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7"/>
  <workbookPr/>
  <mc:AlternateContent xmlns:mc="http://schemas.openxmlformats.org/markup-compatibility/2006">
    <mc:Choice Requires="x15">
      <x15ac:absPath xmlns:x15ac="http://schemas.microsoft.com/office/spreadsheetml/2010/11/ac" url="D:\TempUserProfiles\NetworkService\AppData\Local\Packages\oice_16_974fa576_32c1d314_2f89\AC\Temp\"/>
    </mc:Choice>
  </mc:AlternateContent>
  <xr:revisionPtr revIDLastSave="0" documentId="8_{EB3D9E6B-8935-467F-A7C3-2EFE918C7E60}" xr6:coauthVersionLast="47" xr6:coauthVersionMax="47" xr10:uidLastSave="{00000000-0000-0000-0000-000000000000}"/>
  <bookViews>
    <workbookView xWindow="-60" yWindow="-60" windowWidth="15480" windowHeight="11640" xr2:uid="{00000000-000D-0000-FFFF-FFFF00000000}"/>
  </bookViews>
  <sheets>
    <sheet name="Original deal_information" sheetId="1" r:id="rId1"/>
    <sheet name="taxonomy(ID_mappings)" sheetId="2" r:id="rId2"/>
    <sheet name="Sheet1 startup_formatted" sheetId="3" r:id="rId3"/>
    <sheet name="Sheet2 deal_formatted" sheetId="4" r:id="rId4"/>
    <sheet name="Sheet3 startup_businesstype_for" sheetId="5" r:id="rId5"/>
  </sheets>
  <definedNames>
    <definedName name="_xlnm._FilterDatabase" localSheetId="2" hidden="1">'Sheet1 startup_formatted'!$A$1:$I$690</definedName>
    <definedName name="_xlnm._FilterDatabase" localSheetId="4" hidden="1">'Sheet3 startup_businesstype_for'!$A$1:$B$690</definedName>
    <definedName name="_xlnm._FilterDatabase" localSheetId="0" hidden="1">'Original deal_information'!$A$1:$AL$777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 l="1"/>
  <c r="G2" i="1"/>
  <c r="L2" i="1"/>
  <c r="O2" i="1"/>
  <c r="AA2" i="1"/>
  <c r="AI2" i="1"/>
  <c r="C3" i="1"/>
  <c r="G3" i="1"/>
  <c r="L3" i="1"/>
  <c r="O3" i="1"/>
  <c r="AA3" i="1"/>
  <c r="AI3" i="1"/>
  <c r="C4" i="1"/>
  <c r="G4" i="1"/>
  <c r="L4" i="1"/>
  <c r="O4" i="1"/>
  <c r="AA4" i="1"/>
  <c r="AI4" i="1"/>
  <c r="C5" i="1"/>
  <c r="G5" i="1"/>
  <c r="L5" i="1"/>
  <c r="O5" i="1"/>
  <c r="AA5" i="1"/>
  <c r="AI5" i="1"/>
  <c r="C6" i="1"/>
  <c r="G6" i="1"/>
  <c r="L6" i="1"/>
  <c r="O6" i="1"/>
  <c r="AA6" i="1"/>
  <c r="AI6" i="1"/>
  <c r="C7" i="1"/>
  <c r="G7" i="1"/>
  <c r="L7" i="1"/>
  <c r="O7" i="1"/>
  <c r="AA7" i="1"/>
  <c r="AI7" i="1"/>
  <c r="C8" i="1"/>
  <c r="G8" i="1"/>
  <c r="L8" i="1"/>
  <c r="O8" i="1"/>
  <c r="AA8" i="1"/>
  <c r="AI8" i="1"/>
  <c r="C9" i="1"/>
  <c r="G9" i="1"/>
  <c r="L9" i="1"/>
  <c r="O9" i="1"/>
  <c r="AA9" i="1"/>
  <c r="AI9" i="1"/>
  <c r="C10" i="1"/>
  <c r="G10" i="1"/>
  <c r="L10" i="1"/>
  <c r="O10" i="1"/>
  <c r="AA10" i="1"/>
  <c r="AI10" i="1"/>
  <c r="C11" i="1"/>
  <c r="G11" i="1"/>
  <c r="L11" i="1"/>
  <c r="O11" i="1"/>
  <c r="AA11" i="1"/>
  <c r="AI11" i="1"/>
  <c r="C12" i="1"/>
  <c r="G12" i="1"/>
  <c r="L12" i="1"/>
  <c r="O12" i="1"/>
  <c r="AA12" i="1"/>
  <c r="AI12" i="1"/>
  <c r="C13" i="1"/>
  <c r="G13" i="1"/>
  <c r="L13" i="1"/>
  <c r="O13" i="1"/>
  <c r="AA13" i="1"/>
  <c r="AI13" i="1"/>
  <c r="C14" i="1"/>
  <c r="G14" i="1"/>
  <c r="L14" i="1"/>
  <c r="O14" i="1"/>
  <c r="AA14" i="1"/>
  <c r="AI14" i="1"/>
  <c r="C15" i="1"/>
  <c r="G15" i="1"/>
  <c r="L15" i="1"/>
  <c r="O15" i="1"/>
  <c r="AA15" i="1"/>
  <c r="AI15" i="1"/>
  <c r="C16" i="1"/>
  <c r="G16" i="1"/>
  <c r="L16" i="1"/>
  <c r="O16" i="1"/>
  <c r="AA16" i="1"/>
  <c r="AI16" i="1"/>
  <c r="C17" i="1"/>
  <c r="G17" i="1"/>
  <c r="L17" i="1"/>
  <c r="O17" i="1"/>
  <c r="AA17" i="1"/>
  <c r="AI17" i="1"/>
  <c r="C18" i="1"/>
  <c r="G18" i="1"/>
  <c r="L18" i="1"/>
  <c r="O18" i="1"/>
  <c r="AA18" i="1"/>
  <c r="AI18" i="1"/>
  <c r="C19" i="1"/>
  <c r="G19" i="1"/>
  <c r="L19" i="1"/>
  <c r="O19" i="1"/>
  <c r="AA19" i="1"/>
  <c r="AI19" i="1"/>
  <c r="C20" i="1"/>
  <c r="G20" i="1"/>
  <c r="L20" i="1"/>
  <c r="O20" i="1"/>
  <c r="AA20" i="1"/>
  <c r="AI20" i="1"/>
  <c r="C21" i="1"/>
  <c r="G21" i="1"/>
  <c r="L21" i="1"/>
  <c r="O21" i="1"/>
  <c r="AA21" i="1"/>
  <c r="AI21" i="1"/>
  <c r="C22" i="1"/>
  <c r="G22" i="1"/>
  <c r="L22" i="1"/>
  <c r="O22" i="1"/>
  <c r="AA22" i="1"/>
  <c r="AI22" i="1"/>
  <c r="C23" i="1"/>
  <c r="G23" i="1"/>
  <c r="L23" i="1"/>
  <c r="O23" i="1"/>
  <c r="AA23" i="1"/>
  <c r="AI23" i="1"/>
  <c r="C24" i="1"/>
  <c r="G24" i="1"/>
  <c r="L24" i="1"/>
  <c r="O24" i="1"/>
  <c r="AA24" i="1"/>
  <c r="AI24" i="1"/>
  <c r="C25" i="1"/>
  <c r="G25" i="1"/>
  <c r="L25" i="1"/>
  <c r="O25" i="1"/>
  <c r="AA25" i="1"/>
  <c r="AI25" i="1"/>
  <c r="C26" i="1"/>
  <c r="G26" i="1"/>
  <c r="L26" i="1"/>
  <c r="O26" i="1"/>
  <c r="AA26" i="1"/>
  <c r="AI26" i="1"/>
  <c r="C27" i="1"/>
  <c r="G27" i="1"/>
  <c r="L27" i="1"/>
  <c r="O27" i="1"/>
  <c r="AA27" i="1"/>
  <c r="AI27" i="1"/>
  <c r="C28" i="1"/>
  <c r="G28" i="1"/>
  <c r="L28" i="1"/>
  <c r="O28" i="1"/>
  <c r="AA28" i="1"/>
  <c r="AI28" i="1"/>
  <c r="C29" i="1"/>
  <c r="G29" i="1"/>
  <c r="L29" i="1"/>
  <c r="O29" i="1"/>
  <c r="AA29" i="1"/>
  <c r="AI29" i="1"/>
  <c r="C30" i="1"/>
  <c r="G30" i="1"/>
  <c r="L30" i="1"/>
  <c r="O30" i="1"/>
  <c r="AA30" i="1"/>
  <c r="AI30" i="1"/>
  <c r="C31" i="1"/>
  <c r="G31" i="1"/>
  <c r="L31" i="1"/>
  <c r="O31" i="1"/>
  <c r="AA31" i="1"/>
  <c r="AI31" i="1"/>
  <c r="C32" i="1"/>
  <c r="G32" i="1"/>
  <c r="L32" i="1"/>
  <c r="O32" i="1"/>
  <c r="AA32" i="1"/>
  <c r="AI32" i="1"/>
  <c r="C33" i="1"/>
  <c r="G33" i="1"/>
  <c r="L33" i="1"/>
  <c r="O33" i="1"/>
  <c r="AA33" i="1"/>
  <c r="AI33" i="1"/>
  <c r="C34" i="1"/>
  <c r="G34" i="1"/>
  <c r="L34" i="1"/>
  <c r="O34" i="1"/>
  <c r="AA34" i="1"/>
  <c r="AI34" i="1"/>
  <c r="C35" i="1"/>
  <c r="G35" i="1"/>
  <c r="L35" i="1"/>
  <c r="O35" i="1"/>
  <c r="AA35" i="1"/>
  <c r="AI35" i="1"/>
  <c r="C36" i="1"/>
  <c r="G36" i="1"/>
  <c r="L36" i="1"/>
  <c r="O36" i="1"/>
  <c r="AA36" i="1"/>
  <c r="AI36" i="1"/>
  <c r="C37" i="1"/>
  <c r="G37" i="1"/>
  <c r="L37" i="1"/>
  <c r="O37" i="1"/>
  <c r="AA37" i="1"/>
  <c r="AI37" i="1"/>
  <c r="C38" i="1"/>
  <c r="G38" i="1"/>
  <c r="L38" i="1"/>
  <c r="O38" i="1"/>
  <c r="AA38" i="1"/>
  <c r="AI38" i="1"/>
  <c r="C39" i="1"/>
  <c r="G39" i="1"/>
  <c r="L39" i="1"/>
  <c r="O39" i="1"/>
  <c r="AA39" i="1"/>
  <c r="AI39" i="1"/>
  <c r="C40" i="1"/>
  <c r="G40" i="1"/>
  <c r="L40" i="1"/>
  <c r="O40" i="1"/>
  <c r="AA40" i="1"/>
  <c r="AI40" i="1"/>
  <c r="C41" i="1"/>
  <c r="G41" i="1"/>
  <c r="L41" i="1"/>
  <c r="O41" i="1"/>
  <c r="AA41" i="1"/>
  <c r="AI41" i="1"/>
  <c r="C42" i="1"/>
  <c r="G42" i="1"/>
  <c r="L42" i="1"/>
  <c r="O42" i="1"/>
  <c r="AA42" i="1"/>
  <c r="AI42" i="1"/>
  <c r="C43" i="1"/>
  <c r="G43" i="1"/>
  <c r="L43" i="1"/>
  <c r="O43" i="1"/>
  <c r="AA43" i="1"/>
  <c r="AI43" i="1"/>
  <c r="C44" i="1"/>
  <c r="G44" i="1"/>
  <c r="L44" i="1"/>
  <c r="O44" i="1"/>
  <c r="AA44" i="1"/>
  <c r="AI44" i="1"/>
  <c r="C45" i="1"/>
  <c r="G45" i="1"/>
  <c r="L45" i="1"/>
  <c r="O45" i="1"/>
  <c r="AA45" i="1"/>
  <c r="AI45" i="1"/>
  <c r="C46" i="1"/>
  <c r="G46" i="1"/>
  <c r="L46" i="1"/>
  <c r="O46" i="1"/>
  <c r="AA46" i="1"/>
  <c r="AI46" i="1"/>
  <c r="C47" i="1"/>
  <c r="G47" i="1"/>
  <c r="L47" i="1"/>
  <c r="O47" i="1"/>
  <c r="AA47" i="1"/>
  <c r="AI47" i="1"/>
  <c r="C48" i="1"/>
  <c r="G48" i="1"/>
  <c r="L48" i="1"/>
  <c r="O48" i="1"/>
  <c r="AA48" i="1"/>
  <c r="AI48" i="1"/>
  <c r="C49" i="1"/>
  <c r="G49" i="1"/>
  <c r="L49" i="1"/>
  <c r="O49" i="1"/>
  <c r="AA49" i="1"/>
  <c r="AI49" i="1"/>
  <c r="C50" i="1"/>
  <c r="G50" i="1"/>
  <c r="L50" i="1"/>
  <c r="O50" i="1"/>
  <c r="AA50" i="1"/>
  <c r="AI50" i="1"/>
  <c r="C51" i="1"/>
  <c r="G51" i="1"/>
  <c r="L51" i="1"/>
  <c r="O51" i="1"/>
  <c r="AA51" i="1"/>
  <c r="AI51" i="1"/>
  <c r="C52" i="1"/>
  <c r="G52" i="1"/>
  <c r="L52" i="1"/>
  <c r="O52" i="1"/>
  <c r="AA52" i="1"/>
  <c r="AI52" i="1"/>
  <c r="C53" i="1"/>
  <c r="G53" i="1"/>
  <c r="L53" i="1"/>
  <c r="O53" i="1"/>
  <c r="AA53" i="1"/>
  <c r="AI53" i="1"/>
  <c r="C54" i="1"/>
  <c r="G54" i="1"/>
  <c r="L54" i="1"/>
  <c r="O54" i="1"/>
  <c r="AA54" i="1"/>
  <c r="AI54" i="1"/>
  <c r="C55" i="1"/>
  <c r="G55" i="1"/>
  <c r="L55" i="1"/>
  <c r="O55" i="1"/>
  <c r="AA55" i="1"/>
  <c r="AI55" i="1"/>
  <c r="C56" i="1"/>
  <c r="G56" i="1"/>
  <c r="L56" i="1"/>
  <c r="O56" i="1"/>
  <c r="AA56" i="1"/>
  <c r="AI56" i="1"/>
  <c r="C57" i="1"/>
  <c r="G57" i="1"/>
  <c r="L57" i="1"/>
  <c r="O57" i="1"/>
  <c r="AA57" i="1"/>
  <c r="AI57" i="1"/>
  <c r="C58" i="1"/>
  <c r="G58" i="1"/>
  <c r="L58" i="1"/>
  <c r="O58" i="1"/>
  <c r="AA58" i="1"/>
  <c r="AI58" i="1"/>
  <c r="C59" i="1"/>
  <c r="G59" i="1"/>
  <c r="L59" i="1"/>
  <c r="O59" i="1"/>
  <c r="AA59" i="1"/>
  <c r="AI59" i="1"/>
  <c r="C60" i="1"/>
  <c r="G60" i="1"/>
  <c r="L60" i="1"/>
  <c r="O60" i="1"/>
  <c r="AA60" i="1"/>
  <c r="AI60" i="1"/>
  <c r="C61" i="1"/>
  <c r="G61" i="1"/>
  <c r="L61" i="1"/>
  <c r="O61" i="1"/>
  <c r="AA61" i="1"/>
  <c r="AI61" i="1"/>
  <c r="C62" i="1"/>
  <c r="G62" i="1"/>
  <c r="L62" i="1"/>
  <c r="O62" i="1"/>
  <c r="AA62" i="1"/>
  <c r="AI62" i="1"/>
  <c r="C63" i="1"/>
  <c r="G63" i="1"/>
  <c r="L63" i="1"/>
  <c r="O63" i="1"/>
  <c r="AA63" i="1"/>
  <c r="AI63" i="1"/>
  <c r="C64" i="1"/>
  <c r="G64" i="1"/>
  <c r="L64" i="1"/>
  <c r="O64" i="1"/>
  <c r="AA64" i="1"/>
  <c r="AI64" i="1"/>
  <c r="C65" i="1"/>
  <c r="G65" i="1"/>
  <c r="L65" i="1"/>
  <c r="O65" i="1"/>
  <c r="AA65" i="1"/>
  <c r="AI65" i="1"/>
  <c r="C66" i="1"/>
  <c r="G66" i="1"/>
  <c r="L66" i="1"/>
  <c r="O66" i="1"/>
  <c r="AA66" i="1"/>
  <c r="AI66" i="1"/>
  <c r="C67" i="1"/>
  <c r="G67" i="1"/>
  <c r="L67" i="1"/>
  <c r="O67" i="1"/>
  <c r="AA67" i="1"/>
  <c r="AI67" i="1"/>
  <c r="C68" i="1"/>
  <c r="G68" i="1"/>
  <c r="L68" i="1"/>
  <c r="O68" i="1"/>
  <c r="AA68" i="1"/>
  <c r="AI68" i="1"/>
  <c r="C69" i="1"/>
  <c r="G69" i="1"/>
  <c r="L69" i="1"/>
  <c r="O69" i="1"/>
  <c r="AA69" i="1"/>
  <c r="AI69" i="1"/>
  <c r="C70" i="1"/>
  <c r="G70" i="1"/>
  <c r="L70" i="1"/>
  <c r="O70" i="1"/>
  <c r="AA70" i="1"/>
  <c r="AI70" i="1"/>
  <c r="C71" i="1"/>
  <c r="G71" i="1"/>
  <c r="L71" i="1"/>
  <c r="O71" i="1"/>
  <c r="AA71" i="1"/>
  <c r="AI71" i="1"/>
  <c r="C72" i="1"/>
  <c r="G72" i="1"/>
  <c r="L72" i="1"/>
  <c r="O72" i="1"/>
  <c r="AA72" i="1"/>
  <c r="AI72" i="1"/>
  <c r="C73" i="1"/>
  <c r="G73" i="1"/>
  <c r="L73" i="1"/>
  <c r="O73" i="1"/>
  <c r="AA73" i="1"/>
  <c r="AI73" i="1"/>
  <c r="C74" i="1"/>
  <c r="G74" i="1"/>
  <c r="L74" i="1"/>
  <c r="O74" i="1"/>
  <c r="AA74" i="1"/>
  <c r="AI74" i="1"/>
  <c r="C75" i="1"/>
  <c r="G75" i="1"/>
  <c r="L75" i="1"/>
  <c r="O75" i="1"/>
  <c r="AA75" i="1"/>
  <c r="AI75" i="1"/>
  <c r="C76" i="1"/>
  <c r="G76" i="1"/>
  <c r="L76" i="1"/>
  <c r="O76" i="1"/>
  <c r="AA76" i="1"/>
  <c r="AI76" i="1"/>
  <c r="C77" i="1"/>
  <c r="G77" i="1"/>
  <c r="L77" i="1"/>
  <c r="O77" i="1"/>
  <c r="AA77" i="1"/>
  <c r="AI77" i="1"/>
  <c r="C78" i="1"/>
  <c r="G78" i="1"/>
  <c r="L78" i="1"/>
  <c r="O78" i="1"/>
  <c r="AA78" i="1"/>
  <c r="AI78" i="1"/>
  <c r="C79" i="1"/>
  <c r="G79" i="1"/>
  <c r="L79" i="1"/>
  <c r="O79" i="1"/>
  <c r="AA79" i="1"/>
  <c r="AI79" i="1"/>
  <c r="C80" i="1"/>
  <c r="G80" i="1"/>
  <c r="L80" i="1"/>
  <c r="O80" i="1"/>
  <c r="AA80" i="1"/>
  <c r="AI80" i="1"/>
  <c r="C81" i="1"/>
  <c r="G81" i="1"/>
  <c r="L81" i="1"/>
  <c r="O81" i="1"/>
  <c r="AA81" i="1"/>
  <c r="AI81" i="1"/>
  <c r="C82" i="1"/>
  <c r="G82" i="1"/>
  <c r="L82" i="1"/>
  <c r="O82" i="1"/>
  <c r="AA82" i="1"/>
  <c r="AI82" i="1"/>
  <c r="C83" i="1"/>
  <c r="G83" i="1"/>
  <c r="L83" i="1"/>
  <c r="O83" i="1"/>
  <c r="AA83" i="1"/>
  <c r="AI83" i="1"/>
  <c r="C84" i="1"/>
  <c r="G84" i="1"/>
  <c r="L84" i="1"/>
  <c r="O84" i="1"/>
  <c r="AA84" i="1"/>
  <c r="AI84" i="1"/>
  <c r="C85" i="1"/>
  <c r="G85" i="1"/>
  <c r="L85" i="1"/>
  <c r="O85" i="1"/>
  <c r="AA85" i="1"/>
  <c r="AI85" i="1"/>
  <c r="C86" i="1"/>
  <c r="G86" i="1"/>
  <c r="L86" i="1"/>
  <c r="O86" i="1"/>
  <c r="AA86" i="1"/>
  <c r="AI86" i="1"/>
  <c r="C87" i="1"/>
  <c r="G87" i="1"/>
  <c r="L87" i="1"/>
  <c r="O87" i="1"/>
  <c r="AA87" i="1"/>
  <c r="AI87" i="1"/>
  <c r="C88" i="1"/>
  <c r="G88" i="1"/>
  <c r="L88" i="1"/>
  <c r="O88" i="1"/>
  <c r="AA88" i="1"/>
  <c r="AI88" i="1"/>
  <c r="C89" i="1"/>
  <c r="G89" i="1"/>
  <c r="L89" i="1"/>
  <c r="O89" i="1"/>
  <c r="AA89" i="1"/>
  <c r="AI89" i="1"/>
  <c r="C90" i="1"/>
  <c r="G90" i="1"/>
  <c r="L90" i="1"/>
  <c r="O90" i="1"/>
  <c r="AA90" i="1"/>
  <c r="AI90" i="1"/>
  <c r="C91" i="1"/>
  <c r="G91" i="1"/>
  <c r="L91" i="1"/>
  <c r="O91" i="1"/>
  <c r="AA91" i="1"/>
  <c r="AI91" i="1"/>
  <c r="C92" i="1"/>
  <c r="G92" i="1"/>
  <c r="L92" i="1"/>
  <c r="O92" i="1"/>
  <c r="AA92" i="1"/>
  <c r="AI92" i="1"/>
  <c r="C93" i="1"/>
  <c r="G93" i="1"/>
  <c r="L93" i="1"/>
  <c r="O93" i="1"/>
  <c r="AA93" i="1"/>
  <c r="AI93" i="1"/>
  <c r="C94" i="1"/>
  <c r="G94" i="1"/>
  <c r="L94" i="1"/>
  <c r="O94" i="1"/>
  <c r="AA94" i="1"/>
  <c r="AI94" i="1"/>
  <c r="C95" i="1"/>
  <c r="G95" i="1"/>
  <c r="L95" i="1"/>
  <c r="O95" i="1"/>
  <c r="AA95" i="1"/>
  <c r="AI95" i="1"/>
  <c r="C96" i="1"/>
  <c r="G96" i="1"/>
  <c r="L96" i="1"/>
  <c r="O96" i="1"/>
  <c r="AA96" i="1"/>
  <c r="AI96" i="1"/>
  <c r="C97" i="1"/>
  <c r="G97" i="1"/>
  <c r="L97" i="1"/>
  <c r="O97" i="1"/>
  <c r="AA97" i="1"/>
  <c r="AI97" i="1"/>
  <c r="C98" i="1"/>
  <c r="G98" i="1"/>
  <c r="L98" i="1"/>
  <c r="O98" i="1"/>
  <c r="AA98" i="1"/>
  <c r="AI98" i="1"/>
  <c r="C99" i="1"/>
  <c r="G99" i="1"/>
  <c r="L99" i="1"/>
  <c r="O99" i="1"/>
  <c r="AA99" i="1"/>
  <c r="AI99" i="1"/>
  <c r="C100" i="1"/>
  <c r="G100" i="1"/>
  <c r="L100" i="1"/>
  <c r="O100" i="1"/>
  <c r="AA100" i="1"/>
  <c r="AI100" i="1"/>
  <c r="C101" i="1"/>
  <c r="G101" i="1"/>
  <c r="L101" i="1"/>
  <c r="O101" i="1"/>
  <c r="AA101" i="1"/>
  <c r="AI101" i="1"/>
  <c r="C102" i="1"/>
  <c r="G102" i="1"/>
  <c r="L102" i="1"/>
  <c r="O102" i="1"/>
  <c r="AA102" i="1"/>
  <c r="AI102" i="1"/>
  <c r="C103" i="1"/>
  <c r="G103" i="1"/>
  <c r="L103" i="1"/>
  <c r="O103" i="1"/>
  <c r="AA103" i="1"/>
  <c r="AI103" i="1"/>
  <c r="C104" i="1"/>
  <c r="G104" i="1"/>
  <c r="L104" i="1"/>
  <c r="O104" i="1"/>
  <c r="AA104" i="1"/>
  <c r="AI104" i="1"/>
  <c r="C105" i="1"/>
  <c r="G105" i="1"/>
  <c r="L105" i="1"/>
  <c r="O105" i="1"/>
  <c r="AA105" i="1"/>
  <c r="AI105" i="1"/>
  <c r="C106" i="1"/>
  <c r="G106" i="1"/>
  <c r="L106" i="1"/>
  <c r="O106" i="1"/>
  <c r="AA106" i="1"/>
  <c r="AI106" i="1"/>
  <c r="C107" i="1"/>
  <c r="G107" i="1"/>
  <c r="L107" i="1"/>
  <c r="O107" i="1"/>
  <c r="AA107" i="1"/>
  <c r="AI107" i="1"/>
  <c r="C108" i="1"/>
  <c r="G108" i="1"/>
  <c r="L108" i="1"/>
  <c r="O108" i="1"/>
  <c r="AA108" i="1"/>
  <c r="AI108" i="1"/>
  <c r="C109" i="1"/>
  <c r="G109" i="1"/>
  <c r="L109" i="1"/>
  <c r="O109" i="1"/>
  <c r="AA109" i="1"/>
  <c r="AI109" i="1"/>
  <c r="C110" i="1"/>
  <c r="G110" i="1"/>
  <c r="L110" i="1"/>
  <c r="O110" i="1"/>
  <c r="AA110" i="1"/>
  <c r="AI110" i="1"/>
  <c r="C111" i="1"/>
  <c r="G111" i="1"/>
  <c r="L111" i="1"/>
  <c r="O111" i="1"/>
  <c r="AA111" i="1"/>
  <c r="AI111" i="1"/>
  <c r="C112" i="1"/>
  <c r="G112" i="1"/>
  <c r="L112" i="1"/>
  <c r="O112" i="1"/>
  <c r="AA112" i="1"/>
  <c r="AI112" i="1"/>
  <c r="C113" i="1"/>
  <c r="G113" i="1"/>
  <c r="L113" i="1"/>
  <c r="O113" i="1"/>
  <c r="AA113" i="1"/>
  <c r="AI113" i="1"/>
  <c r="C114" i="1"/>
  <c r="G114" i="1"/>
  <c r="L114" i="1"/>
  <c r="O114" i="1"/>
  <c r="AA114" i="1"/>
  <c r="AI114" i="1"/>
  <c r="C115" i="1"/>
  <c r="G115" i="1"/>
  <c r="L115" i="1"/>
  <c r="O115" i="1"/>
  <c r="AA115" i="1"/>
  <c r="AI115" i="1"/>
  <c r="C116" i="1"/>
  <c r="G116" i="1"/>
  <c r="L116" i="1"/>
  <c r="O116" i="1"/>
  <c r="AA116" i="1"/>
  <c r="AI116" i="1"/>
  <c r="C117" i="1"/>
  <c r="G117" i="1"/>
  <c r="L117" i="1"/>
  <c r="O117" i="1"/>
  <c r="AA117" i="1"/>
  <c r="AI117" i="1"/>
  <c r="C118" i="1"/>
  <c r="G118" i="1"/>
  <c r="L118" i="1"/>
  <c r="O118" i="1"/>
  <c r="AA118" i="1"/>
  <c r="AI118" i="1"/>
  <c r="C119" i="1"/>
  <c r="G119" i="1"/>
  <c r="L119" i="1"/>
  <c r="O119" i="1"/>
  <c r="AA119" i="1"/>
  <c r="AI119" i="1"/>
  <c r="C120" i="1"/>
  <c r="G120" i="1"/>
  <c r="L120" i="1"/>
  <c r="O120" i="1"/>
  <c r="AA120" i="1"/>
  <c r="AI120" i="1"/>
  <c r="C121" i="1"/>
  <c r="G121" i="1"/>
  <c r="L121" i="1"/>
  <c r="O121" i="1"/>
  <c r="AA121" i="1"/>
  <c r="AI121" i="1"/>
  <c r="C122" i="1"/>
  <c r="G122" i="1"/>
  <c r="L122" i="1"/>
  <c r="O122" i="1"/>
  <c r="AA122" i="1"/>
  <c r="AI122" i="1"/>
  <c r="C123" i="1"/>
  <c r="G123" i="1"/>
  <c r="L123" i="1"/>
  <c r="O123" i="1"/>
  <c r="AA123" i="1"/>
  <c r="AI123" i="1"/>
  <c r="C124" i="1"/>
  <c r="G124" i="1"/>
  <c r="L124" i="1"/>
  <c r="O124" i="1"/>
  <c r="AA124" i="1"/>
  <c r="AI124" i="1"/>
  <c r="C125" i="1"/>
  <c r="G125" i="1"/>
  <c r="L125" i="1"/>
  <c r="O125" i="1"/>
  <c r="AA125" i="1"/>
  <c r="AI125" i="1"/>
  <c r="C126" i="1"/>
  <c r="G126" i="1"/>
  <c r="L126" i="1"/>
  <c r="O126" i="1"/>
  <c r="AA126" i="1"/>
  <c r="AI126" i="1"/>
  <c r="C127" i="1"/>
  <c r="G127" i="1"/>
  <c r="L127" i="1"/>
  <c r="O127" i="1"/>
  <c r="AA127" i="1"/>
  <c r="AI127" i="1"/>
  <c r="C128" i="1"/>
  <c r="G128" i="1"/>
  <c r="L128" i="1"/>
  <c r="O128" i="1"/>
  <c r="AA128" i="1"/>
  <c r="AI128" i="1"/>
  <c r="C129" i="1"/>
  <c r="G129" i="1"/>
  <c r="L129" i="1"/>
  <c r="O129" i="1"/>
  <c r="AA129" i="1"/>
  <c r="AI129" i="1"/>
  <c r="C130" i="1"/>
  <c r="G130" i="1"/>
  <c r="L130" i="1"/>
  <c r="O130" i="1"/>
  <c r="AA130" i="1"/>
  <c r="AI130" i="1"/>
  <c r="C131" i="1"/>
  <c r="G131" i="1"/>
  <c r="L131" i="1"/>
  <c r="O131" i="1"/>
  <c r="AA131" i="1"/>
  <c r="AI131" i="1"/>
  <c r="C132" i="1"/>
  <c r="G132" i="1"/>
  <c r="L132" i="1"/>
  <c r="O132" i="1"/>
  <c r="AA132" i="1"/>
  <c r="AI132" i="1"/>
  <c r="C133" i="1"/>
  <c r="G133" i="1"/>
  <c r="L133" i="1"/>
  <c r="O133" i="1"/>
  <c r="AA133" i="1"/>
  <c r="AI133" i="1"/>
  <c r="C134" i="1"/>
  <c r="G134" i="1"/>
  <c r="L134" i="1"/>
  <c r="O134" i="1"/>
  <c r="AA134" i="1"/>
  <c r="AI134" i="1"/>
  <c r="C135" i="1"/>
  <c r="G135" i="1"/>
  <c r="L135" i="1"/>
  <c r="O135" i="1"/>
  <c r="AA135" i="1"/>
  <c r="AI135" i="1"/>
  <c r="C136" i="1"/>
  <c r="G136" i="1"/>
  <c r="L136" i="1"/>
  <c r="O136" i="1"/>
  <c r="AA136" i="1"/>
  <c r="AI136" i="1"/>
  <c r="C137" i="1"/>
  <c r="G137" i="1"/>
  <c r="L137" i="1"/>
  <c r="O137" i="1"/>
  <c r="AA137" i="1"/>
  <c r="AI137" i="1"/>
  <c r="C138" i="1"/>
  <c r="G138" i="1"/>
  <c r="L138" i="1"/>
  <c r="O138" i="1"/>
  <c r="AA138" i="1"/>
  <c r="AI138" i="1"/>
  <c r="C139" i="1"/>
  <c r="G139" i="1"/>
  <c r="L139" i="1"/>
  <c r="O139" i="1"/>
  <c r="AA139" i="1"/>
  <c r="AI139" i="1"/>
  <c r="C140" i="1"/>
  <c r="G140" i="1"/>
  <c r="L140" i="1"/>
  <c r="O140" i="1"/>
  <c r="AA140" i="1"/>
  <c r="AI140" i="1"/>
  <c r="C141" i="1"/>
  <c r="G141" i="1"/>
  <c r="L141" i="1"/>
  <c r="O141" i="1"/>
  <c r="AA141" i="1"/>
  <c r="AI141" i="1"/>
  <c r="C142" i="1"/>
  <c r="G142" i="1"/>
  <c r="L142" i="1"/>
  <c r="O142" i="1"/>
  <c r="AA142" i="1"/>
  <c r="AI142" i="1"/>
  <c r="C143" i="1"/>
  <c r="G143" i="1"/>
  <c r="L143" i="1"/>
  <c r="O143" i="1"/>
  <c r="AA143" i="1"/>
  <c r="AI143" i="1"/>
  <c r="C144" i="1"/>
  <c r="G144" i="1"/>
  <c r="L144" i="1"/>
  <c r="O144" i="1"/>
  <c r="AA144" i="1"/>
  <c r="AI144" i="1"/>
  <c r="C145" i="1"/>
  <c r="G145" i="1"/>
  <c r="L145" i="1"/>
  <c r="O145" i="1"/>
  <c r="AA145" i="1"/>
  <c r="AI145" i="1"/>
  <c r="C146" i="1"/>
  <c r="G146" i="1"/>
  <c r="L146" i="1"/>
  <c r="O146" i="1"/>
  <c r="AA146" i="1"/>
  <c r="AI146" i="1"/>
  <c r="C147" i="1"/>
  <c r="G147" i="1"/>
  <c r="L147" i="1"/>
  <c r="O147" i="1"/>
  <c r="AA147" i="1"/>
  <c r="AI147" i="1"/>
  <c r="C148" i="1"/>
  <c r="G148" i="1"/>
  <c r="L148" i="1"/>
  <c r="O148" i="1"/>
  <c r="AA148" i="1"/>
  <c r="AI148" i="1"/>
  <c r="C149" i="1"/>
  <c r="G149" i="1"/>
  <c r="L149" i="1"/>
  <c r="O149" i="1"/>
  <c r="AA149" i="1"/>
  <c r="AI149" i="1"/>
  <c r="C150" i="1"/>
  <c r="G150" i="1"/>
  <c r="L150" i="1"/>
  <c r="O150" i="1"/>
  <c r="AA150" i="1"/>
  <c r="AI150" i="1"/>
  <c r="C151" i="1"/>
  <c r="G151" i="1"/>
  <c r="L151" i="1"/>
  <c r="O151" i="1"/>
  <c r="AA151" i="1"/>
  <c r="AI151" i="1"/>
  <c r="C152" i="1"/>
  <c r="G152" i="1"/>
  <c r="L152" i="1"/>
  <c r="O152" i="1"/>
  <c r="AA152" i="1"/>
  <c r="AI152" i="1"/>
  <c r="C153" i="1"/>
  <c r="G153" i="1"/>
  <c r="L153" i="1"/>
  <c r="O153" i="1"/>
  <c r="AA153" i="1"/>
  <c r="AI153" i="1"/>
  <c r="C154" i="1"/>
  <c r="G154" i="1"/>
  <c r="L154" i="1"/>
  <c r="O154" i="1"/>
  <c r="AA154" i="1"/>
  <c r="AI154" i="1"/>
  <c r="C155" i="1"/>
  <c r="G155" i="1"/>
  <c r="L155" i="1"/>
  <c r="O155" i="1"/>
  <c r="AA155" i="1"/>
  <c r="AI155" i="1"/>
  <c r="C156" i="1"/>
  <c r="G156" i="1"/>
  <c r="L156" i="1"/>
  <c r="O156" i="1"/>
  <c r="AA156" i="1"/>
  <c r="AI156" i="1"/>
  <c r="C157" i="1"/>
  <c r="G157" i="1"/>
  <c r="L157" i="1"/>
  <c r="O157" i="1"/>
  <c r="AA157" i="1"/>
  <c r="AI157" i="1"/>
  <c r="C158" i="1"/>
  <c r="G158" i="1"/>
  <c r="L158" i="1"/>
  <c r="O158" i="1"/>
  <c r="AA158" i="1"/>
  <c r="AI158" i="1"/>
  <c r="C159" i="1"/>
  <c r="G159" i="1"/>
  <c r="L159" i="1"/>
  <c r="O159" i="1"/>
  <c r="AA159" i="1"/>
  <c r="AI159" i="1"/>
  <c r="C160" i="1"/>
  <c r="G160" i="1"/>
  <c r="L160" i="1"/>
  <c r="O160" i="1"/>
  <c r="AA160" i="1"/>
  <c r="AI160" i="1"/>
  <c r="C161" i="1"/>
  <c r="G161" i="1"/>
  <c r="L161" i="1"/>
  <c r="O161" i="1"/>
  <c r="AA161" i="1"/>
  <c r="AI161" i="1"/>
  <c r="C162" i="1"/>
  <c r="G162" i="1"/>
  <c r="L162" i="1"/>
  <c r="O162" i="1"/>
  <c r="AA162" i="1"/>
  <c r="AI162" i="1"/>
  <c r="C163" i="1"/>
  <c r="G163" i="1"/>
  <c r="L163" i="1"/>
  <c r="O163" i="1"/>
  <c r="AA163" i="1"/>
  <c r="AI163" i="1"/>
  <c r="C164" i="1"/>
  <c r="G164" i="1"/>
  <c r="L164" i="1"/>
  <c r="O164" i="1"/>
  <c r="AA164" i="1"/>
  <c r="AI164" i="1"/>
  <c r="C165" i="1"/>
  <c r="G165" i="1"/>
  <c r="L165" i="1"/>
  <c r="O165" i="1"/>
  <c r="AA165" i="1"/>
  <c r="AI165" i="1"/>
  <c r="C166" i="1"/>
  <c r="G166" i="1"/>
  <c r="L166" i="1"/>
  <c r="O166" i="1"/>
  <c r="AA166" i="1"/>
  <c r="AI166" i="1"/>
  <c r="C167" i="1"/>
  <c r="G167" i="1"/>
  <c r="L167" i="1"/>
  <c r="O167" i="1"/>
  <c r="AA167" i="1"/>
  <c r="AI167" i="1"/>
  <c r="C168" i="1"/>
  <c r="G168" i="1"/>
  <c r="L168" i="1"/>
  <c r="O168" i="1"/>
  <c r="AA168" i="1"/>
  <c r="AI168" i="1"/>
  <c r="C169" i="1"/>
  <c r="G169" i="1"/>
  <c r="L169" i="1"/>
  <c r="O169" i="1"/>
  <c r="AA169" i="1"/>
  <c r="AI169" i="1"/>
  <c r="C170" i="1"/>
  <c r="G170" i="1"/>
  <c r="L170" i="1"/>
  <c r="O170" i="1"/>
  <c r="AA170" i="1"/>
  <c r="AI170" i="1"/>
  <c r="C171" i="1"/>
  <c r="G171" i="1"/>
  <c r="L171" i="1"/>
  <c r="O171" i="1"/>
  <c r="AA171" i="1"/>
  <c r="AI171" i="1"/>
  <c r="C172" i="1"/>
  <c r="G172" i="1"/>
  <c r="L172" i="1"/>
  <c r="O172" i="1"/>
  <c r="AA172" i="1"/>
  <c r="AI172" i="1"/>
  <c r="C173" i="1"/>
  <c r="G173" i="1"/>
  <c r="L173" i="1"/>
  <c r="O173" i="1"/>
  <c r="AA173" i="1"/>
  <c r="AI173" i="1"/>
  <c r="C174" i="1"/>
  <c r="G174" i="1"/>
  <c r="L174" i="1"/>
  <c r="O174" i="1"/>
  <c r="AA174" i="1"/>
  <c r="AI174" i="1"/>
  <c r="C175" i="1"/>
  <c r="G175" i="1"/>
  <c r="L175" i="1"/>
  <c r="O175" i="1"/>
  <c r="AA175" i="1"/>
  <c r="AI175" i="1"/>
  <c r="C176" i="1"/>
  <c r="G176" i="1"/>
  <c r="L176" i="1"/>
  <c r="O176" i="1"/>
  <c r="AA176" i="1"/>
  <c r="AI176" i="1"/>
  <c r="C177" i="1"/>
  <c r="G177" i="1"/>
  <c r="L177" i="1"/>
  <c r="O177" i="1"/>
  <c r="AA177" i="1"/>
  <c r="AI177" i="1"/>
  <c r="C178" i="1"/>
  <c r="G178" i="1"/>
  <c r="L178" i="1"/>
  <c r="O178" i="1"/>
  <c r="AA178" i="1"/>
  <c r="AI178" i="1"/>
  <c r="C179" i="1"/>
  <c r="G179" i="1"/>
  <c r="L179" i="1"/>
  <c r="O179" i="1"/>
  <c r="AA179" i="1"/>
  <c r="AI179" i="1"/>
  <c r="C180" i="1"/>
  <c r="G180" i="1"/>
  <c r="L180" i="1"/>
  <c r="O180" i="1"/>
  <c r="AA180" i="1"/>
  <c r="AI180" i="1"/>
  <c r="C181" i="1"/>
  <c r="G181" i="1"/>
  <c r="L181" i="1"/>
  <c r="O181" i="1"/>
  <c r="AA181" i="1"/>
  <c r="AI181" i="1"/>
  <c r="C182" i="1"/>
  <c r="G182" i="1"/>
  <c r="L182" i="1"/>
  <c r="O182" i="1"/>
  <c r="AA182" i="1"/>
  <c r="AI182" i="1"/>
  <c r="C183" i="1"/>
  <c r="G183" i="1"/>
  <c r="L183" i="1"/>
  <c r="O183" i="1"/>
  <c r="AA183" i="1"/>
  <c r="AI183" i="1"/>
  <c r="C184" i="1"/>
  <c r="G184" i="1"/>
  <c r="L184" i="1"/>
  <c r="O184" i="1"/>
  <c r="AA184" i="1"/>
  <c r="AI184" i="1"/>
  <c r="C185" i="1"/>
  <c r="G185" i="1"/>
  <c r="L185" i="1"/>
  <c r="O185" i="1"/>
  <c r="AA185" i="1"/>
  <c r="AI185" i="1"/>
  <c r="C186" i="1"/>
  <c r="G186" i="1"/>
  <c r="L186" i="1"/>
  <c r="O186" i="1"/>
  <c r="AA186" i="1"/>
  <c r="AI186" i="1"/>
  <c r="C187" i="1"/>
  <c r="G187" i="1"/>
  <c r="L187" i="1"/>
  <c r="O187" i="1"/>
  <c r="AA187" i="1"/>
  <c r="AI187" i="1"/>
  <c r="C188" i="1"/>
  <c r="G188" i="1"/>
  <c r="L188" i="1"/>
  <c r="O188" i="1"/>
  <c r="AA188" i="1"/>
  <c r="AI188" i="1"/>
  <c r="C189" i="1"/>
  <c r="G189" i="1"/>
  <c r="L189" i="1"/>
  <c r="O189" i="1"/>
  <c r="AA189" i="1"/>
  <c r="AI189" i="1"/>
  <c r="C190" i="1"/>
  <c r="G190" i="1"/>
  <c r="L190" i="1"/>
  <c r="O190" i="1"/>
  <c r="AA190" i="1"/>
  <c r="AI190" i="1"/>
  <c r="C191" i="1"/>
  <c r="G191" i="1"/>
  <c r="L191" i="1"/>
  <c r="O191" i="1"/>
  <c r="AA191" i="1"/>
  <c r="AI191" i="1"/>
  <c r="C192" i="1"/>
  <c r="G192" i="1"/>
  <c r="L192" i="1"/>
  <c r="O192" i="1"/>
  <c r="AA192" i="1"/>
  <c r="AI192" i="1"/>
  <c r="C193" i="1"/>
  <c r="G193" i="1"/>
  <c r="L193" i="1"/>
  <c r="O193" i="1"/>
  <c r="AA193" i="1"/>
  <c r="AI193" i="1"/>
  <c r="C194" i="1"/>
  <c r="G194" i="1"/>
  <c r="L194" i="1"/>
  <c r="O194" i="1"/>
  <c r="AA194" i="1"/>
  <c r="AI194" i="1"/>
  <c r="C195" i="1"/>
  <c r="G195" i="1"/>
  <c r="L195" i="1"/>
  <c r="O195" i="1"/>
  <c r="AA195" i="1"/>
  <c r="AI195" i="1"/>
  <c r="C196" i="1"/>
  <c r="G196" i="1"/>
  <c r="L196" i="1"/>
  <c r="O196" i="1"/>
  <c r="AA196" i="1"/>
  <c r="AI196" i="1"/>
  <c r="C197" i="1"/>
  <c r="G197" i="1"/>
  <c r="L197" i="1"/>
  <c r="O197" i="1"/>
  <c r="AA197" i="1"/>
  <c r="AI197" i="1"/>
  <c r="C198" i="1"/>
  <c r="G198" i="1"/>
  <c r="L198" i="1"/>
  <c r="O198" i="1"/>
  <c r="AA198" i="1"/>
  <c r="AI198" i="1"/>
  <c r="C199" i="1"/>
  <c r="G199" i="1"/>
  <c r="L199" i="1"/>
  <c r="O199" i="1"/>
  <c r="AA199" i="1"/>
  <c r="AI199" i="1"/>
  <c r="C200" i="1"/>
  <c r="G200" i="1"/>
  <c r="L200" i="1"/>
  <c r="O200" i="1"/>
  <c r="AA200" i="1"/>
  <c r="AI200" i="1"/>
  <c r="C201" i="1"/>
  <c r="G201" i="1"/>
  <c r="L201" i="1"/>
  <c r="O201" i="1"/>
  <c r="AA201" i="1"/>
  <c r="AI201" i="1"/>
  <c r="C202" i="1"/>
  <c r="G202" i="1"/>
  <c r="L202" i="1"/>
  <c r="O202" i="1"/>
  <c r="AA202" i="1"/>
  <c r="AI202" i="1"/>
  <c r="C203" i="1"/>
  <c r="G203" i="1"/>
  <c r="L203" i="1"/>
  <c r="O203" i="1"/>
  <c r="AA203" i="1"/>
  <c r="AI203" i="1"/>
  <c r="C204" i="1"/>
  <c r="G204" i="1"/>
  <c r="L204" i="1"/>
  <c r="O204" i="1"/>
  <c r="AA204" i="1"/>
  <c r="AI204" i="1"/>
  <c r="C205" i="1"/>
  <c r="G205" i="1"/>
  <c r="L205" i="1"/>
  <c r="O205" i="1"/>
  <c r="AA205" i="1"/>
  <c r="AI205" i="1"/>
  <c r="C206" i="1"/>
  <c r="G206" i="1"/>
  <c r="L206" i="1"/>
  <c r="O206" i="1"/>
  <c r="AA206" i="1"/>
  <c r="AI206" i="1"/>
  <c r="C207" i="1"/>
  <c r="G207" i="1"/>
  <c r="L207" i="1"/>
  <c r="O207" i="1"/>
  <c r="AA207" i="1"/>
  <c r="AI207" i="1"/>
  <c r="C208" i="1"/>
  <c r="G208" i="1"/>
  <c r="L208" i="1"/>
  <c r="O208" i="1"/>
  <c r="AA208" i="1"/>
  <c r="AI208" i="1"/>
  <c r="C209" i="1"/>
  <c r="G209" i="1"/>
  <c r="L209" i="1"/>
  <c r="O209" i="1"/>
  <c r="AA209" i="1"/>
  <c r="AI209" i="1"/>
  <c r="C210" i="1"/>
  <c r="G210" i="1"/>
  <c r="L210" i="1"/>
  <c r="O210" i="1"/>
  <c r="AA210" i="1"/>
  <c r="AI210" i="1"/>
  <c r="C211" i="1"/>
  <c r="G211" i="1"/>
  <c r="L211" i="1"/>
  <c r="O211" i="1"/>
  <c r="AA211" i="1"/>
  <c r="AI211" i="1"/>
  <c r="C212" i="1"/>
  <c r="G212" i="1"/>
  <c r="L212" i="1"/>
  <c r="O212" i="1"/>
  <c r="AA212" i="1"/>
  <c r="AI212" i="1"/>
  <c r="C213" i="1"/>
  <c r="G213" i="1"/>
  <c r="L213" i="1"/>
  <c r="O213" i="1"/>
  <c r="AA213" i="1"/>
  <c r="AI213" i="1"/>
  <c r="C214" i="1"/>
  <c r="G214" i="1"/>
  <c r="L214" i="1"/>
  <c r="O214" i="1"/>
  <c r="AA214" i="1"/>
  <c r="AI214" i="1"/>
  <c r="C215" i="1"/>
  <c r="G215" i="1"/>
  <c r="L215" i="1"/>
  <c r="O215" i="1"/>
  <c r="AA215" i="1"/>
  <c r="AI215" i="1"/>
  <c r="C216" i="1"/>
  <c r="G216" i="1"/>
  <c r="L216" i="1"/>
  <c r="O216" i="1"/>
  <c r="AA216" i="1"/>
  <c r="AI216" i="1"/>
  <c r="C217" i="1"/>
  <c r="G217" i="1"/>
  <c r="L217" i="1"/>
  <c r="O217" i="1"/>
  <c r="AA217" i="1"/>
  <c r="AI217" i="1"/>
  <c r="C218" i="1"/>
  <c r="G218" i="1"/>
  <c r="L218" i="1"/>
  <c r="O218" i="1"/>
  <c r="AA218" i="1"/>
  <c r="AI218" i="1"/>
  <c r="C219" i="1"/>
  <c r="G219" i="1"/>
  <c r="L219" i="1"/>
  <c r="O219" i="1"/>
  <c r="AA219" i="1"/>
  <c r="AI219" i="1"/>
  <c r="C220" i="1"/>
  <c r="G220" i="1"/>
  <c r="L220" i="1"/>
  <c r="O220" i="1"/>
  <c r="AA220" i="1"/>
  <c r="AI220" i="1"/>
  <c r="C221" i="1"/>
  <c r="G221" i="1"/>
  <c r="L221" i="1"/>
  <c r="O221" i="1"/>
  <c r="AA221" i="1"/>
  <c r="AI221" i="1"/>
  <c r="C222" i="1"/>
  <c r="G222" i="1"/>
  <c r="L222" i="1"/>
  <c r="O222" i="1"/>
  <c r="AA222" i="1"/>
  <c r="AI222" i="1"/>
  <c r="C223" i="1"/>
  <c r="G223" i="1"/>
  <c r="L223" i="1"/>
  <c r="O223" i="1"/>
  <c r="AA223" i="1"/>
  <c r="AI223" i="1"/>
  <c r="C224" i="1"/>
  <c r="G224" i="1"/>
  <c r="L224" i="1"/>
  <c r="O224" i="1"/>
  <c r="AA224" i="1"/>
  <c r="AI224" i="1"/>
  <c r="C225" i="1"/>
  <c r="G225" i="1"/>
  <c r="L225" i="1"/>
  <c r="O225" i="1"/>
  <c r="AA225" i="1"/>
  <c r="AI225" i="1"/>
  <c r="C226" i="1"/>
  <c r="G226" i="1"/>
  <c r="L226" i="1"/>
  <c r="O226" i="1"/>
  <c r="AA226" i="1"/>
  <c r="AI226" i="1"/>
  <c r="C227" i="1"/>
  <c r="G227" i="1"/>
  <c r="L227" i="1"/>
  <c r="O227" i="1"/>
  <c r="AA227" i="1"/>
  <c r="AI227" i="1"/>
  <c r="C228" i="1"/>
  <c r="G228" i="1"/>
  <c r="L228" i="1"/>
  <c r="O228" i="1"/>
  <c r="AA228" i="1"/>
  <c r="AI228" i="1"/>
  <c r="C229" i="1"/>
  <c r="G229" i="1"/>
  <c r="L229" i="1"/>
  <c r="O229" i="1"/>
  <c r="AA229" i="1"/>
  <c r="AI229" i="1"/>
  <c r="C230" i="1"/>
  <c r="G230" i="1"/>
  <c r="L230" i="1"/>
  <c r="O230" i="1"/>
  <c r="AA230" i="1"/>
  <c r="AI230" i="1"/>
  <c r="C231" i="1"/>
  <c r="G231" i="1"/>
  <c r="L231" i="1"/>
  <c r="O231" i="1"/>
  <c r="AA231" i="1"/>
  <c r="AI231" i="1"/>
  <c r="C232" i="1"/>
  <c r="G232" i="1"/>
  <c r="L232" i="1"/>
  <c r="O232" i="1"/>
  <c r="AA232" i="1"/>
  <c r="AI232" i="1"/>
  <c r="C233" i="1"/>
  <c r="G233" i="1"/>
  <c r="L233" i="1"/>
  <c r="O233" i="1"/>
  <c r="AA233" i="1"/>
  <c r="AI233" i="1"/>
  <c r="C234" i="1"/>
  <c r="G234" i="1"/>
  <c r="L234" i="1"/>
  <c r="O234" i="1"/>
  <c r="AA234" i="1"/>
  <c r="AI234" i="1"/>
  <c r="C235" i="1"/>
  <c r="G235" i="1"/>
  <c r="L235" i="1"/>
  <c r="O235" i="1"/>
  <c r="AA235" i="1"/>
  <c r="AI235" i="1"/>
  <c r="C236" i="1"/>
  <c r="G236" i="1"/>
  <c r="L236" i="1"/>
  <c r="O236" i="1"/>
  <c r="AA236" i="1"/>
  <c r="AI236" i="1"/>
  <c r="C237" i="1"/>
  <c r="G237" i="1"/>
  <c r="L237" i="1"/>
  <c r="O237" i="1"/>
  <c r="AA237" i="1"/>
  <c r="AI237" i="1"/>
  <c r="C238" i="1"/>
  <c r="G238" i="1"/>
  <c r="L238" i="1"/>
  <c r="O238" i="1"/>
  <c r="AA238" i="1"/>
  <c r="AI238" i="1"/>
  <c r="C239" i="1"/>
  <c r="G239" i="1"/>
  <c r="L239" i="1"/>
  <c r="O239" i="1"/>
  <c r="AA239" i="1"/>
  <c r="AI239" i="1"/>
  <c r="C240" i="1"/>
  <c r="G240" i="1"/>
  <c r="L240" i="1"/>
  <c r="O240" i="1"/>
  <c r="AA240" i="1"/>
  <c r="AI240" i="1"/>
  <c r="C241" i="1"/>
  <c r="G241" i="1"/>
  <c r="L241" i="1"/>
  <c r="O241" i="1"/>
  <c r="AA241" i="1"/>
  <c r="AI241" i="1"/>
  <c r="C242" i="1"/>
  <c r="G242" i="1"/>
  <c r="L242" i="1"/>
  <c r="O242" i="1"/>
  <c r="AA242" i="1"/>
  <c r="AI242" i="1"/>
  <c r="C243" i="1"/>
  <c r="G243" i="1"/>
  <c r="L243" i="1"/>
  <c r="O243" i="1"/>
  <c r="AA243" i="1"/>
  <c r="AI243" i="1"/>
  <c r="C244" i="1"/>
  <c r="G244" i="1"/>
  <c r="L244" i="1"/>
  <c r="O244" i="1"/>
  <c r="AA244" i="1"/>
  <c r="AI244" i="1"/>
  <c r="C245" i="1"/>
  <c r="G245" i="1"/>
  <c r="L245" i="1"/>
  <c r="O245" i="1"/>
  <c r="AA245" i="1"/>
  <c r="AI245" i="1"/>
  <c r="C246" i="1"/>
  <c r="G246" i="1"/>
  <c r="L246" i="1"/>
  <c r="O246" i="1"/>
  <c r="AA246" i="1"/>
  <c r="AI246" i="1"/>
  <c r="C247" i="1"/>
  <c r="G247" i="1"/>
  <c r="L247" i="1"/>
  <c r="O247" i="1"/>
  <c r="AA247" i="1"/>
  <c r="AI247" i="1"/>
  <c r="C248" i="1"/>
  <c r="G248" i="1"/>
  <c r="L248" i="1"/>
  <c r="O248" i="1"/>
  <c r="AA248" i="1"/>
  <c r="AI248" i="1"/>
  <c r="C249" i="1"/>
  <c r="G249" i="1"/>
  <c r="L249" i="1"/>
  <c r="O249" i="1"/>
  <c r="AA249" i="1"/>
  <c r="AI249" i="1"/>
  <c r="C250" i="1"/>
  <c r="G250" i="1"/>
  <c r="L250" i="1"/>
  <c r="O250" i="1"/>
  <c r="AA250" i="1"/>
  <c r="AI250" i="1"/>
  <c r="C251" i="1"/>
  <c r="G251" i="1"/>
  <c r="L251" i="1"/>
  <c r="O251" i="1"/>
  <c r="AA251" i="1"/>
  <c r="AI251" i="1"/>
  <c r="C252" i="1"/>
  <c r="G252" i="1"/>
  <c r="L252" i="1"/>
  <c r="O252" i="1"/>
  <c r="AA252" i="1"/>
  <c r="AI252" i="1"/>
  <c r="C253" i="1"/>
  <c r="G253" i="1"/>
  <c r="L253" i="1"/>
  <c r="O253" i="1"/>
  <c r="AA253" i="1"/>
  <c r="AI253" i="1"/>
  <c r="C254" i="1"/>
  <c r="G254" i="1"/>
  <c r="L254" i="1"/>
  <c r="O254" i="1"/>
  <c r="AA254" i="1"/>
  <c r="AI254" i="1"/>
  <c r="C255" i="1"/>
  <c r="G255" i="1"/>
  <c r="L255" i="1"/>
  <c r="O255" i="1"/>
  <c r="AA255" i="1"/>
  <c r="AI255" i="1"/>
  <c r="C256" i="1"/>
  <c r="G256" i="1"/>
  <c r="L256" i="1"/>
  <c r="O256" i="1"/>
  <c r="AA256" i="1"/>
  <c r="AI256" i="1"/>
  <c r="C257" i="1"/>
  <c r="G257" i="1"/>
  <c r="L257" i="1"/>
  <c r="O257" i="1"/>
  <c r="AA257" i="1"/>
  <c r="AI257" i="1"/>
  <c r="C258" i="1"/>
  <c r="G258" i="1"/>
  <c r="L258" i="1"/>
  <c r="O258" i="1"/>
  <c r="AA258" i="1"/>
  <c r="AI258" i="1"/>
  <c r="C259" i="1"/>
  <c r="G259" i="1"/>
  <c r="L259" i="1"/>
  <c r="O259" i="1"/>
  <c r="AA259" i="1"/>
  <c r="AI259" i="1"/>
  <c r="C260" i="1"/>
  <c r="G260" i="1"/>
  <c r="L260" i="1"/>
  <c r="O260" i="1"/>
  <c r="AA260" i="1"/>
  <c r="AI260" i="1"/>
  <c r="C261" i="1"/>
  <c r="G261" i="1"/>
  <c r="L261" i="1"/>
  <c r="O261" i="1"/>
  <c r="AA261" i="1"/>
  <c r="AI261" i="1"/>
  <c r="C262" i="1"/>
  <c r="G262" i="1"/>
  <c r="L262" i="1"/>
  <c r="O262" i="1"/>
  <c r="AA262" i="1"/>
  <c r="AI262" i="1"/>
  <c r="C263" i="1"/>
  <c r="G263" i="1"/>
  <c r="L263" i="1"/>
  <c r="O263" i="1"/>
  <c r="AA263" i="1"/>
  <c r="AI263" i="1"/>
  <c r="C264" i="1"/>
  <c r="G264" i="1"/>
  <c r="L264" i="1"/>
  <c r="O264" i="1"/>
  <c r="AA264" i="1"/>
  <c r="AI264" i="1"/>
  <c r="C265" i="1"/>
  <c r="G265" i="1"/>
  <c r="L265" i="1"/>
  <c r="O265" i="1"/>
  <c r="AA265" i="1"/>
  <c r="AI265" i="1"/>
  <c r="C266" i="1"/>
  <c r="G266" i="1"/>
  <c r="L266" i="1"/>
  <c r="O266" i="1"/>
  <c r="AA266" i="1"/>
  <c r="AI266" i="1"/>
  <c r="C267" i="1"/>
  <c r="G267" i="1"/>
  <c r="L267" i="1"/>
  <c r="O267" i="1"/>
  <c r="AA267" i="1"/>
  <c r="AI267" i="1"/>
  <c r="C268" i="1"/>
  <c r="G268" i="1"/>
  <c r="L268" i="1"/>
  <c r="O268" i="1"/>
  <c r="AA268" i="1"/>
  <c r="AI268" i="1"/>
  <c r="C269" i="1"/>
  <c r="G269" i="1"/>
  <c r="L269" i="1"/>
  <c r="O269" i="1"/>
  <c r="AA269" i="1"/>
  <c r="AI269" i="1"/>
  <c r="C270" i="1"/>
  <c r="G270" i="1"/>
  <c r="L270" i="1"/>
  <c r="O270" i="1"/>
  <c r="AA270" i="1"/>
  <c r="AI270" i="1"/>
  <c r="C271" i="1"/>
  <c r="G271" i="1"/>
  <c r="L271" i="1"/>
  <c r="O271" i="1"/>
  <c r="AA271" i="1"/>
  <c r="AI271" i="1"/>
  <c r="C272" i="1"/>
  <c r="G272" i="1"/>
  <c r="L272" i="1"/>
  <c r="O272" i="1"/>
  <c r="AA272" i="1"/>
  <c r="AI272" i="1"/>
  <c r="C273" i="1"/>
  <c r="G273" i="1"/>
  <c r="L273" i="1"/>
  <c r="O273" i="1"/>
  <c r="AA273" i="1"/>
  <c r="AI273" i="1"/>
  <c r="C274" i="1"/>
  <c r="G274" i="1"/>
  <c r="L274" i="1"/>
  <c r="O274" i="1"/>
  <c r="AA274" i="1"/>
  <c r="AI274" i="1"/>
  <c r="C275" i="1"/>
  <c r="G275" i="1"/>
  <c r="L275" i="1"/>
  <c r="O275" i="1"/>
  <c r="AA275" i="1"/>
  <c r="AI275" i="1"/>
  <c r="C276" i="1"/>
  <c r="G276" i="1"/>
  <c r="L276" i="1"/>
  <c r="O276" i="1"/>
  <c r="AA276" i="1"/>
  <c r="AI276" i="1"/>
  <c r="C277" i="1"/>
  <c r="G277" i="1"/>
  <c r="L277" i="1"/>
  <c r="O277" i="1"/>
  <c r="AA277" i="1"/>
  <c r="AI277" i="1"/>
  <c r="C278" i="1"/>
  <c r="G278" i="1"/>
  <c r="L278" i="1"/>
  <c r="O278" i="1"/>
  <c r="AA278" i="1"/>
  <c r="AI278" i="1"/>
  <c r="C279" i="1"/>
  <c r="G279" i="1"/>
  <c r="L279" i="1"/>
  <c r="O279" i="1"/>
  <c r="AA279" i="1"/>
  <c r="AI279" i="1"/>
  <c r="C280" i="1"/>
  <c r="G280" i="1"/>
  <c r="L280" i="1"/>
  <c r="O280" i="1"/>
  <c r="AA280" i="1"/>
  <c r="AI280" i="1"/>
  <c r="C281" i="1"/>
  <c r="G281" i="1"/>
  <c r="L281" i="1"/>
  <c r="O281" i="1"/>
  <c r="AA281" i="1"/>
  <c r="AI281" i="1"/>
  <c r="C282" i="1"/>
  <c r="G282" i="1"/>
  <c r="L282" i="1"/>
  <c r="O282" i="1"/>
  <c r="AA282" i="1"/>
  <c r="AI282" i="1"/>
  <c r="C283" i="1"/>
  <c r="G283" i="1"/>
  <c r="L283" i="1"/>
  <c r="O283" i="1"/>
  <c r="AA283" i="1"/>
  <c r="AI283" i="1"/>
  <c r="C284" i="1"/>
  <c r="G284" i="1"/>
  <c r="L284" i="1"/>
  <c r="O284" i="1"/>
  <c r="AA284" i="1"/>
  <c r="AI284" i="1"/>
  <c r="C285" i="1"/>
  <c r="G285" i="1"/>
  <c r="L285" i="1"/>
  <c r="O285" i="1"/>
  <c r="AA285" i="1"/>
  <c r="AI285" i="1"/>
  <c r="C286" i="1"/>
  <c r="G286" i="1"/>
  <c r="L286" i="1"/>
  <c r="O286" i="1"/>
  <c r="AA286" i="1"/>
  <c r="AI286" i="1"/>
  <c r="C287" i="1"/>
  <c r="G287" i="1"/>
  <c r="L287" i="1"/>
  <c r="O287" i="1"/>
  <c r="AA287" i="1"/>
  <c r="AI287" i="1"/>
  <c r="C288" i="1"/>
  <c r="G288" i="1"/>
  <c r="L288" i="1"/>
  <c r="O288" i="1"/>
  <c r="AA288" i="1"/>
  <c r="AI288" i="1"/>
  <c r="C289" i="1"/>
  <c r="G289" i="1"/>
  <c r="L289" i="1"/>
  <c r="O289" i="1"/>
  <c r="AA289" i="1"/>
  <c r="AI289" i="1"/>
  <c r="C290" i="1"/>
  <c r="G290" i="1"/>
  <c r="L290" i="1"/>
  <c r="O290" i="1"/>
  <c r="AA290" i="1"/>
  <c r="AI290" i="1"/>
  <c r="C291" i="1"/>
  <c r="G291" i="1"/>
  <c r="L291" i="1"/>
  <c r="O291" i="1"/>
  <c r="AA291" i="1"/>
  <c r="AI291" i="1"/>
  <c r="C292" i="1"/>
  <c r="G292" i="1"/>
  <c r="L292" i="1"/>
  <c r="O292" i="1"/>
  <c r="AA292" i="1"/>
  <c r="AI292" i="1"/>
  <c r="C293" i="1"/>
  <c r="G293" i="1"/>
  <c r="L293" i="1"/>
  <c r="O293" i="1"/>
  <c r="AA293" i="1"/>
  <c r="AI293" i="1"/>
  <c r="C294" i="1"/>
  <c r="G294" i="1"/>
  <c r="L294" i="1"/>
  <c r="O294" i="1"/>
  <c r="AA294" i="1"/>
  <c r="AI294" i="1"/>
  <c r="C295" i="1"/>
  <c r="G295" i="1"/>
  <c r="L295" i="1"/>
  <c r="O295" i="1"/>
  <c r="AA295" i="1"/>
  <c r="AI295" i="1"/>
  <c r="C296" i="1"/>
  <c r="G296" i="1"/>
  <c r="L296" i="1"/>
  <c r="O296" i="1"/>
  <c r="AA296" i="1"/>
  <c r="AI296" i="1"/>
  <c r="C297" i="1"/>
  <c r="G297" i="1"/>
  <c r="L297" i="1"/>
  <c r="O297" i="1"/>
  <c r="AA297" i="1"/>
  <c r="AI297" i="1"/>
  <c r="C298" i="1"/>
  <c r="G298" i="1"/>
  <c r="L298" i="1"/>
  <c r="O298" i="1"/>
  <c r="AA298" i="1"/>
  <c r="AI298" i="1"/>
  <c r="C299" i="1"/>
  <c r="G299" i="1"/>
  <c r="L299" i="1"/>
  <c r="O299" i="1"/>
  <c r="AA299" i="1"/>
  <c r="AI299" i="1"/>
  <c r="C300" i="1"/>
  <c r="G300" i="1"/>
  <c r="L300" i="1"/>
  <c r="O300" i="1"/>
  <c r="AA300" i="1"/>
  <c r="AI300" i="1"/>
  <c r="C301" i="1"/>
  <c r="G301" i="1"/>
  <c r="L301" i="1"/>
  <c r="O301" i="1"/>
  <c r="AA301" i="1"/>
  <c r="AI301" i="1"/>
  <c r="C302" i="1"/>
  <c r="G302" i="1"/>
  <c r="L302" i="1"/>
  <c r="O302" i="1"/>
  <c r="AA302" i="1"/>
  <c r="AI302" i="1"/>
  <c r="C303" i="1"/>
  <c r="G303" i="1"/>
  <c r="L303" i="1"/>
  <c r="O303" i="1"/>
  <c r="AA303" i="1"/>
  <c r="AI303" i="1"/>
  <c r="C304" i="1"/>
  <c r="G304" i="1"/>
  <c r="L304" i="1"/>
  <c r="O304" i="1"/>
  <c r="AA304" i="1"/>
  <c r="AI304" i="1"/>
  <c r="C305" i="1"/>
  <c r="G305" i="1"/>
  <c r="L305" i="1"/>
  <c r="O305" i="1"/>
  <c r="AA305" i="1"/>
  <c r="AI305" i="1"/>
  <c r="C306" i="1"/>
  <c r="G306" i="1"/>
  <c r="L306" i="1"/>
  <c r="O306" i="1"/>
  <c r="AA306" i="1"/>
  <c r="AI306" i="1"/>
  <c r="C307" i="1"/>
  <c r="G307" i="1"/>
  <c r="L307" i="1"/>
  <c r="O307" i="1"/>
  <c r="AA307" i="1"/>
  <c r="AI307" i="1"/>
  <c r="C308" i="1"/>
  <c r="G308" i="1"/>
  <c r="L308" i="1"/>
  <c r="O308" i="1"/>
  <c r="AA308" i="1"/>
  <c r="AI308" i="1"/>
  <c r="C309" i="1"/>
  <c r="G309" i="1"/>
  <c r="L309" i="1"/>
  <c r="O309" i="1"/>
  <c r="AA309" i="1"/>
  <c r="AI309" i="1"/>
  <c r="C310" i="1"/>
  <c r="G310" i="1"/>
  <c r="L310" i="1"/>
  <c r="O310" i="1"/>
  <c r="AA310" i="1"/>
  <c r="AI310" i="1"/>
  <c r="C311" i="1"/>
  <c r="G311" i="1"/>
  <c r="L311" i="1"/>
  <c r="O311" i="1"/>
  <c r="AA311" i="1"/>
  <c r="AI311" i="1"/>
  <c r="C312" i="1"/>
  <c r="G312" i="1"/>
  <c r="L312" i="1"/>
  <c r="O312" i="1"/>
  <c r="AA312" i="1"/>
  <c r="AI312" i="1"/>
  <c r="C313" i="1"/>
  <c r="G313" i="1"/>
  <c r="L313" i="1"/>
  <c r="O313" i="1"/>
  <c r="AA313" i="1"/>
  <c r="AI313" i="1"/>
  <c r="C314" i="1"/>
  <c r="G314" i="1"/>
  <c r="L314" i="1"/>
  <c r="O314" i="1"/>
  <c r="AA314" i="1"/>
  <c r="AI314" i="1"/>
  <c r="C315" i="1"/>
  <c r="G315" i="1"/>
  <c r="L315" i="1"/>
  <c r="O315" i="1"/>
  <c r="AA315" i="1"/>
  <c r="AI315" i="1"/>
  <c r="C316" i="1"/>
  <c r="G316" i="1"/>
  <c r="L316" i="1"/>
  <c r="O316" i="1"/>
  <c r="AA316" i="1"/>
  <c r="AI316" i="1"/>
  <c r="C317" i="1"/>
  <c r="G317" i="1"/>
  <c r="L317" i="1"/>
  <c r="O317" i="1"/>
  <c r="AA317" i="1"/>
  <c r="AI317" i="1"/>
  <c r="C318" i="1"/>
  <c r="G318" i="1"/>
  <c r="L318" i="1"/>
  <c r="O318" i="1"/>
  <c r="AA318" i="1"/>
  <c r="AI318" i="1"/>
  <c r="C319" i="1"/>
  <c r="G319" i="1"/>
  <c r="L319" i="1"/>
  <c r="O319" i="1"/>
  <c r="AA319" i="1"/>
  <c r="AI319" i="1"/>
  <c r="C320" i="1"/>
  <c r="G320" i="1"/>
  <c r="L320" i="1"/>
  <c r="O320" i="1"/>
  <c r="AA320" i="1"/>
  <c r="AI320" i="1"/>
  <c r="C321" i="1"/>
  <c r="G321" i="1"/>
  <c r="L321" i="1"/>
  <c r="O321" i="1"/>
  <c r="AA321" i="1"/>
  <c r="AI321" i="1"/>
  <c r="C322" i="1"/>
  <c r="G322" i="1"/>
  <c r="L322" i="1"/>
  <c r="O322" i="1"/>
  <c r="AA322" i="1"/>
  <c r="AI322" i="1"/>
  <c r="C323" i="1"/>
  <c r="G323" i="1"/>
  <c r="L323" i="1"/>
  <c r="O323" i="1"/>
  <c r="AA323" i="1"/>
  <c r="AI323" i="1"/>
  <c r="C324" i="1"/>
  <c r="G324" i="1"/>
  <c r="L324" i="1"/>
  <c r="O324" i="1"/>
  <c r="AA324" i="1"/>
  <c r="AI324" i="1"/>
  <c r="C325" i="1"/>
  <c r="G325" i="1"/>
  <c r="L325" i="1"/>
  <c r="O325" i="1"/>
  <c r="AA325" i="1"/>
  <c r="AI325" i="1"/>
  <c r="C326" i="1"/>
  <c r="G326" i="1"/>
  <c r="L326" i="1"/>
  <c r="O326" i="1"/>
  <c r="AA326" i="1"/>
  <c r="AI326" i="1"/>
  <c r="C327" i="1"/>
  <c r="G327" i="1"/>
  <c r="L327" i="1"/>
  <c r="O327" i="1"/>
  <c r="AA327" i="1"/>
  <c r="AI327" i="1"/>
  <c r="C328" i="1"/>
  <c r="G328" i="1"/>
  <c r="L328" i="1"/>
  <c r="O328" i="1"/>
  <c r="AA328" i="1"/>
  <c r="AI328" i="1"/>
  <c r="C329" i="1"/>
  <c r="G329" i="1"/>
  <c r="L329" i="1"/>
  <c r="O329" i="1"/>
  <c r="AA329" i="1"/>
  <c r="AI329" i="1"/>
  <c r="C330" i="1"/>
  <c r="G330" i="1"/>
  <c r="L330" i="1"/>
  <c r="O330" i="1"/>
  <c r="AA330" i="1"/>
  <c r="AI330" i="1"/>
  <c r="C331" i="1"/>
  <c r="G331" i="1"/>
  <c r="L331" i="1"/>
  <c r="O331" i="1"/>
  <c r="AA331" i="1"/>
  <c r="AI331" i="1"/>
  <c r="C332" i="1"/>
  <c r="G332" i="1"/>
  <c r="L332" i="1"/>
  <c r="O332" i="1"/>
  <c r="AA332" i="1"/>
  <c r="AI332" i="1"/>
  <c r="C333" i="1"/>
  <c r="G333" i="1"/>
  <c r="L333" i="1"/>
  <c r="O333" i="1"/>
  <c r="AA333" i="1"/>
  <c r="AI333" i="1"/>
  <c r="C334" i="1"/>
  <c r="G334" i="1"/>
  <c r="L334" i="1"/>
  <c r="O334" i="1"/>
  <c r="AA334" i="1"/>
  <c r="AI334" i="1"/>
  <c r="C335" i="1"/>
  <c r="G335" i="1"/>
  <c r="L335" i="1"/>
  <c r="O335" i="1"/>
  <c r="AA335" i="1"/>
  <c r="AI335" i="1"/>
  <c r="C336" i="1"/>
  <c r="G336" i="1"/>
  <c r="L336" i="1"/>
  <c r="O336" i="1"/>
  <c r="AA336" i="1"/>
  <c r="AI336" i="1"/>
  <c r="C337" i="1"/>
  <c r="G337" i="1"/>
  <c r="L337" i="1"/>
  <c r="O337" i="1"/>
  <c r="AA337" i="1"/>
  <c r="AI337" i="1"/>
  <c r="C338" i="1"/>
  <c r="G338" i="1"/>
  <c r="L338" i="1"/>
  <c r="O338" i="1"/>
  <c r="AA338" i="1"/>
  <c r="AI338" i="1"/>
  <c r="C339" i="1"/>
  <c r="G339" i="1"/>
  <c r="L339" i="1"/>
  <c r="O339" i="1"/>
  <c r="AA339" i="1"/>
  <c r="AI339" i="1"/>
  <c r="C340" i="1"/>
  <c r="G340" i="1"/>
  <c r="L340" i="1"/>
  <c r="O340" i="1"/>
  <c r="AA340" i="1"/>
  <c r="AI340" i="1"/>
  <c r="C341" i="1"/>
  <c r="G341" i="1"/>
  <c r="L341" i="1"/>
  <c r="O341" i="1"/>
  <c r="AA341" i="1"/>
  <c r="AI341" i="1"/>
  <c r="C342" i="1"/>
  <c r="G342" i="1"/>
  <c r="L342" i="1"/>
  <c r="O342" i="1"/>
  <c r="AA342" i="1"/>
  <c r="AI342" i="1"/>
  <c r="C343" i="1"/>
  <c r="G343" i="1"/>
  <c r="L343" i="1"/>
  <c r="O343" i="1"/>
  <c r="AA343" i="1"/>
  <c r="AI343" i="1"/>
  <c r="C344" i="1"/>
  <c r="G344" i="1"/>
  <c r="L344" i="1"/>
  <c r="O344" i="1"/>
  <c r="AA344" i="1"/>
  <c r="AI344" i="1"/>
  <c r="C345" i="1"/>
  <c r="G345" i="1"/>
  <c r="L345" i="1"/>
  <c r="O345" i="1"/>
  <c r="AA345" i="1"/>
  <c r="AI345" i="1"/>
  <c r="C346" i="1"/>
  <c r="G346" i="1"/>
  <c r="L346" i="1"/>
  <c r="O346" i="1"/>
  <c r="AA346" i="1"/>
  <c r="AI346" i="1"/>
  <c r="C347" i="1"/>
  <c r="G347" i="1"/>
  <c r="L347" i="1"/>
  <c r="O347" i="1"/>
  <c r="AA347" i="1"/>
  <c r="AI347" i="1"/>
  <c r="C348" i="1"/>
  <c r="G348" i="1"/>
  <c r="L348" i="1"/>
  <c r="O348" i="1"/>
  <c r="AA348" i="1"/>
  <c r="AI348" i="1"/>
  <c r="C349" i="1"/>
  <c r="G349" i="1"/>
  <c r="L349" i="1"/>
  <c r="O349" i="1"/>
  <c r="AA349" i="1"/>
  <c r="AI349" i="1"/>
  <c r="C350" i="1"/>
  <c r="G350" i="1"/>
  <c r="L350" i="1"/>
  <c r="O350" i="1"/>
  <c r="AA350" i="1"/>
  <c r="AI350" i="1"/>
  <c r="C351" i="1"/>
  <c r="G351" i="1"/>
  <c r="L351" i="1"/>
  <c r="O351" i="1"/>
  <c r="AA351" i="1"/>
  <c r="AI351" i="1"/>
  <c r="C352" i="1"/>
  <c r="G352" i="1"/>
  <c r="L352" i="1"/>
  <c r="O352" i="1"/>
  <c r="AA352" i="1"/>
  <c r="AI352" i="1"/>
  <c r="C353" i="1"/>
  <c r="G353" i="1"/>
  <c r="L353" i="1"/>
  <c r="O353" i="1"/>
  <c r="AA353" i="1"/>
  <c r="AI353" i="1"/>
  <c r="C354" i="1"/>
  <c r="G354" i="1"/>
  <c r="L354" i="1"/>
  <c r="O354" i="1"/>
  <c r="AA354" i="1"/>
  <c r="AI354" i="1"/>
  <c r="C355" i="1"/>
  <c r="G355" i="1"/>
  <c r="L355" i="1"/>
  <c r="O355" i="1"/>
  <c r="AA355" i="1"/>
  <c r="AI355" i="1"/>
  <c r="C356" i="1"/>
  <c r="G356" i="1"/>
  <c r="L356" i="1"/>
  <c r="O356" i="1"/>
  <c r="AA356" i="1"/>
  <c r="AI356" i="1"/>
  <c r="C357" i="1"/>
  <c r="G357" i="1"/>
  <c r="L357" i="1"/>
  <c r="O357" i="1"/>
  <c r="AA357" i="1"/>
  <c r="AI357" i="1"/>
  <c r="C358" i="1"/>
  <c r="G358" i="1"/>
  <c r="L358" i="1"/>
  <c r="O358" i="1"/>
  <c r="AA358" i="1"/>
  <c r="AI358" i="1"/>
  <c r="C359" i="1"/>
  <c r="G359" i="1"/>
  <c r="L359" i="1"/>
  <c r="O359" i="1"/>
  <c r="AA359" i="1"/>
  <c r="AI359" i="1"/>
  <c r="C360" i="1"/>
  <c r="G360" i="1"/>
  <c r="L360" i="1"/>
  <c r="O360" i="1"/>
  <c r="AA360" i="1"/>
  <c r="AI360" i="1"/>
  <c r="C361" i="1"/>
  <c r="G361" i="1"/>
  <c r="L361" i="1"/>
  <c r="O361" i="1"/>
  <c r="AA361" i="1"/>
  <c r="AI361" i="1"/>
  <c r="C362" i="1"/>
  <c r="G362" i="1"/>
  <c r="L362" i="1"/>
  <c r="O362" i="1"/>
  <c r="AA362" i="1"/>
  <c r="AI362" i="1"/>
  <c r="C363" i="1"/>
  <c r="G363" i="1"/>
  <c r="L363" i="1"/>
  <c r="O363" i="1"/>
  <c r="AA363" i="1"/>
  <c r="AI363" i="1"/>
  <c r="C364" i="1"/>
  <c r="G364" i="1"/>
  <c r="L364" i="1"/>
  <c r="O364" i="1"/>
  <c r="AA364" i="1"/>
  <c r="AI364" i="1"/>
  <c r="C365" i="1"/>
  <c r="G365" i="1"/>
  <c r="L365" i="1"/>
  <c r="O365" i="1"/>
  <c r="AA365" i="1"/>
  <c r="AI365" i="1"/>
  <c r="C366" i="1"/>
  <c r="G366" i="1"/>
  <c r="L366" i="1"/>
  <c r="O366" i="1"/>
  <c r="AA366" i="1"/>
  <c r="AI366" i="1"/>
  <c r="C367" i="1"/>
  <c r="G367" i="1"/>
  <c r="L367" i="1"/>
  <c r="O367" i="1"/>
  <c r="AA367" i="1"/>
  <c r="AI367" i="1"/>
  <c r="C368" i="1"/>
  <c r="G368" i="1"/>
  <c r="L368" i="1"/>
  <c r="O368" i="1"/>
  <c r="AA368" i="1"/>
  <c r="AI368" i="1"/>
  <c r="C369" i="1"/>
  <c r="G369" i="1"/>
  <c r="L369" i="1"/>
  <c r="O369" i="1"/>
  <c r="AA369" i="1"/>
  <c r="AI369" i="1"/>
  <c r="C370" i="1"/>
  <c r="G370" i="1"/>
  <c r="L370" i="1"/>
  <c r="O370" i="1"/>
  <c r="AA370" i="1"/>
  <c r="AI370" i="1"/>
  <c r="C371" i="1"/>
  <c r="G371" i="1"/>
  <c r="L371" i="1"/>
  <c r="O371" i="1"/>
  <c r="AA371" i="1"/>
  <c r="AI371" i="1"/>
  <c r="C372" i="1"/>
  <c r="G372" i="1"/>
  <c r="L372" i="1"/>
  <c r="O372" i="1"/>
  <c r="AA372" i="1"/>
  <c r="AI372" i="1"/>
  <c r="C373" i="1"/>
  <c r="G373" i="1"/>
  <c r="L373" i="1"/>
  <c r="O373" i="1"/>
  <c r="AA373" i="1"/>
  <c r="AI373" i="1"/>
  <c r="C374" i="1"/>
  <c r="G374" i="1"/>
  <c r="L374" i="1"/>
  <c r="O374" i="1"/>
  <c r="AA374" i="1"/>
  <c r="AI374" i="1"/>
  <c r="C375" i="1"/>
  <c r="G375" i="1"/>
  <c r="L375" i="1"/>
  <c r="O375" i="1"/>
  <c r="AA375" i="1"/>
  <c r="AI375" i="1"/>
  <c r="C376" i="1"/>
  <c r="G376" i="1"/>
  <c r="L376" i="1"/>
  <c r="O376" i="1"/>
  <c r="AA376" i="1"/>
  <c r="AI376" i="1"/>
  <c r="C377" i="1"/>
  <c r="G377" i="1"/>
  <c r="L377" i="1"/>
  <c r="O377" i="1"/>
  <c r="AA377" i="1"/>
  <c r="AI377" i="1"/>
  <c r="C378" i="1"/>
  <c r="G378" i="1"/>
  <c r="L378" i="1"/>
  <c r="O378" i="1"/>
  <c r="AA378" i="1"/>
  <c r="AI378" i="1"/>
  <c r="C379" i="1"/>
  <c r="G379" i="1"/>
  <c r="L379" i="1"/>
  <c r="O379" i="1"/>
  <c r="AA379" i="1"/>
  <c r="AI379" i="1"/>
  <c r="C380" i="1"/>
  <c r="G380" i="1"/>
  <c r="L380" i="1"/>
  <c r="O380" i="1"/>
  <c r="AA380" i="1"/>
  <c r="AI380" i="1"/>
  <c r="C381" i="1"/>
  <c r="G381" i="1"/>
  <c r="L381" i="1"/>
  <c r="O381" i="1"/>
  <c r="AA381" i="1"/>
  <c r="AI381" i="1"/>
  <c r="C382" i="1"/>
  <c r="G382" i="1"/>
  <c r="L382" i="1"/>
  <c r="O382" i="1"/>
  <c r="AA382" i="1"/>
  <c r="AI382" i="1"/>
  <c r="C383" i="1"/>
  <c r="G383" i="1"/>
  <c r="L383" i="1"/>
  <c r="O383" i="1"/>
  <c r="AA383" i="1"/>
  <c r="AI383" i="1"/>
  <c r="C384" i="1"/>
  <c r="G384" i="1"/>
  <c r="L384" i="1"/>
  <c r="O384" i="1"/>
  <c r="AA384" i="1"/>
  <c r="AI384" i="1"/>
  <c r="C385" i="1"/>
  <c r="G385" i="1"/>
  <c r="L385" i="1"/>
  <c r="O385" i="1"/>
  <c r="AA385" i="1"/>
  <c r="AI385" i="1"/>
  <c r="C386" i="1"/>
  <c r="G386" i="1"/>
  <c r="L386" i="1"/>
  <c r="O386" i="1"/>
  <c r="AA386" i="1"/>
  <c r="AI386" i="1"/>
  <c r="C387" i="1"/>
  <c r="G387" i="1"/>
  <c r="L387" i="1"/>
  <c r="O387" i="1"/>
  <c r="AA387" i="1"/>
  <c r="AI387" i="1"/>
  <c r="C388" i="1"/>
  <c r="G388" i="1"/>
  <c r="L388" i="1"/>
  <c r="O388" i="1"/>
  <c r="AA388" i="1"/>
  <c r="AI388" i="1"/>
  <c r="C389" i="1"/>
  <c r="G389" i="1"/>
  <c r="L389" i="1"/>
  <c r="O389" i="1"/>
  <c r="AA389" i="1"/>
  <c r="AI389" i="1"/>
  <c r="C390" i="1"/>
  <c r="G390" i="1"/>
  <c r="L390" i="1"/>
  <c r="O390" i="1"/>
  <c r="AA390" i="1"/>
  <c r="AI390" i="1"/>
  <c r="C391" i="1"/>
  <c r="G391" i="1"/>
  <c r="L391" i="1"/>
  <c r="O391" i="1"/>
  <c r="AA391" i="1"/>
  <c r="AI391" i="1"/>
  <c r="C392" i="1"/>
  <c r="G392" i="1"/>
  <c r="L392" i="1"/>
  <c r="O392" i="1"/>
  <c r="AA392" i="1"/>
  <c r="AI392" i="1"/>
  <c r="C393" i="1"/>
  <c r="G393" i="1"/>
  <c r="L393" i="1"/>
  <c r="O393" i="1"/>
  <c r="AA393" i="1"/>
  <c r="AI393" i="1"/>
  <c r="C394" i="1"/>
  <c r="G394" i="1"/>
  <c r="L394" i="1"/>
  <c r="O394" i="1"/>
  <c r="AA394" i="1"/>
  <c r="AI394" i="1"/>
  <c r="C395" i="1"/>
  <c r="G395" i="1"/>
  <c r="L395" i="1"/>
  <c r="O395" i="1"/>
  <c r="AA395" i="1"/>
  <c r="AI395" i="1"/>
  <c r="C396" i="1"/>
  <c r="G396" i="1"/>
  <c r="L396" i="1"/>
  <c r="O396" i="1"/>
  <c r="AA396" i="1"/>
  <c r="AI396" i="1"/>
  <c r="C397" i="1"/>
  <c r="G397" i="1"/>
  <c r="L397" i="1"/>
  <c r="O397" i="1"/>
  <c r="AA397" i="1"/>
  <c r="AI397" i="1"/>
  <c r="C398" i="1"/>
  <c r="G398" i="1"/>
  <c r="L398" i="1"/>
  <c r="O398" i="1"/>
  <c r="AA398" i="1"/>
  <c r="AI398" i="1"/>
  <c r="C399" i="1"/>
  <c r="G399" i="1"/>
  <c r="L399" i="1"/>
  <c r="O399" i="1"/>
  <c r="AA399" i="1"/>
  <c r="AI399" i="1"/>
  <c r="C400" i="1"/>
  <c r="G400" i="1"/>
  <c r="L400" i="1"/>
  <c r="O400" i="1"/>
  <c r="AA400" i="1"/>
  <c r="AI400" i="1"/>
  <c r="C401" i="1"/>
  <c r="G401" i="1"/>
  <c r="L401" i="1"/>
  <c r="O401" i="1"/>
  <c r="AA401" i="1"/>
  <c r="AI401" i="1"/>
  <c r="C402" i="1"/>
  <c r="G402" i="1"/>
  <c r="L402" i="1"/>
  <c r="O402" i="1"/>
  <c r="AA402" i="1"/>
  <c r="AI402" i="1"/>
  <c r="C403" i="1"/>
  <c r="G403" i="1"/>
  <c r="L403" i="1"/>
  <c r="O403" i="1"/>
  <c r="AA403" i="1"/>
  <c r="AI403" i="1"/>
  <c r="C404" i="1"/>
  <c r="G404" i="1"/>
  <c r="L404" i="1"/>
  <c r="O404" i="1"/>
  <c r="AA404" i="1"/>
  <c r="AI404" i="1"/>
  <c r="C405" i="1"/>
  <c r="G405" i="1"/>
  <c r="L405" i="1"/>
  <c r="O405" i="1"/>
  <c r="AA405" i="1"/>
  <c r="AI405" i="1"/>
  <c r="C406" i="1"/>
  <c r="G406" i="1"/>
  <c r="L406" i="1"/>
  <c r="O406" i="1"/>
  <c r="AA406" i="1"/>
  <c r="AI406" i="1"/>
  <c r="C407" i="1"/>
  <c r="G407" i="1"/>
  <c r="L407" i="1"/>
  <c r="O407" i="1"/>
  <c r="AA407" i="1"/>
  <c r="AI407" i="1"/>
  <c r="C408" i="1"/>
  <c r="G408" i="1"/>
  <c r="L408" i="1"/>
  <c r="O408" i="1"/>
  <c r="AA408" i="1"/>
  <c r="AI408" i="1"/>
  <c r="C409" i="1"/>
  <c r="G409" i="1"/>
  <c r="L409" i="1"/>
  <c r="O409" i="1"/>
  <c r="AA409" i="1"/>
  <c r="AI409" i="1"/>
  <c r="C410" i="1"/>
  <c r="G410" i="1"/>
  <c r="L410" i="1"/>
  <c r="O410" i="1"/>
  <c r="AA410" i="1"/>
  <c r="AI410" i="1"/>
  <c r="C411" i="1"/>
  <c r="G411" i="1"/>
  <c r="L411" i="1"/>
  <c r="O411" i="1"/>
  <c r="AA411" i="1"/>
  <c r="AI411" i="1"/>
  <c r="C412" i="1"/>
  <c r="G412" i="1"/>
  <c r="L412" i="1"/>
  <c r="O412" i="1"/>
  <c r="AA412" i="1"/>
  <c r="AI412" i="1"/>
  <c r="C413" i="1"/>
  <c r="G413" i="1"/>
  <c r="L413" i="1"/>
  <c r="O413" i="1"/>
  <c r="AA413" i="1"/>
  <c r="AI413" i="1"/>
  <c r="C414" i="1"/>
  <c r="G414" i="1"/>
  <c r="L414" i="1"/>
  <c r="O414" i="1"/>
  <c r="AA414" i="1"/>
  <c r="AI414" i="1"/>
  <c r="C415" i="1"/>
  <c r="G415" i="1"/>
  <c r="L415" i="1"/>
  <c r="O415" i="1"/>
  <c r="AA415" i="1"/>
  <c r="AI415" i="1"/>
  <c r="C416" i="1"/>
  <c r="G416" i="1"/>
  <c r="L416" i="1"/>
  <c r="O416" i="1"/>
  <c r="AA416" i="1"/>
  <c r="AI416" i="1"/>
  <c r="C417" i="1"/>
  <c r="G417" i="1"/>
  <c r="L417" i="1"/>
  <c r="O417" i="1"/>
  <c r="AA417" i="1"/>
  <c r="AI417" i="1"/>
  <c r="C418" i="1"/>
  <c r="G418" i="1"/>
  <c r="L418" i="1"/>
  <c r="O418" i="1"/>
  <c r="AA418" i="1"/>
  <c r="AI418" i="1"/>
  <c r="C419" i="1"/>
  <c r="G419" i="1"/>
  <c r="L419" i="1"/>
  <c r="O419" i="1"/>
  <c r="AA419" i="1"/>
  <c r="AI419" i="1"/>
  <c r="C420" i="1"/>
  <c r="G420" i="1"/>
  <c r="L420" i="1"/>
  <c r="O420" i="1"/>
  <c r="AA420" i="1"/>
  <c r="AI420" i="1"/>
  <c r="C421" i="1"/>
  <c r="G421" i="1"/>
  <c r="L421" i="1"/>
  <c r="O421" i="1"/>
  <c r="AA421" i="1"/>
  <c r="AI421" i="1"/>
  <c r="C422" i="1"/>
  <c r="G422" i="1"/>
  <c r="L422" i="1"/>
  <c r="O422" i="1"/>
  <c r="AA422" i="1"/>
  <c r="AI422" i="1"/>
  <c r="C423" i="1"/>
  <c r="G423" i="1"/>
  <c r="L423" i="1"/>
  <c r="O423" i="1"/>
  <c r="AA423" i="1"/>
  <c r="AI423" i="1"/>
  <c r="C424" i="1"/>
  <c r="G424" i="1"/>
  <c r="L424" i="1"/>
  <c r="O424" i="1"/>
  <c r="AA424" i="1"/>
  <c r="AI424" i="1"/>
  <c r="C425" i="1"/>
  <c r="G425" i="1"/>
  <c r="L425" i="1"/>
  <c r="O425" i="1"/>
  <c r="AA425" i="1"/>
  <c r="AI425" i="1"/>
  <c r="C426" i="1"/>
  <c r="G426" i="1"/>
  <c r="L426" i="1"/>
  <c r="O426" i="1"/>
  <c r="AA426" i="1"/>
  <c r="AI426" i="1"/>
  <c r="C427" i="1"/>
  <c r="G427" i="1"/>
  <c r="L427" i="1"/>
  <c r="O427" i="1"/>
  <c r="AA427" i="1"/>
  <c r="AI427" i="1"/>
  <c r="C428" i="1"/>
  <c r="G428" i="1"/>
  <c r="L428" i="1"/>
  <c r="O428" i="1"/>
  <c r="AA428" i="1"/>
  <c r="AI428" i="1"/>
  <c r="C429" i="1"/>
  <c r="G429" i="1"/>
  <c r="L429" i="1"/>
  <c r="O429" i="1"/>
  <c r="AA429" i="1"/>
  <c r="AI429" i="1"/>
  <c r="C430" i="1"/>
  <c r="G430" i="1"/>
  <c r="L430" i="1"/>
  <c r="O430" i="1"/>
  <c r="AA430" i="1"/>
  <c r="AI430" i="1"/>
  <c r="C431" i="1"/>
  <c r="G431" i="1"/>
  <c r="L431" i="1"/>
  <c r="O431" i="1"/>
  <c r="AA431" i="1"/>
  <c r="AI431" i="1"/>
  <c r="C432" i="1"/>
  <c r="G432" i="1"/>
  <c r="L432" i="1"/>
  <c r="O432" i="1"/>
  <c r="AA432" i="1"/>
  <c r="AI432" i="1"/>
  <c r="C433" i="1"/>
  <c r="G433" i="1"/>
  <c r="L433" i="1"/>
  <c r="O433" i="1"/>
  <c r="AA433" i="1"/>
  <c r="AI433" i="1"/>
  <c r="C434" i="1"/>
  <c r="G434" i="1"/>
  <c r="L434" i="1"/>
  <c r="O434" i="1"/>
  <c r="AA434" i="1"/>
  <c r="AI434" i="1"/>
  <c r="C435" i="1"/>
  <c r="G435" i="1"/>
  <c r="L435" i="1"/>
  <c r="O435" i="1"/>
  <c r="AA435" i="1"/>
  <c r="AI435" i="1"/>
  <c r="C436" i="1"/>
  <c r="G436" i="1"/>
  <c r="L436" i="1"/>
  <c r="O436" i="1"/>
  <c r="AA436" i="1"/>
  <c r="AI436" i="1"/>
  <c r="C437" i="1"/>
  <c r="G437" i="1"/>
  <c r="L437" i="1"/>
  <c r="O437" i="1"/>
  <c r="AA437" i="1"/>
  <c r="AI437" i="1"/>
  <c r="C438" i="1"/>
  <c r="G438" i="1"/>
  <c r="L438" i="1"/>
  <c r="O438" i="1"/>
  <c r="AA438" i="1"/>
  <c r="AI438" i="1"/>
  <c r="C439" i="1"/>
  <c r="G439" i="1"/>
  <c r="L439" i="1"/>
  <c r="O439" i="1"/>
  <c r="AA439" i="1"/>
  <c r="AI439" i="1"/>
  <c r="C440" i="1"/>
  <c r="G440" i="1"/>
  <c r="L440" i="1"/>
  <c r="O440" i="1"/>
  <c r="AA440" i="1"/>
  <c r="AI440" i="1"/>
  <c r="C441" i="1"/>
  <c r="G441" i="1"/>
  <c r="L441" i="1"/>
  <c r="O441" i="1"/>
  <c r="AA441" i="1"/>
  <c r="AI441" i="1"/>
  <c r="C442" i="1"/>
  <c r="G442" i="1"/>
  <c r="L442" i="1"/>
  <c r="O442" i="1"/>
  <c r="AA442" i="1"/>
  <c r="AI442" i="1"/>
  <c r="C443" i="1"/>
  <c r="G443" i="1"/>
  <c r="L443" i="1"/>
  <c r="O443" i="1"/>
  <c r="AA443" i="1"/>
  <c r="AI443" i="1"/>
  <c r="C444" i="1"/>
  <c r="G444" i="1"/>
  <c r="L444" i="1"/>
  <c r="O444" i="1"/>
  <c r="AA444" i="1"/>
  <c r="AI444" i="1"/>
  <c r="C445" i="1"/>
  <c r="G445" i="1"/>
  <c r="L445" i="1"/>
  <c r="O445" i="1"/>
  <c r="AA445" i="1"/>
  <c r="AI445" i="1"/>
  <c r="C446" i="1"/>
  <c r="G446" i="1"/>
  <c r="L446" i="1"/>
  <c r="O446" i="1"/>
  <c r="AA446" i="1"/>
  <c r="AI446" i="1"/>
  <c r="C447" i="1"/>
  <c r="G447" i="1"/>
  <c r="L447" i="1"/>
  <c r="O447" i="1"/>
  <c r="AA447" i="1"/>
  <c r="AI447" i="1"/>
  <c r="C448" i="1"/>
  <c r="G448" i="1"/>
  <c r="L448" i="1"/>
  <c r="O448" i="1"/>
  <c r="AA448" i="1"/>
  <c r="AI448" i="1"/>
  <c r="C449" i="1"/>
  <c r="G449" i="1"/>
  <c r="L449" i="1"/>
  <c r="O449" i="1"/>
  <c r="AA449" i="1"/>
  <c r="AI449" i="1"/>
  <c r="C450" i="1"/>
  <c r="G450" i="1"/>
  <c r="L450" i="1"/>
  <c r="O450" i="1"/>
  <c r="AA450" i="1"/>
  <c r="AI450" i="1"/>
  <c r="C451" i="1"/>
  <c r="G451" i="1"/>
  <c r="L451" i="1"/>
  <c r="O451" i="1"/>
  <c r="AA451" i="1"/>
  <c r="AI451" i="1"/>
  <c r="C452" i="1"/>
  <c r="G452" i="1"/>
  <c r="L452" i="1"/>
  <c r="O452" i="1"/>
  <c r="AA452" i="1"/>
  <c r="AI452" i="1"/>
  <c r="C453" i="1"/>
  <c r="G453" i="1"/>
  <c r="L453" i="1"/>
  <c r="O453" i="1"/>
  <c r="AA453" i="1"/>
  <c r="AI453" i="1"/>
  <c r="C454" i="1"/>
  <c r="G454" i="1"/>
  <c r="L454" i="1"/>
  <c r="O454" i="1"/>
  <c r="AA454" i="1"/>
  <c r="AI454" i="1"/>
  <c r="C455" i="1"/>
  <c r="G455" i="1"/>
  <c r="L455" i="1"/>
  <c r="O455" i="1"/>
  <c r="AA455" i="1"/>
  <c r="AI455" i="1"/>
  <c r="C456" i="1"/>
  <c r="G456" i="1"/>
  <c r="L456" i="1"/>
  <c r="O456" i="1"/>
  <c r="AA456" i="1"/>
  <c r="AI456" i="1"/>
  <c r="C457" i="1"/>
  <c r="G457" i="1"/>
  <c r="L457" i="1"/>
  <c r="O457" i="1"/>
  <c r="AA457" i="1"/>
  <c r="AI457" i="1"/>
  <c r="C458" i="1"/>
  <c r="G458" i="1"/>
  <c r="L458" i="1"/>
  <c r="O458" i="1"/>
  <c r="AA458" i="1"/>
  <c r="AI458" i="1"/>
  <c r="C459" i="1"/>
  <c r="G459" i="1"/>
  <c r="L459" i="1"/>
  <c r="O459" i="1"/>
  <c r="AA459" i="1"/>
  <c r="AI459" i="1"/>
  <c r="C460" i="1"/>
  <c r="G460" i="1"/>
  <c r="L460" i="1"/>
  <c r="O460" i="1"/>
  <c r="AA460" i="1"/>
  <c r="AI460" i="1"/>
  <c r="C461" i="1"/>
  <c r="G461" i="1"/>
  <c r="L461" i="1"/>
  <c r="O461" i="1"/>
  <c r="AA461" i="1"/>
  <c r="AI461" i="1"/>
  <c r="C462" i="1"/>
  <c r="G462" i="1"/>
  <c r="L462" i="1"/>
  <c r="O462" i="1"/>
  <c r="AA462" i="1"/>
  <c r="AI462" i="1"/>
  <c r="C463" i="1"/>
  <c r="G463" i="1"/>
  <c r="L463" i="1"/>
  <c r="O463" i="1"/>
  <c r="AA463" i="1"/>
  <c r="AI463" i="1"/>
  <c r="C464" i="1"/>
  <c r="G464" i="1"/>
  <c r="L464" i="1"/>
  <c r="O464" i="1"/>
  <c r="AA464" i="1"/>
  <c r="AI464" i="1"/>
  <c r="C465" i="1"/>
  <c r="G465" i="1"/>
  <c r="L465" i="1"/>
  <c r="O465" i="1"/>
  <c r="AA465" i="1"/>
  <c r="AI465" i="1"/>
  <c r="C466" i="1"/>
  <c r="G466" i="1"/>
  <c r="L466" i="1"/>
  <c r="O466" i="1"/>
  <c r="AA466" i="1"/>
  <c r="AI466" i="1"/>
  <c r="C467" i="1"/>
  <c r="G467" i="1"/>
  <c r="L467" i="1"/>
  <c r="O467" i="1"/>
  <c r="AA467" i="1"/>
  <c r="AI467" i="1"/>
  <c r="C468" i="1"/>
  <c r="G468" i="1"/>
  <c r="L468" i="1"/>
  <c r="O468" i="1"/>
  <c r="AA468" i="1"/>
  <c r="AI468" i="1"/>
  <c r="C469" i="1"/>
  <c r="G469" i="1"/>
  <c r="L469" i="1"/>
  <c r="O469" i="1"/>
  <c r="AA469" i="1"/>
  <c r="AI469" i="1"/>
  <c r="C470" i="1"/>
  <c r="G470" i="1"/>
  <c r="L470" i="1"/>
  <c r="O470" i="1"/>
  <c r="AA470" i="1"/>
  <c r="AI470" i="1"/>
  <c r="C471" i="1"/>
  <c r="G471" i="1"/>
  <c r="L471" i="1"/>
  <c r="O471" i="1"/>
  <c r="AA471" i="1"/>
  <c r="AI471" i="1"/>
  <c r="C472" i="1"/>
  <c r="G472" i="1"/>
  <c r="L472" i="1"/>
  <c r="O472" i="1"/>
  <c r="AA472" i="1"/>
  <c r="AI472" i="1"/>
  <c r="C473" i="1"/>
  <c r="G473" i="1"/>
  <c r="L473" i="1"/>
  <c r="O473" i="1"/>
  <c r="AA473" i="1"/>
  <c r="AI473" i="1"/>
  <c r="C474" i="1"/>
  <c r="G474" i="1"/>
  <c r="L474" i="1"/>
  <c r="O474" i="1"/>
  <c r="AA474" i="1"/>
  <c r="AI474" i="1"/>
  <c r="C475" i="1"/>
  <c r="G475" i="1"/>
  <c r="L475" i="1"/>
  <c r="O475" i="1"/>
  <c r="AA475" i="1"/>
  <c r="AI475" i="1"/>
  <c r="C476" i="1"/>
  <c r="G476" i="1"/>
  <c r="L476" i="1"/>
  <c r="O476" i="1"/>
  <c r="AA476" i="1"/>
  <c r="AI476" i="1"/>
  <c r="C477" i="1"/>
  <c r="G477" i="1"/>
  <c r="L477" i="1"/>
  <c r="O477" i="1"/>
  <c r="AA477" i="1"/>
  <c r="AI477" i="1"/>
  <c r="C478" i="1"/>
  <c r="G478" i="1"/>
  <c r="L478" i="1"/>
  <c r="O478" i="1"/>
  <c r="AA478" i="1"/>
  <c r="AI478" i="1"/>
  <c r="C479" i="1"/>
  <c r="G479" i="1"/>
  <c r="L479" i="1"/>
  <c r="O479" i="1"/>
  <c r="AA479" i="1"/>
  <c r="AI479" i="1"/>
  <c r="C480" i="1"/>
  <c r="G480" i="1"/>
  <c r="L480" i="1"/>
  <c r="O480" i="1"/>
  <c r="AA480" i="1"/>
  <c r="AI480" i="1"/>
  <c r="C481" i="1"/>
  <c r="G481" i="1"/>
  <c r="L481" i="1"/>
  <c r="O481" i="1"/>
  <c r="AA481" i="1"/>
  <c r="AI481" i="1"/>
  <c r="C482" i="1"/>
  <c r="G482" i="1"/>
  <c r="L482" i="1"/>
  <c r="O482" i="1"/>
  <c r="AA482" i="1"/>
  <c r="AI482" i="1"/>
  <c r="C483" i="1"/>
  <c r="G483" i="1"/>
  <c r="L483" i="1"/>
  <c r="O483" i="1"/>
  <c r="AA483" i="1"/>
  <c r="AI483" i="1"/>
  <c r="C484" i="1"/>
  <c r="G484" i="1"/>
  <c r="L484" i="1"/>
  <c r="O484" i="1"/>
  <c r="AA484" i="1"/>
  <c r="AI484" i="1"/>
  <c r="C485" i="1"/>
  <c r="G485" i="1"/>
  <c r="L485" i="1"/>
  <c r="O485" i="1"/>
  <c r="AA485" i="1"/>
  <c r="AI485" i="1"/>
  <c r="C486" i="1"/>
  <c r="G486" i="1"/>
  <c r="L486" i="1"/>
  <c r="O486" i="1"/>
  <c r="AA486" i="1"/>
  <c r="AI486" i="1"/>
  <c r="C487" i="1"/>
  <c r="G487" i="1"/>
  <c r="L487" i="1"/>
  <c r="O487" i="1"/>
  <c r="AA487" i="1"/>
  <c r="AI487" i="1"/>
  <c r="C488" i="1"/>
  <c r="G488" i="1"/>
  <c r="L488" i="1"/>
  <c r="O488" i="1"/>
  <c r="AA488" i="1"/>
  <c r="AI488" i="1"/>
  <c r="C489" i="1"/>
  <c r="G489" i="1"/>
  <c r="L489" i="1"/>
  <c r="O489" i="1"/>
  <c r="AA489" i="1"/>
  <c r="AI489" i="1"/>
  <c r="C490" i="1"/>
  <c r="G490" i="1"/>
  <c r="L490" i="1"/>
  <c r="O490" i="1"/>
  <c r="AA490" i="1"/>
  <c r="AI490" i="1"/>
  <c r="C491" i="1"/>
  <c r="G491" i="1"/>
  <c r="L491" i="1"/>
  <c r="O491" i="1"/>
  <c r="AA491" i="1"/>
  <c r="AI491" i="1"/>
  <c r="C492" i="1"/>
  <c r="G492" i="1"/>
  <c r="L492" i="1"/>
  <c r="O492" i="1"/>
  <c r="AA492" i="1"/>
  <c r="AI492" i="1"/>
  <c r="C493" i="1"/>
  <c r="G493" i="1"/>
  <c r="L493" i="1"/>
  <c r="O493" i="1"/>
  <c r="AA493" i="1"/>
  <c r="AI493" i="1"/>
  <c r="C494" i="1"/>
  <c r="G494" i="1"/>
  <c r="L494" i="1"/>
  <c r="O494" i="1"/>
  <c r="AA494" i="1"/>
  <c r="AI494" i="1"/>
  <c r="C495" i="1"/>
  <c r="G495" i="1"/>
  <c r="L495" i="1"/>
  <c r="O495" i="1"/>
  <c r="AA495" i="1"/>
  <c r="AI495" i="1"/>
  <c r="C496" i="1"/>
  <c r="G496" i="1"/>
  <c r="L496" i="1"/>
  <c r="O496" i="1"/>
  <c r="AA496" i="1"/>
  <c r="AI496" i="1"/>
  <c r="C497" i="1"/>
  <c r="G497" i="1"/>
  <c r="L497" i="1"/>
  <c r="O497" i="1"/>
  <c r="AA497" i="1"/>
  <c r="AI497" i="1"/>
  <c r="C498" i="1"/>
  <c r="G498" i="1"/>
  <c r="L498" i="1"/>
  <c r="O498" i="1"/>
  <c r="AA498" i="1"/>
  <c r="AI498" i="1"/>
  <c r="C499" i="1"/>
  <c r="G499" i="1"/>
  <c r="L499" i="1"/>
  <c r="O499" i="1"/>
  <c r="AA499" i="1"/>
  <c r="AI499" i="1"/>
  <c r="C500" i="1"/>
  <c r="G500" i="1"/>
  <c r="L500" i="1"/>
  <c r="O500" i="1"/>
  <c r="AA500" i="1"/>
  <c r="AI500" i="1"/>
  <c r="C501" i="1"/>
  <c r="G501" i="1"/>
  <c r="L501" i="1"/>
  <c r="O501" i="1"/>
  <c r="AA501" i="1"/>
  <c r="AI501" i="1"/>
  <c r="C502" i="1"/>
  <c r="G502" i="1"/>
  <c r="L502" i="1"/>
  <c r="O502" i="1"/>
  <c r="AA502" i="1"/>
  <c r="AI502" i="1"/>
  <c r="C503" i="1"/>
  <c r="G503" i="1"/>
  <c r="L503" i="1"/>
  <c r="O503" i="1"/>
  <c r="AA503" i="1"/>
  <c r="AI503" i="1"/>
  <c r="C504" i="1"/>
  <c r="G504" i="1"/>
  <c r="L504" i="1"/>
  <c r="O504" i="1"/>
  <c r="AA504" i="1"/>
  <c r="AI504" i="1"/>
  <c r="C505" i="1"/>
  <c r="G505" i="1"/>
  <c r="L505" i="1"/>
  <c r="O505" i="1"/>
  <c r="AA505" i="1"/>
  <c r="AI505" i="1"/>
  <c r="C506" i="1"/>
  <c r="G506" i="1"/>
  <c r="L506" i="1"/>
  <c r="O506" i="1"/>
  <c r="AA506" i="1"/>
  <c r="AI506" i="1"/>
  <c r="C507" i="1"/>
  <c r="G507" i="1"/>
  <c r="L507" i="1"/>
  <c r="O507" i="1"/>
  <c r="AA507" i="1"/>
  <c r="AI507" i="1"/>
  <c r="C508" i="1"/>
  <c r="G508" i="1"/>
  <c r="L508" i="1"/>
  <c r="O508" i="1"/>
  <c r="AA508" i="1"/>
  <c r="AI508" i="1"/>
  <c r="C509" i="1"/>
  <c r="G509" i="1"/>
  <c r="L509" i="1"/>
  <c r="O509" i="1"/>
  <c r="AA509" i="1"/>
  <c r="AI509" i="1"/>
  <c r="C510" i="1"/>
  <c r="G510" i="1"/>
  <c r="L510" i="1"/>
  <c r="O510" i="1"/>
  <c r="AA510" i="1"/>
  <c r="AI510" i="1"/>
  <c r="C511" i="1"/>
  <c r="G511" i="1"/>
  <c r="L511" i="1"/>
  <c r="O511" i="1"/>
  <c r="AA511" i="1"/>
  <c r="AI511" i="1"/>
  <c r="C512" i="1"/>
  <c r="G512" i="1"/>
  <c r="L512" i="1"/>
  <c r="O512" i="1"/>
  <c r="AA512" i="1"/>
  <c r="AI512" i="1"/>
  <c r="C513" i="1"/>
  <c r="G513" i="1"/>
  <c r="L513" i="1"/>
  <c r="O513" i="1"/>
  <c r="AA513" i="1"/>
  <c r="AI513" i="1"/>
  <c r="C514" i="1"/>
  <c r="G514" i="1"/>
  <c r="L514" i="1"/>
  <c r="O514" i="1"/>
  <c r="AA514" i="1"/>
  <c r="AI514" i="1"/>
  <c r="C515" i="1"/>
  <c r="G515" i="1"/>
  <c r="L515" i="1"/>
  <c r="O515" i="1"/>
  <c r="AA515" i="1"/>
  <c r="AI515" i="1"/>
  <c r="C516" i="1"/>
  <c r="G516" i="1"/>
  <c r="L516" i="1"/>
  <c r="O516" i="1"/>
  <c r="AA516" i="1"/>
  <c r="AI516" i="1"/>
  <c r="C517" i="1"/>
  <c r="G517" i="1"/>
  <c r="L517" i="1"/>
  <c r="O517" i="1"/>
  <c r="AA517" i="1"/>
  <c r="AI517" i="1"/>
  <c r="C518" i="1"/>
  <c r="G518" i="1"/>
  <c r="L518" i="1"/>
  <c r="O518" i="1"/>
  <c r="AA518" i="1"/>
  <c r="AI518" i="1"/>
  <c r="C519" i="1"/>
  <c r="G519" i="1"/>
  <c r="L519" i="1"/>
  <c r="O519" i="1"/>
  <c r="AA519" i="1"/>
  <c r="AI519" i="1"/>
  <c r="C520" i="1"/>
  <c r="G520" i="1"/>
  <c r="L520" i="1"/>
  <c r="O520" i="1"/>
  <c r="AA520" i="1"/>
  <c r="AI520" i="1"/>
  <c r="C521" i="1"/>
  <c r="G521" i="1"/>
  <c r="L521" i="1"/>
  <c r="O521" i="1"/>
  <c r="AA521" i="1"/>
  <c r="AI521" i="1"/>
  <c r="C522" i="1"/>
  <c r="G522" i="1"/>
  <c r="L522" i="1"/>
  <c r="O522" i="1"/>
  <c r="AA522" i="1"/>
  <c r="AI522" i="1"/>
  <c r="C523" i="1"/>
  <c r="G523" i="1"/>
  <c r="L523" i="1"/>
  <c r="O523" i="1"/>
  <c r="AA523" i="1"/>
  <c r="AI523" i="1"/>
  <c r="C524" i="1"/>
  <c r="G524" i="1"/>
  <c r="L524" i="1"/>
  <c r="O524" i="1"/>
  <c r="AA524" i="1"/>
  <c r="AI524" i="1"/>
  <c r="C525" i="1"/>
  <c r="G525" i="1"/>
  <c r="L525" i="1"/>
  <c r="O525" i="1"/>
  <c r="AA525" i="1"/>
  <c r="AI525" i="1"/>
  <c r="C526" i="1"/>
  <c r="G526" i="1"/>
  <c r="L526" i="1"/>
  <c r="O526" i="1"/>
  <c r="AA526" i="1"/>
  <c r="AI526" i="1"/>
  <c r="C527" i="1"/>
  <c r="G527" i="1"/>
  <c r="L527" i="1"/>
  <c r="O527" i="1"/>
  <c r="AA527" i="1"/>
  <c r="AI527" i="1"/>
  <c r="C528" i="1"/>
  <c r="G528" i="1"/>
  <c r="L528" i="1"/>
  <c r="O528" i="1"/>
  <c r="AA528" i="1"/>
  <c r="AI528" i="1"/>
  <c r="C529" i="1"/>
  <c r="G529" i="1"/>
  <c r="L529" i="1"/>
  <c r="O529" i="1"/>
  <c r="AA529" i="1"/>
  <c r="AI529" i="1"/>
  <c r="C530" i="1"/>
  <c r="G530" i="1"/>
  <c r="L530" i="1"/>
  <c r="O530" i="1"/>
  <c r="AA530" i="1"/>
  <c r="AI530" i="1"/>
  <c r="C531" i="1"/>
  <c r="G531" i="1"/>
  <c r="L531" i="1"/>
  <c r="O531" i="1"/>
  <c r="AA531" i="1"/>
  <c r="AI531" i="1"/>
  <c r="C532" i="1"/>
  <c r="G532" i="1"/>
  <c r="L532" i="1"/>
  <c r="O532" i="1"/>
  <c r="AA532" i="1"/>
  <c r="AI532" i="1"/>
  <c r="C533" i="1"/>
  <c r="G533" i="1"/>
  <c r="L533" i="1"/>
  <c r="O533" i="1"/>
  <c r="AA533" i="1"/>
  <c r="AI533" i="1"/>
  <c r="C534" i="1"/>
  <c r="G534" i="1"/>
  <c r="L534" i="1"/>
  <c r="O534" i="1"/>
  <c r="AA534" i="1"/>
  <c r="AI534" i="1"/>
  <c r="C535" i="1"/>
  <c r="G535" i="1"/>
  <c r="L535" i="1"/>
  <c r="O535" i="1"/>
  <c r="AA535" i="1"/>
  <c r="AI535" i="1"/>
  <c r="C536" i="1"/>
  <c r="G536" i="1"/>
  <c r="L536" i="1"/>
  <c r="O536" i="1"/>
  <c r="AA536" i="1"/>
  <c r="AI536" i="1"/>
  <c r="C537" i="1"/>
  <c r="G537" i="1"/>
  <c r="L537" i="1"/>
  <c r="O537" i="1"/>
  <c r="AA537" i="1"/>
  <c r="AI537" i="1"/>
  <c r="C538" i="1"/>
  <c r="G538" i="1"/>
  <c r="L538" i="1"/>
  <c r="O538" i="1"/>
  <c r="AA538" i="1"/>
  <c r="AI538" i="1"/>
  <c r="C539" i="1"/>
  <c r="G539" i="1"/>
  <c r="L539" i="1"/>
  <c r="O539" i="1"/>
  <c r="AA539" i="1"/>
  <c r="AI539" i="1"/>
  <c r="C540" i="1"/>
  <c r="G540" i="1"/>
  <c r="L540" i="1"/>
  <c r="O540" i="1"/>
  <c r="AA540" i="1"/>
  <c r="AI540" i="1"/>
  <c r="C541" i="1"/>
  <c r="G541" i="1"/>
  <c r="L541" i="1"/>
  <c r="O541" i="1"/>
  <c r="AA541" i="1"/>
  <c r="AI541" i="1"/>
  <c r="C542" i="1"/>
  <c r="G542" i="1"/>
  <c r="L542" i="1"/>
  <c r="O542" i="1"/>
  <c r="AA542" i="1"/>
  <c r="AI542" i="1"/>
  <c r="C543" i="1"/>
  <c r="G543" i="1"/>
  <c r="L543" i="1"/>
  <c r="O543" i="1"/>
  <c r="AA543" i="1"/>
  <c r="AI543" i="1"/>
  <c r="C544" i="1"/>
  <c r="G544" i="1"/>
  <c r="L544" i="1"/>
  <c r="O544" i="1"/>
  <c r="AA544" i="1"/>
  <c r="AI544" i="1"/>
  <c r="C545" i="1"/>
  <c r="G545" i="1"/>
  <c r="L545" i="1"/>
  <c r="O545" i="1"/>
  <c r="AA545" i="1"/>
  <c r="AI545" i="1"/>
  <c r="C546" i="1"/>
  <c r="G546" i="1"/>
  <c r="L546" i="1"/>
  <c r="O546" i="1"/>
  <c r="AA546" i="1"/>
  <c r="AI546" i="1"/>
  <c r="C547" i="1"/>
  <c r="G547" i="1"/>
  <c r="L547" i="1"/>
  <c r="O547" i="1"/>
  <c r="AA547" i="1"/>
  <c r="AI547" i="1"/>
  <c r="C548" i="1"/>
  <c r="G548" i="1"/>
  <c r="L548" i="1"/>
  <c r="O548" i="1"/>
  <c r="AA548" i="1"/>
  <c r="AI548" i="1"/>
  <c r="C549" i="1"/>
  <c r="G549" i="1"/>
  <c r="L549" i="1"/>
  <c r="O549" i="1"/>
  <c r="AA549" i="1"/>
  <c r="AI549" i="1"/>
  <c r="C550" i="1"/>
  <c r="G550" i="1"/>
  <c r="L550" i="1"/>
  <c r="O550" i="1"/>
  <c r="AA550" i="1"/>
  <c r="AI550" i="1"/>
  <c r="C551" i="1"/>
  <c r="G551" i="1"/>
  <c r="L551" i="1"/>
  <c r="O551" i="1"/>
  <c r="AA551" i="1"/>
  <c r="AI551" i="1"/>
  <c r="C552" i="1"/>
  <c r="G552" i="1"/>
  <c r="L552" i="1"/>
  <c r="O552" i="1"/>
  <c r="AA552" i="1"/>
  <c r="AI552" i="1"/>
  <c r="C553" i="1"/>
  <c r="G553" i="1"/>
  <c r="L553" i="1"/>
  <c r="O553" i="1"/>
  <c r="AA553" i="1"/>
  <c r="AI553" i="1"/>
  <c r="C554" i="1"/>
  <c r="G554" i="1"/>
  <c r="L554" i="1"/>
  <c r="O554" i="1"/>
  <c r="AA554" i="1"/>
  <c r="AI554" i="1"/>
  <c r="C555" i="1"/>
  <c r="G555" i="1"/>
  <c r="L555" i="1"/>
  <c r="O555" i="1"/>
  <c r="AA555" i="1"/>
  <c r="AI555" i="1"/>
  <c r="C556" i="1"/>
  <c r="G556" i="1"/>
  <c r="L556" i="1"/>
  <c r="O556" i="1"/>
  <c r="AA556" i="1"/>
  <c r="AI556" i="1"/>
  <c r="C557" i="1"/>
  <c r="G557" i="1"/>
  <c r="L557" i="1"/>
  <c r="O557" i="1"/>
  <c r="AA557" i="1"/>
  <c r="AI557" i="1"/>
  <c r="C558" i="1"/>
  <c r="G558" i="1"/>
  <c r="L558" i="1"/>
  <c r="O558" i="1"/>
  <c r="AA558" i="1"/>
  <c r="AI558" i="1"/>
  <c r="C559" i="1"/>
  <c r="G559" i="1"/>
  <c r="L559" i="1"/>
  <c r="O559" i="1"/>
  <c r="AA559" i="1"/>
  <c r="AI559" i="1"/>
  <c r="C560" i="1"/>
  <c r="G560" i="1"/>
  <c r="L560" i="1"/>
  <c r="O560" i="1"/>
  <c r="AA560" i="1"/>
  <c r="AI560" i="1"/>
  <c r="C561" i="1"/>
  <c r="G561" i="1"/>
  <c r="L561" i="1"/>
  <c r="O561" i="1"/>
  <c r="AA561" i="1"/>
  <c r="AI561" i="1"/>
  <c r="C562" i="1"/>
  <c r="G562" i="1"/>
  <c r="L562" i="1"/>
  <c r="O562" i="1"/>
  <c r="AA562" i="1"/>
  <c r="AI562" i="1"/>
  <c r="C563" i="1"/>
  <c r="G563" i="1"/>
  <c r="L563" i="1"/>
  <c r="O563" i="1"/>
  <c r="AA563" i="1"/>
  <c r="AI563" i="1"/>
  <c r="C564" i="1"/>
  <c r="G564" i="1"/>
  <c r="L564" i="1"/>
  <c r="O564" i="1"/>
  <c r="AA564" i="1"/>
  <c r="AI564" i="1"/>
  <c r="C565" i="1"/>
  <c r="G565" i="1"/>
  <c r="L565" i="1"/>
  <c r="O565" i="1"/>
  <c r="AA565" i="1"/>
  <c r="AI565" i="1"/>
  <c r="C566" i="1"/>
  <c r="G566" i="1"/>
  <c r="L566" i="1"/>
  <c r="O566" i="1"/>
  <c r="AA566" i="1"/>
  <c r="AI566" i="1"/>
  <c r="C567" i="1"/>
  <c r="G567" i="1"/>
  <c r="L567" i="1"/>
  <c r="O567" i="1"/>
  <c r="AA567" i="1"/>
  <c r="AI567" i="1"/>
  <c r="C568" i="1"/>
  <c r="G568" i="1"/>
  <c r="L568" i="1"/>
  <c r="O568" i="1"/>
  <c r="AA568" i="1"/>
  <c r="AI568" i="1"/>
  <c r="C569" i="1"/>
  <c r="G569" i="1"/>
  <c r="L569" i="1"/>
  <c r="O569" i="1"/>
  <c r="AA569" i="1"/>
  <c r="AI569" i="1"/>
  <c r="C570" i="1"/>
  <c r="G570" i="1"/>
  <c r="L570" i="1"/>
  <c r="O570" i="1"/>
  <c r="AA570" i="1"/>
  <c r="AI570" i="1"/>
  <c r="C571" i="1"/>
  <c r="G571" i="1"/>
  <c r="L571" i="1"/>
  <c r="O571" i="1"/>
  <c r="AA571" i="1"/>
  <c r="AI571" i="1"/>
  <c r="C572" i="1"/>
  <c r="G572" i="1"/>
  <c r="L572" i="1"/>
  <c r="O572" i="1"/>
  <c r="AA572" i="1"/>
  <c r="AI572" i="1"/>
  <c r="C573" i="1"/>
  <c r="G573" i="1"/>
  <c r="L573" i="1"/>
  <c r="O573" i="1"/>
  <c r="AA573" i="1"/>
  <c r="AI573" i="1"/>
  <c r="C574" i="1"/>
  <c r="G574" i="1"/>
  <c r="L574" i="1"/>
  <c r="O574" i="1"/>
  <c r="AA574" i="1"/>
  <c r="AI574" i="1"/>
  <c r="C575" i="1"/>
  <c r="G575" i="1"/>
  <c r="L575" i="1"/>
  <c r="O575" i="1"/>
  <c r="AA575" i="1"/>
  <c r="AI575" i="1"/>
  <c r="C576" i="1"/>
  <c r="G576" i="1"/>
  <c r="L576" i="1"/>
  <c r="O576" i="1"/>
  <c r="AA576" i="1"/>
  <c r="AI576" i="1"/>
  <c r="C577" i="1"/>
  <c r="G577" i="1"/>
  <c r="L577" i="1"/>
  <c r="O577" i="1"/>
  <c r="AA577" i="1"/>
  <c r="AI577" i="1"/>
  <c r="C578" i="1"/>
  <c r="G578" i="1"/>
  <c r="L578" i="1"/>
  <c r="O578" i="1"/>
  <c r="AA578" i="1"/>
  <c r="AI578" i="1"/>
  <c r="C579" i="1"/>
  <c r="G579" i="1"/>
  <c r="L579" i="1"/>
  <c r="O579" i="1"/>
  <c r="AA579" i="1"/>
  <c r="AI579" i="1"/>
  <c r="C580" i="1"/>
  <c r="G580" i="1"/>
  <c r="L580" i="1"/>
  <c r="O580" i="1"/>
  <c r="AA580" i="1"/>
  <c r="AI580" i="1"/>
  <c r="C581" i="1"/>
  <c r="G581" i="1"/>
  <c r="L581" i="1"/>
  <c r="O581" i="1"/>
  <c r="AA581" i="1"/>
  <c r="AI581" i="1"/>
  <c r="C582" i="1"/>
  <c r="G582" i="1"/>
  <c r="L582" i="1"/>
  <c r="O582" i="1"/>
  <c r="AA582" i="1"/>
  <c r="AI582" i="1"/>
  <c r="C583" i="1"/>
  <c r="G583" i="1"/>
  <c r="L583" i="1"/>
  <c r="O583" i="1"/>
  <c r="AA583" i="1"/>
  <c r="AI583" i="1"/>
  <c r="C584" i="1"/>
  <c r="G584" i="1"/>
  <c r="L584" i="1"/>
  <c r="O584" i="1"/>
  <c r="AA584" i="1"/>
  <c r="AI584" i="1"/>
  <c r="C585" i="1"/>
  <c r="G585" i="1"/>
  <c r="L585" i="1"/>
  <c r="O585" i="1"/>
  <c r="AA585" i="1"/>
  <c r="AI585" i="1"/>
  <c r="C586" i="1"/>
  <c r="G586" i="1"/>
  <c r="L586" i="1"/>
  <c r="O586" i="1"/>
  <c r="AA586" i="1"/>
  <c r="AI586" i="1"/>
  <c r="C587" i="1"/>
  <c r="G587" i="1"/>
  <c r="L587" i="1"/>
  <c r="O587" i="1"/>
  <c r="AA587" i="1"/>
  <c r="AI587" i="1"/>
  <c r="C588" i="1"/>
  <c r="G588" i="1"/>
  <c r="L588" i="1"/>
  <c r="O588" i="1"/>
  <c r="AA588" i="1"/>
  <c r="AI588" i="1"/>
  <c r="C589" i="1"/>
  <c r="G589" i="1"/>
  <c r="L589" i="1"/>
  <c r="O589" i="1"/>
  <c r="AA589" i="1"/>
  <c r="AI589" i="1"/>
  <c r="C590" i="1"/>
  <c r="G590" i="1"/>
  <c r="L590" i="1"/>
  <c r="O590" i="1"/>
  <c r="AA590" i="1"/>
  <c r="AI590" i="1"/>
  <c r="C591" i="1"/>
  <c r="G591" i="1"/>
  <c r="L591" i="1"/>
  <c r="O591" i="1"/>
  <c r="AA591" i="1"/>
  <c r="AI591" i="1"/>
  <c r="C592" i="1"/>
  <c r="G592" i="1"/>
  <c r="L592" i="1"/>
  <c r="O592" i="1"/>
  <c r="AA592" i="1"/>
  <c r="AI592" i="1"/>
  <c r="C593" i="1"/>
  <c r="G593" i="1"/>
  <c r="L593" i="1"/>
  <c r="O593" i="1"/>
  <c r="AA593" i="1"/>
  <c r="AI593" i="1"/>
  <c r="C594" i="1"/>
  <c r="G594" i="1"/>
  <c r="L594" i="1"/>
  <c r="O594" i="1"/>
  <c r="AA594" i="1"/>
  <c r="AI594" i="1"/>
  <c r="C595" i="1"/>
  <c r="G595" i="1"/>
  <c r="L595" i="1"/>
  <c r="O595" i="1"/>
  <c r="AA595" i="1"/>
  <c r="AI595" i="1"/>
  <c r="C596" i="1"/>
  <c r="G596" i="1"/>
  <c r="L596" i="1"/>
  <c r="O596" i="1"/>
  <c r="AA596" i="1"/>
  <c r="AI596" i="1"/>
  <c r="C597" i="1"/>
  <c r="G597" i="1"/>
  <c r="L597" i="1"/>
  <c r="O597" i="1"/>
  <c r="AA597" i="1"/>
  <c r="AI597" i="1"/>
  <c r="C598" i="1"/>
  <c r="G598" i="1"/>
  <c r="L598" i="1"/>
  <c r="O598" i="1"/>
  <c r="AA598" i="1"/>
  <c r="AI598" i="1"/>
  <c r="C599" i="1"/>
  <c r="G599" i="1"/>
  <c r="L599" i="1"/>
  <c r="O599" i="1"/>
  <c r="AA599" i="1"/>
  <c r="AI599" i="1"/>
  <c r="C600" i="1"/>
  <c r="G600" i="1"/>
  <c r="L600" i="1"/>
  <c r="O600" i="1"/>
  <c r="AA600" i="1"/>
  <c r="AI600" i="1"/>
  <c r="C601" i="1"/>
  <c r="G601" i="1"/>
  <c r="L601" i="1"/>
  <c r="O601" i="1"/>
  <c r="AA601" i="1"/>
  <c r="AI601" i="1"/>
  <c r="C602" i="1"/>
  <c r="G602" i="1"/>
  <c r="L602" i="1"/>
  <c r="O602" i="1"/>
  <c r="AA602" i="1"/>
  <c r="AI602" i="1"/>
  <c r="C603" i="1"/>
  <c r="G603" i="1"/>
  <c r="L603" i="1"/>
  <c r="O603" i="1"/>
  <c r="AA603" i="1"/>
  <c r="AI603" i="1"/>
  <c r="C604" i="1"/>
  <c r="G604" i="1"/>
  <c r="L604" i="1"/>
  <c r="O604" i="1"/>
  <c r="AA604" i="1"/>
  <c r="AI604" i="1"/>
  <c r="C605" i="1"/>
  <c r="G605" i="1"/>
  <c r="L605" i="1"/>
  <c r="O605" i="1"/>
  <c r="AA605" i="1"/>
  <c r="AI605" i="1"/>
  <c r="C606" i="1"/>
  <c r="G606" i="1"/>
  <c r="L606" i="1"/>
  <c r="O606" i="1"/>
  <c r="AA606" i="1"/>
  <c r="AI606" i="1"/>
  <c r="C607" i="1"/>
  <c r="G607" i="1"/>
  <c r="L607" i="1"/>
  <c r="O607" i="1"/>
  <c r="AA607" i="1"/>
  <c r="AI607" i="1"/>
  <c r="C608" i="1"/>
  <c r="G608" i="1"/>
  <c r="L608" i="1"/>
  <c r="O608" i="1"/>
  <c r="AA608" i="1"/>
  <c r="AI608" i="1"/>
  <c r="C609" i="1"/>
  <c r="G609" i="1"/>
  <c r="L609" i="1"/>
  <c r="O609" i="1"/>
  <c r="AA609" i="1"/>
  <c r="AI609" i="1"/>
  <c r="C610" i="1"/>
  <c r="G610" i="1"/>
  <c r="L610" i="1"/>
  <c r="O610" i="1"/>
  <c r="AA610" i="1"/>
  <c r="AI610" i="1"/>
  <c r="C611" i="1"/>
  <c r="G611" i="1"/>
  <c r="L611" i="1"/>
  <c r="O611" i="1"/>
  <c r="AA611" i="1"/>
  <c r="AI611" i="1"/>
  <c r="C612" i="1"/>
  <c r="G612" i="1"/>
  <c r="L612" i="1"/>
  <c r="O612" i="1"/>
  <c r="AA612" i="1"/>
  <c r="AI612" i="1"/>
  <c r="C613" i="1"/>
  <c r="G613" i="1"/>
  <c r="L613" i="1"/>
  <c r="O613" i="1"/>
  <c r="AA613" i="1"/>
  <c r="AI613" i="1"/>
  <c r="C614" i="1"/>
  <c r="G614" i="1"/>
  <c r="L614" i="1"/>
  <c r="O614" i="1"/>
  <c r="AA614" i="1"/>
  <c r="AI614" i="1"/>
  <c r="C615" i="1"/>
  <c r="G615" i="1"/>
  <c r="L615" i="1"/>
  <c r="O615" i="1"/>
  <c r="AA615" i="1"/>
  <c r="AI615" i="1"/>
  <c r="C616" i="1"/>
  <c r="G616" i="1"/>
  <c r="L616" i="1"/>
  <c r="O616" i="1"/>
  <c r="AA616" i="1"/>
  <c r="AI616" i="1"/>
  <c r="C617" i="1"/>
  <c r="G617" i="1"/>
  <c r="L617" i="1"/>
  <c r="O617" i="1"/>
  <c r="AA617" i="1"/>
  <c r="AI617" i="1"/>
  <c r="C618" i="1"/>
  <c r="G618" i="1"/>
  <c r="L618" i="1"/>
  <c r="O618" i="1"/>
  <c r="AA618" i="1"/>
  <c r="AI618" i="1"/>
  <c r="C619" i="1"/>
  <c r="G619" i="1"/>
  <c r="L619" i="1"/>
  <c r="O619" i="1"/>
  <c r="AA619" i="1"/>
  <c r="AI619" i="1"/>
  <c r="C620" i="1"/>
  <c r="G620" i="1"/>
  <c r="L620" i="1"/>
  <c r="O620" i="1"/>
  <c r="AA620" i="1"/>
  <c r="AI620" i="1"/>
  <c r="C621" i="1"/>
  <c r="G621" i="1"/>
  <c r="L621" i="1"/>
  <c r="O621" i="1"/>
  <c r="AA621" i="1"/>
  <c r="AI621" i="1"/>
  <c r="C622" i="1"/>
  <c r="G622" i="1"/>
  <c r="L622" i="1"/>
  <c r="O622" i="1"/>
  <c r="AA622" i="1"/>
  <c r="AI622" i="1"/>
  <c r="C623" i="1"/>
  <c r="G623" i="1"/>
  <c r="L623" i="1"/>
  <c r="O623" i="1"/>
  <c r="AA623" i="1"/>
  <c r="AI623" i="1"/>
  <c r="C624" i="1"/>
  <c r="G624" i="1"/>
  <c r="L624" i="1"/>
  <c r="O624" i="1"/>
  <c r="AA624" i="1"/>
  <c r="AI624" i="1"/>
  <c r="C625" i="1"/>
  <c r="G625" i="1"/>
  <c r="L625" i="1"/>
  <c r="O625" i="1"/>
  <c r="AA625" i="1"/>
  <c r="AI625" i="1"/>
  <c r="C626" i="1"/>
  <c r="G626" i="1"/>
  <c r="L626" i="1"/>
  <c r="O626" i="1"/>
  <c r="AA626" i="1"/>
  <c r="AI626" i="1"/>
  <c r="C627" i="1"/>
  <c r="G627" i="1"/>
  <c r="L627" i="1"/>
  <c r="O627" i="1"/>
  <c r="AA627" i="1"/>
  <c r="AI627" i="1"/>
  <c r="C628" i="1"/>
  <c r="G628" i="1"/>
  <c r="L628" i="1"/>
  <c r="O628" i="1"/>
  <c r="AA628" i="1"/>
  <c r="AI628" i="1"/>
  <c r="C629" i="1"/>
  <c r="G629" i="1"/>
  <c r="L629" i="1"/>
  <c r="O629" i="1"/>
  <c r="AA629" i="1"/>
  <c r="AI629" i="1"/>
  <c r="C630" i="1"/>
  <c r="G630" i="1"/>
  <c r="L630" i="1"/>
  <c r="O630" i="1"/>
  <c r="AA630" i="1"/>
  <c r="AI630" i="1"/>
  <c r="C631" i="1"/>
  <c r="G631" i="1"/>
  <c r="L631" i="1"/>
  <c r="O631" i="1"/>
  <c r="AA631" i="1"/>
  <c r="AI631" i="1"/>
  <c r="C632" i="1"/>
  <c r="G632" i="1"/>
  <c r="L632" i="1"/>
  <c r="O632" i="1"/>
  <c r="AA632" i="1"/>
  <c r="AI632" i="1"/>
  <c r="C633" i="1"/>
  <c r="G633" i="1"/>
  <c r="L633" i="1"/>
  <c r="O633" i="1"/>
  <c r="AA633" i="1"/>
  <c r="AI633" i="1"/>
  <c r="C634" i="1"/>
  <c r="G634" i="1"/>
  <c r="L634" i="1"/>
  <c r="O634" i="1"/>
  <c r="AA634" i="1"/>
  <c r="AI634" i="1"/>
  <c r="C635" i="1"/>
  <c r="G635" i="1"/>
  <c r="L635" i="1"/>
  <c r="O635" i="1"/>
  <c r="AA635" i="1"/>
  <c r="AI635" i="1"/>
  <c r="C636" i="1"/>
  <c r="G636" i="1"/>
  <c r="L636" i="1"/>
  <c r="O636" i="1"/>
  <c r="AA636" i="1"/>
  <c r="AI636" i="1"/>
  <c r="C637" i="1"/>
  <c r="G637" i="1"/>
  <c r="L637" i="1"/>
  <c r="O637" i="1"/>
  <c r="AA637" i="1"/>
  <c r="AI637" i="1"/>
  <c r="C638" i="1"/>
  <c r="G638" i="1"/>
  <c r="L638" i="1"/>
  <c r="O638" i="1"/>
  <c r="AA638" i="1"/>
  <c r="AI638" i="1"/>
  <c r="C639" i="1"/>
  <c r="G639" i="1"/>
  <c r="L639" i="1"/>
  <c r="O639" i="1"/>
  <c r="AA639" i="1"/>
  <c r="AI639" i="1"/>
  <c r="C640" i="1"/>
  <c r="G640" i="1"/>
  <c r="L640" i="1"/>
  <c r="O640" i="1"/>
  <c r="AA640" i="1"/>
  <c r="AI640" i="1"/>
  <c r="C641" i="1"/>
  <c r="G641" i="1"/>
  <c r="L641" i="1"/>
  <c r="O641" i="1"/>
  <c r="AA641" i="1"/>
  <c r="AI641" i="1"/>
  <c r="C642" i="1"/>
  <c r="G642" i="1"/>
  <c r="L642" i="1"/>
  <c r="O642" i="1"/>
  <c r="AA642" i="1"/>
  <c r="AI642" i="1"/>
  <c r="C643" i="1"/>
  <c r="G643" i="1"/>
  <c r="L643" i="1"/>
  <c r="O643" i="1"/>
  <c r="AA643" i="1"/>
  <c r="AI643" i="1"/>
  <c r="C644" i="1"/>
  <c r="G644" i="1"/>
  <c r="L644" i="1"/>
  <c r="O644" i="1"/>
  <c r="AA644" i="1"/>
  <c r="AI644" i="1"/>
  <c r="C645" i="1"/>
  <c r="G645" i="1"/>
  <c r="L645" i="1"/>
  <c r="O645" i="1"/>
  <c r="AA645" i="1"/>
  <c r="AI645" i="1"/>
  <c r="C646" i="1"/>
  <c r="G646" i="1"/>
  <c r="L646" i="1"/>
  <c r="O646" i="1"/>
  <c r="AA646" i="1"/>
  <c r="AI646" i="1"/>
  <c r="C647" i="1"/>
  <c r="G647" i="1"/>
  <c r="L647" i="1"/>
  <c r="O647" i="1"/>
  <c r="AA647" i="1"/>
  <c r="AI647" i="1"/>
  <c r="C648" i="1"/>
  <c r="G648" i="1"/>
  <c r="L648" i="1"/>
  <c r="O648" i="1"/>
  <c r="AA648" i="1"/>
  <c r="AI648" i="1"/>
  <c r="C649" i="1"/>
  <c r="G649" i="1"/>
  <c r="L649" i="1"/>
  <c r="O649" i="1"/>
  <c r="AA649" i="1"/>
  <c r="AI649" i="1"/>
  <c r="C650" i="1"/>
  <c r="G650" i="1"/>
  <c r="L650" i="1"/>
  <c r="O650" i="1"/>
  <c r="AA650" i="1"/>
  <c r="AI650" i="1"/>
  <c r="C651" i="1"/>
  <c r="G651" i="1"/>
  <c r="L651" i="1"/>
  <c r="O651" i="1"/>
  <c r="AA651" i="1"/>
  <c r="AI651" i="1"/>
  <c r="C652" i="1"/>
  <c r="G652" i="1"/>
  <c r="L652" i="1"/>
  <c r="O652" i="1"/>
  <c r="AA652" i="1"/>
  <c r="AI652" i="1"/>
  <c r="C653" i="1"/>
  <c r="G653" i="1"/>
  <c r="L653" i="1"/>
  <c r="O653" i="1"/>
  <c r="AA653" i="1"/>
  <c r="AI653" i="1"/>
  <c r="C654" i="1"/>
  <c r="G654" i="1"/>
  <c r="L654" i="1"/>
  <c r="O654" i="1"/>
  <c r="AA654" i="1"/>
  <c r="AI654" i="1"/>
  <c r="C655" i="1"/>
  <c r="G655" i="1"/>
  <c r="L655" i="1"/>
  <c r="O655" i="1"/>
  <c r="AA655" i="1"/>
  <c r="AI655" i="1"/>
  <c r="C656" i="1"/>
  <c r="G656" i="1"/>
  <c r="L656" i="1"/>
  <c r="O656" i="1"/>
  <c r="AA656" i="1"/>
  <c r="AI656" i="1"/>
  <c r="C657" i="1"/>
  <c r="G657" i="1"/>
  <c r="L657" i="1"/>
  <c r="O657" i="1"/>
  <c r="AA657" i="1"/>
  <c r="AI657" i="1"/>
  <c r="C658" i="1"/>
  <c r="G658" i="1"/>
  <c r="L658" i="1"/>
  <c r="O658" i="1"/>
  <c r="AA658" i="1"/>
  <c r="AI658" i="1"/>
  <c r="C659" i="1"/>
  <c r="G659" i="1"/>
  <c r="L659" i="1"/>
  <c r="O659" i="1"/>
  <c r="AA659" i="1"/>
  <c r="AI659" i="1"/>
  <c r="C660" i="1"/>
  <c r="G660" i="1"/>
  <c r="L660" i="1"/>
  <c r="O660" i="1"/>
  <c r="AA660" i="1"/>
  <c r="AI660" i="1"/>
  <c r="C661" i="1"/>
  <c r="G661" i="1"/>
  <c r="L661" i="1"/>
  <c r="O661" i="1"/>
  <c r="AA661" i="1"/>
  <c r="AI661" i="1"/>
  <c r="C662" i="1"/>
  <c r="G662" i="1"/>
  <c r="L662" i="1"/>
  <c r="O662" i="1"/>
  <c r="AA662" i="1"/>
  <c r="AI662" i="1"/>
  <c r="C663" i="1"/>
  <c r="G663" i="1"/>
  <c r="L663" i="1"/>
  <c r="O663" i="1"/>
  <c r="AA663" i="1"/>
  <c r="AI663" i="1"/>
  <c r="C664" i="1"/>
  <c r="G664" i="1"/>
  <c r="L664" i="1"/>
  <c r="O664" i="1"/>
  <c r="AA664" i="1"/>
  <c r="AI664" i="1"/>
  <c r="C665" i="1"/>
  <c r="G665" i="1"/>
  <c r="L665" i="1"/>
  <c r="O665" i="1"/>
  <c r="AA665" i="1"/>
  <c r="AI665" i="1"/>
  <c r="C666" i="1"/>
  <c r="G666" i="1"/>
  <c r="L666" i="1"/>
  <c r="O666" i="1"/>
  <c r="AA666" i="1"/>
  <c r="AI666" i="1"/>
  <c r="C667" i="1"/>
  <c r="G667" i="1"/>
  <c r="L667" i="1"/>
  <c r="O667" i="1"/>
  <c r="AA667" i="1"/>
  <c r="AI667" i="1"/>
  <c r="C668" i="1"/>
  <c r="G668" i="1"/>
  <c r="L668" i="1"/>
  <c r="O668" i="1"/>
  <c r="AA668" i="1"/>
  <c r="AI668" i="1"/>
  <c r="C669" i="1"/>
  <c r="G669" i="1"/>
  <c r="L669" i="1"/>
  <c r="O669" i="1"/>
  <c r="AA669" i="1"/>
  <c r="AI669" i="1"/>
  <c r="C670" i="1"/>
  <c r="G670" i="1"/>
  <c r="L670" i="1"/>
  <c r="O670" i="1"/>
  <c r="AA670" i="1"/>
  <c r="AI670" i="1"/>
  <c r="C671" i="1"/>
  <c r="G671" i="1"/>
  <c r="L671" i="1"/>
  <c r="O671" i="1"/>
  <c r="AA671" i="1"/>
  <c r="AI671" i="1"/>
  <c r="C672" i="1"/>
  <c r="G672" i="1"/>
  <c r="L672" i="1"/>
  <c r="O672" i="1"/>
  <c r="AA672" i="1"/>
  <c r="AI672" i="1"/>
  <c r="C673" i="1"/>
  <c r="G673" i="1"/>
  <c r="L673" i="1"/>
  <c r="O673" i="1"/>
  <c r="AA673" i="1"/>
  <c r="AI673" i="1"/>
  <c r="C674" i="1"/>
  <c r="G674" i="1"/>
  <c r="L674" i="1"/>
  <c r="O674" i="1"/>
  <c r="AA674" i="1"/>
  <c r="AI674" i="1"/>
  <c r="C675" i="1"/>
  <c r="G675" i="1"/>
  <c r="L675" i="1"/>
  <c r="O675" i="1"/>
  <c r="AA675" i="1"/>
  <c r="AI675" i="1"/>
  <c r="C676" i="1"/>
  <c r="G676" i="1"/>
  <c r="L676" i="1"/>
  <c r="O676" i="1"/>
  <c r="AA676" i="1"/>
  <c r="AI676" i="1"/>
  <c r="C677" i="1"/>
  <c r="G677" i="1"/>
  <c r="L677" i="1"/>
  <c r="O677" i="1"/>
  <c r="AA677" i="1"/>
  <c r="AI677" i="1"/>
  <c r="C678" i="1"/>
  <c r="G678" i="1"/>
  <c r="L678" i="1"/>
  <c r="O678" i="1"/>
  <c r="AA678" i="1"/>
  <c r="AI678" i="1"/>
  <c r="C679" i="1"/>
  <c r="G679" i="1"/>
  <c r="L679" i="1"/>
  <c r="O679" i="1"/>
  <c r="AA679" i="1"/>
  <c r="AI679" i="1"/>
  <c r="C680" i="1"/>
  <c r="G680" i="1"/>
  <c r="L680" i="1"/>
  <c r="O680" i="1"/>
  <c r="AA680" i="1"/>
  <c r="AI680" i="1"/>
  <c r="C681" i="1"/>
  <c r="G681" i="1"/>
  <c r="L681" i="1"/>
  <c r="O681" i="1"/>
  <c r="AA681" i="1"/>
  <c r="AI681" i="1"/>
  <c r="C682" i="1"/>
  <c r="G682" i="1"/>
  <c r="L682" i="1"/>
  <c r="O682" i="1"/>
  <c r="AA682" i="1"/>
  <c r="AI682" i="1"/>
  <c r="C683" i="1"/>
  <c r="G683" i="1"/>
  <c r="L683" i="1"/>
  <c r="O683" i="1"/>
  <c r="AA683" i="1"/>
  <c r="AI683" i="1"/>
  <c r="C684" i="1"/>
  <c r="G684" i="1"/>
  <c r="L684" i="1"/>
  <c r="O684" i="1"/>
  <c r="AA684" i="1"/>
  <c r="AI684" i="1"/>
  <c r="C685" i="1"/>
  <c r="G685" i="1"/>
  <c r="L685" i="1"/>
  <c r="O685" i="1"/>
  <c r="AA685" i="1"/>
  <c r="AI685" i="1"/>
  <c r="C686" i="1"/>
  <c r="G686" i="1"/>
  <c r="L686" i="1"/>
  <c r="O686" i="1"/>
  <c r="AA686" i="1"/>
  <c r="AI686" i="1"/>
  <c r="C687" i="1"/>
  <c r="G687" i="1"/>
  <c r="L687" i="1"/>
  <c r="O687" i="1"/>
  <c r="AA687" i="1"/>
  <c r="AI687" i="1"/>
  <c r="C688" i="1"/>
  <c r="G688" i="1"/>
  <c r="L688" i="1"/>
  <c r="O688" i="1"/>
  <c r="AA688" i="1"/>
  <c r="AI688" i="1"/>
  <c r="C689" i="1"/>
  <c r="G689" i="1"/>
  <c r="L689" i="1"/>
  <c r="O689" i="1"/>
  <c r="AA689" i="1"/>
  <c r="AI689" i="1"/>
  <c r="C690" i="1"/>
  <c r="G690" i="1"/>
  <c r="L690" i="1"/>
  <c r="O690" i="1"/>
  <c r="AA690" i="1"/>
  <c r="AI690" i="1"/>
  <c r="C691" i="1"/>
  <c r="G691" i="1"/>
  <c r="L691" i="1"/>
  <c r="O691" i="1"/>
  <c r="AA691" i="1"/>
  <c r="AI691" i="1"/>
  <c r="C692" i="1"/>
  <c r="G692" i="1"/>
  <c r="L692" i="1"/>
  <c r="O692" i="1"/>
  <c r="AA692" i="1"/>
  <c r="AI692" i="1"/>
  <c r="C693" i="1"/>
  <c r="G693" i="1"/>
  <c r="L693" i="1"/>
  <c r="O693" i="1"/>
  <c r="AA693" i="1"/>
  <c r="AI693" i="1"/>
  <c r="C694" i="1"/>
  <c r="G694" i="1"/>
  <c r="L694" i="1"/>
  <c r="O694" i="1"/>
  <c r="AA694" i="1"/>
  <c r="AI694" i="1"/>
  <c r="C695" i="1"/>
  <c r="G695" i="1"/>
  <c r="L695" i="1"/>
  <c r="O695" i="1"/>
  <c r="AA695" i="1"/>
  <c r="AI695" i="1"/>
  <c r="C696" i="1"/>
  <c r="G696" i="1"/>
  <c r="L696" i="1"/>
  <c r="O696" i="1"/>
  <c r="AA696" i="1"/>
  <c r="AI696" i="1"/>
  <c r="C697" i="1"/>
  <c r="G697" i="1"/>
  <c r="L697" i="1"/>
  <c r="O697" i="1"/>
  <c r="AA697" i="1"/>
  <c r="AI697" i="1"/>
  <c r="C698" i="1"/>
  <c r="G698" i="1"/>
  <c r="L698" i="1"/>
  <c r="O698" i="1"/>
  <c r="AA698" i="1"/>
  <c r="AI698" i="1"/>
  <c r="C699" i="1"/>
  <c r="G699" i="1"/>
  <c r="L699" i="1"/>
  <c r="O699" i="1"/>
  <c r="AA699" i="1"/>
  <c r="AI699" i="1"/>
  <c r="C700" i="1"/>
  <c r="G700" i="1"/>
  <c r="L700" i="1"/>
  <c r="O700" i="1"/>
  <c r="AA700" i="1"/>
  <c r="AI700" i="1"/>
  <c r="C701" i="1"/>
  <c r="G701" i="1"/>
  <c r="L701" i="1"/>
  <c r="O701" i="1"/>
  <c r="AA701" i="1"/>
  <c r="AI701" i="1"/>
  <c r="C702" i="1"/>
  <c r="G702" i="1"/>
  <c r="L702" i="1"/>
  <c r="O702" i="1"/>
  <c r="AA702" i="1"/>
  <c r="AI702" i="1"/>
  <c r="C703" i="1"/>
  <c r="G703" i="1"/>
  <c r="L703" i="1"/>
  <c r="O703" i="1"/>
  <c r="AA703" i="1"/>
  <c r="AI703" i="1"/>
  <c r="C704" i="1"/>
  <c r="G704" i="1"/>
  <c r="L704" i="1"/>
  <c r="O704" i="1"/>
  <c r="AA704" i="1"/>
  <c r="AI704" i="1"/>
  <c r="C705" i="1"/>
  <c r="G705" i="1"/>
  <c r="L705" i="1"/>
  <c r="O705" i="1"/>
  <c r="AA705" i="1"/>
  <c r="AI705" i="1"/>
  <c r="C706" i="1"/>
  <c r="G706" i="1"/>
  <c r="L706" i="1"/>
  <c r="O706" i="1"/>
  <c r="AA706" i="1"/>
  <c r="AI706" i="1"/>
  <c r="C707" i="1"/>
  <c r="G707" i="1"/>
  <c r="L707" i="1"/>
  <c r="O707" i="1"/>
  <c r="AA707" i="1"/>
  <c r="AI707" i="1"/>
  <c r="C708" i="1"/>
  <c r="G708" i="1"/>
  <c r="L708" i="1"/>
  <c r="O708" i="1"/>
  <c r="AA708" i="1"/>
  <c r="AI708" i="1"/>
  <c r="C709" i="1"/>
  <c r="G709" i="1"/>
  <c r="L709" i="1"/>
  <c r="O709" i="1"/>
  <c r="AA709" i="1"/>
  <c r="AI709" i="1"/>
  <c r="C710" i="1"/>
  <c r="G710" i="1"/>
  <c r="L710" i="1"/>
  <c r="O710" i="1"/>
  <c r="AA710" i="1"/>
  <c r="AI710" i="1"/>
  <c r="C711" i="1"/>
  <c r="G711" i="1"/>
  <c r="L711" i="1"/>
  <c r="O711" i="1"/>
  <c r="AA711" i="1"/>
  <c r="AI711" i="1"/>
  <c r="C712" i="1"/>
  <c r="G712" i="1"/>
  <c r="L712" i="1"/>
  <c r="O712" i="1"/>
  <c r="AA712" i="1"/>
  <c r="AI712" i="1"/>
  <c r="C713" i="1"/>
  <c r="G713" i="1"/>
  <c r="L713" i="1"/>
  <c r="O713" i="1"/>
  <c r="AA713" i="1"/>
  <c r="AI713" i="1"/>
  <c r="C714" i="1"/>
  <c r="G714" i="1"/>
  <c r="L714" i="1"/>
  <c r="O714" i="1"/>
  <c r="AA714" i="1"/>
  <c r="AI714" i="1"/>
  <c r="C715" i="1"/>
  <c r="G715" i="1"/>
  <c r="L715" i="1"/>
  <c r="O715" i="1"/>
  <c r="AA715" i="1"/>
  <c r="AI715" i="1"/>
  <c r="C716" i="1"/>
  <c r="G716" i="1"/>
  <c r="L716" i="1"/>
  <c r="O716" i="1"/>
  <c r="AA716" i="1"/>
  <c r="AI716" i="1"/>
  <c r="C717" i="1"/>
  <c r="G717" i="1"/>
  <c r="L717" i="1"/>
  <c r="O717" i="1"/>
  <c r="AA717" i="1"/>
  <c r="AI717" i="1"/>
  <c r="C718" i="1"/>
  <c r="G718" i="1"/>
  <c r="L718" i="1"/>
  <c r="O718" i="1"/>
  <c r="AA718" i="1"/>
  <c r="AI718" i="1"/>
  <c r="C719" i="1"/>
  <c r="G719" i="1"/>
  <c r="L719" i="1"/>
  <c r="O719" i="1"/>
  <c r="AA719" i="1"/>
  <c r="AI719" i="1"/>
  <c r="C720" i="1"/>
  <c r="G720" i="1"/>
  <c r="L720" i="1"/>
  <c r="O720" i="1"/>
  <c r="AA720" i="1"/>
  <c r="AI720" i="1"/>
  <c r="C721" i="1"/>
  <c r="G721" i="1"/>
  <c r="L721" i="1"/>
  <c r="O721" i="1"/>
  <c r="AA721" i="1"/>
  <c r="AI721" i="1"/>
  <c r="C722" i="1"/>
  <c r="G722" i="1"/>
  <c r="L722" i="1"/>
  <c r="O722" i="1"/>
  <c r="AA722" i="1"/>
  <c r="AI722" i="1"/>
  <c r="C723" i="1"/>
  <c r="G723" i="1"/>
  <c r="L723" i="1"/>
  <c r="O723" i="1"/>
  <c r="AA723" i="1"/>
  <c r="AI723" i="1"/>
  <c r="C724" i="1"/>
  <c r="G724" i="1"/>
  <c r="L724" i="1"/>
  <c r="O724" i="1"/>
  <c r="AA724" i="1"/>
  <c r="AI724" i="1"/>
  <c r="C725" i="1"/>
  <c r="G725" i="1"/>
  <c r="L725" i="1"/>
  <c r="O725" i="1"/>
  <c r="AA725" i="1"/>
  <c r="AI725" i="1"/>
  <c r="C726" i="1"/>
  <c r="G726" i="1"/>
  <c r="L726" i="1"/>
  <c r="O726" i="1"/>
  <c r="AA726" i="1"/>
  <c r="AI726" i="1"/>
  <c r="C727" i="1"/>
  <c r="G727" i="1"/>
  <c r="L727" i="1"/>
  <c r="O727" i="1"/>
  <c r="AA727" i="1"/>
  <c r="AI727" i="1"/>
  <c r="C728" i="1"/>
  <c r="G728" i="1"/>
  <c r="L728" i="1"/>
  <c r="O728" i="1"/>
  <c r="AA728" i="1"/>
  <c r="AI728" i="1"/>
  <c r="C729" i="1"/>
  <c r="G729" i="1"/>
  <c r="L729" i="1"/>
  <c r="O729" i="1"/>
  <c r="AA729" i="1"/>
  <c r="AI729" i="1"/>
  <c r="C730" i="1"/>
  <c r="G730" i="1"/>
  <c r="L730" i="1"/>
  <c r="O730" i="1"/>
  <c r="AA730" i="1"/>
  <c r="AI730" i="1"/>
  <c r="C731" i="1"/>
  <c r="G731" i="1"/>
  <c r="L731" i="1"/>
  <c r="O731" i="1"/>
  <c r="AA731" i="1"/>
  <c r="AI731" i="1"/>
  <c r="C732" i="1"/>
  <c r="G732" i="1"/>
  <c r="L732" i="1"/>
  <c r="O732" i="1"/>
  <c r="AA732" i="1"/>
  <c r="AI732" i="1"/>
  <c r="C733" i="1"/>
  <c r="G733" i="1"/>
  <c r="L733" i="1"/>
  <c r="O733" i="1"/>
  <c r="AA733" i="1"/>
  <c r="AI733" i="1"/>
  <c r="C734" i="1"/>
  <c r="G734" i="1"/>
  <c r="L734" i="1"/>
  <c r="O734" i="1"/>
  <c r="AA734" i="1"/>
  <c r="AI734" i="1"/>
  <c r="C735" i="1"/>
  <c r="G735" i="1"/>
  <c r="L735" i="1"/>
  <c r="O735" i="1"/>
  <c r="AA735" i="1"/>
  <c r="AI735" i="1"/>
  <c r="C736" i="1"/>
  <c r="G736" i="1"/>
  <c r="L736" i="1"/>
  <c r="O736" i="1"/>
  <c r="AA736" i="1"/>
  <c r="AI736" i="1"/>
  <c r="C737" i="1"/>
  <c r="G737" i="1"/>
  <c r="L737" i="1"/>
  <c r="O737" i="1"/>
  <c r="AA737" i="1"/>
  <c r="AI737" i="1"/>
  <c r="C738" i="1"/>
  <c r="G738" i="1"/>
  <c r="L738" i="1"/>
  <c r="O738" i="1"/>
  <c r="AA738" i="1"/>
  <c r="AI738" i="1"/>
  <c r="C739" i="1"/>
  <c r="G739" i="1"/>
  <c r="L739" i="1"/>
  <c r="O739" i="1"/>
  <c r="AA739" i="1"/>
  <c r="AI739" i="1"/>
  <c r="C740" i="1"/>
  <c r="G740" i="1"/>
  <c r="L740" i="1"/>
  <c r="O740" i="1"/>
  <c r="AA740" i="1"/>
  <c r="AI740" i="1"/>
  <c r="C741" i="1"/>
  <c r="G741" i="1"/>
  <c r="L741" i="1"/>
  <c r="O741" i="1"/>
  <c r="AA741" i="1"/>
  <c r="AI741" i="1"/>
  <c r="C742" i="1"/>
  <c r="G742" i="1"/>
  <c r="L742" i="1"/>
  <c r="O742" i="1"/>
  <c r="AA742" i="1"/>
  <c r="AI742" i="1"/>
  <c r="C743" i="1"/>
  <c r="G743" i="1"/>
  <c r="L743" i="1"/>
  <c r="O743" i="1"/>
  <c r="AA743" i="1"/>
  <c r="AI743" i="1"/>
  <c r="C744" i="1"/>
  <c r="G744" i="1"/>
  <c r="L744" i="1"/>
  <c r="O744" i="1"/>
  <c r="AA744" i="1"/>
  <c r="AI744" i="1"/>
  <c r="C745" i="1"/>
  <c r="G745" i="1"/>
  <c r="L745" i="1"/>
  <c r="O745" i="1"/>
  <c r="AA745" i="1"/>
  <c r="AI745" i="1"/>
  <c r="C746" i="1"/>
  <c r="G746" i="1"/>
  <c r="L746" i="1"/>
  <c r="O746" i="1"/>
  <c r="AA746" i="1"/>
  <c r="AI746" i="1"/>
  <c r="C747" i="1"/>
  <c r="G747" i="1"/>
  <c r="L747" i="1"/>
  <c r="O747" i="1"/>
  <c r="AA747" i="1"/>
  <c r="AI747" i="1"/>
  <c r="C748" i="1"/>
  <c r="G748" i="1"/>
  <c r="L748" i="1"/>
  <c r="O748" i="1"/>
  <c r="AA748" i="1"/>
  <c r="AI748" i="1"/>
  <c r="C749" i="1"/>
  <c r="G749" i="1"/>
  <c r="L749" i="1"/>
  <c r="O749" i="1"/>
  <c r="AA749" i="1"/>
  <c r="AI749" i="1"/>
  <c r="C750" i="1"/>
  <c r="G750" i="1"/>
  <c r="L750" i="1"/>
  <c r="O750" i="1"/>
  <c r="AA750" i="1"/>
  <c r="AI750" i="1"/>
  <c r="C751" i="1"/>
  <c r="G751" i="1"/>
  <c r="L751" i="1"/>
  <c r="O751" i="1"/>
  <c r="AA751" i="1"/>
  <c r="AI751" i="1"/>
  <c r="C752" i="1"/>
  <c r="G752" i="1"/>
  <c r="L752" i="1"/>
  <c r="O752" i="1"/>
  <c r="AA752" i="1"/>
  <c r="AI752" i="1"/>
  <c r="C753" i="1"/>
  <c r="G753" i="1"/>
  <c r="L753" i="1"/>
  <c r="O753" i="1"/>
  <c r="AA753" i="1"/>
  <c r="AI753" i="1"/>
  <c r="C754" i="1"/>
  <c r="G754" i="1"/>
  <c r="L754" i="1"/>
  <c r="O754" i="1"/>
  <c r="AA754" i="1"/>
  <c r="AI754" i="1"/>
  <c r="C755" i="1"/>
  <c r="G755" i="1"/>
  <c r="L755" i="1"/>
  <c r="O755" i="1"/>
  <c r="AA755" i="1"/>
  <c r="AI755" i="1"/>
  <c r="C756" i="1"/>
  <c r="G756" i="1"/>
  <c r="L756" i="1"/>
  <c r="O756" i="1"/>
  <c r="AA756" i="1"/>
  <c r="AI756" i="1"/>
  <c r="C757" i="1"/>
  <c r="G757" i="1"/>
  <c r="L757" i="1"/>
  <c r="O757" i="1"/>
  <c r="AA757" i="1"/>
  <c r="AI757" i="1"/>
  <c r="C758" i="1"/>
  <c r="G758" i="1"/>
  <c r="L758" i="1"/>
  <c r="O758" i="1"/>
  <c r="AA758" i="1"/>
  <c r="AI758" i="1"/>
  <c r="C759" i="1"/>
  <c r="G759" i="1"/>
  <c r="L759" i="1"/>
  <c r="O759" i="1"/>
  <c r="AA759" i="1"/>
  <c r="AI759" i="1"/>
  <c r="C760" i="1"/>
  <c r="G760" i="1"/>
  <c r="L760" i="1"/>
  <c r="O760" i="1"/>
  <c r="AA760" i="1"/>
  <c r="AI760" i="1"/>
  <c r="C761" i="1"/>
  <c r="G761" i="1"/>
  <c r="L761" i="1"/>
  <c r="O761" i="1"/>
  <c r="AA761" i="1"/>
  <c r="AI761" i="1"/>
  <c r="C762" i="1"/>
  <c r="G762" i="1"/>
  <c r="L762" i="1"/>
  <c r="O762" i="1"/>
  <c r="AA762" i="1"/>
  <c r="AI762" i="1"/>
  <c r="C763" i="1"/>
  <c r="G763" i="1"/>
  <c r="L763" i="1"/>
  <c r="O763" i="1"/>
  <c r="AA763" i="1"/>
  <c r="AI763" i="1"/>
  <c r="C764" i="1"/>
  <c r="G764" i="1"/>
  <c r="L764" i="1"/>
  <c r="O764" i="1"/>
  <c r="AA764" i="1"/>
  <c r="AI764" i="1"/>
  <c r="C765" i="1"/>
  <c r="G765" i="1"/>
  <c r="L765" i="1"/>
  <c r="O765" i="1"/>
  <c r="AA765" i="1"/>
  <c r="AI765" i="1"/>
  <c r="C766" i="1"/>
  <c r="G766" i="1"/>
  <c r="L766" i="1"/>
  <c r="O766" i="1"/>
  <c r="AA766" i="1"/>
  <c r="AI766" i="1"/>
  <c r="C767" i="1"/>
  <c r="G767" i="1"/>
  <c r="L767" i="1"/>
  <c r="O767" i="1"/>
  <c r="AA767" i="1"/>
  <c r="AI767" i="1"/>
  <c r="C768" i="1"/>
  <c r="G768" i="1"/>
  <c r="L768" i="1"/>
  <c r="O768" i="1"/>
  <c r="AA768" i="1"/>
  <c r="AI768" i="1"/>
  <c r="C769" i="1"/>
  <c r="G769" i="1"/>
  <c r="L769" i="1"/>
  <c r="O769" i="1"/>
  <c r="AA769" i="1"/>
  <c r="AI769" i="1"/>
  <c r="C770" i="1"/>
  <c r="G770" i="1"/>
  <c r="L770" i="1"/>
  <c r="O770" i="1"/>
  <c r="AA770" i="1"/>
  <c r="AI770" i="1"/>
  <c r="C771" i="1"/>
  <c r="G771" i="1"/>
  <c r="L771" i="1"/>
  <c r="O771" i="1"/>
  <c r="AA771" i="1"/>
  <c r="AI771" i="1"/>
  <c r="C772" i="1"/>
  <c r="G772" i="1"/>
  <c r="L772" i="1"/>
  <c r="O772" i="1"/>
  <c r="AA772" i="1"/>
  <c r="AI772" i="1"/>
  <c r="C773" i="1"/>
  <c r="G773" i="1"/>
  <c r="L773" i="1"/>
  <c r="O773" i="1"/>
  <c r="AA773" i="1"/>
  <c r="AI773" i="1"/>
  <c r="C774" i="1"/>
  <c r="G774" i="1"/>
  <c r="L774" i="1"/>
  <c r="O774" i="1"/>
  <c r="AA774" i="1"/>
  <c r="AI774" i="1"/>
  <c r="C775" i="1"/>
  <c r="G775" i="1"/>
  <c r="L775" i="1"/>
  <c r="O775" i="1"/>
  <c r="AA775" i="1"/>
  <c r="AI775" i="1"/>
  <c r="C776" i="1"/>
  <c r="G776" i="1"/>
  <c r="L776" i="1"/>
  <c r="O776" i="1"/>
  <c r="AA776" i="1"/>
  <c r="AI776" i="1"/>
  <c r="C777" i="1"/>
  <c r="G777" i="1"/>
  <c r="L777" i="1"/>
  <c r="O777" i="1"/>
  <c r="AA777" i="1"/>
  <c r="AI777" i="1"/>
  <c r="Z2" i="1" a="1"/>
  <c r="Z2" i="1"/>
  <c r="AE2" i="1" s="1"/>
  <c r="X2" i="1" a="1"/>
  <c r="X2" i="1"/>
  <c r="AD2" i="1" s="1"/>
  <c r="V2" i="1" a="1"/>
  <c r="V2" i="1"/>
  <c r="AC2" i="1" s="1"/>
  <c r="T2" i="1" a="1"/>
  <c r="T2" i="1"/>
  <c r="AB2" i="1" s="1"/>
  <c r="AF2" i="1" s="1"/>
  <c r="E3" i="3"/>
  <c r="E2" i="3"/>
  <c r="G12" i="3" a="1"/>
  <c r="G12" i="3"/>
  <c r="G3" i="3" a="1"/>
  <c r="G3" i="3"/>
  <c r="G4" i="3" a="1"/>
  <c r="G4" i="3"/>
  <c r="G5" i="3" a="1"/>
  <c r="G5" i="3"/>
  <c r="G6" i="3" a="1"/>
  <c r="G6" i="3"/>
  <c r="G7" i="3" a="1"/>
  <c r="G7" i="3"/>
  <c r="G8" i="3" a="1"/>
  <c r="G8" i="3"/>
  <c r="G9" i="3" a="1"/>
  <c r="G9" i="3"/>
  <c r="G10" i="3" a="1"/>
  <c r="G10" i="3"/>
  <c r="G11" i="3" a="1"/>
  <c r="G11" i="3"/>
  <c r="G13" i="3" a="1"/>
  <c r="G13" i="3"/>
  <c r="G14" i="3" a="1"/>
  <c r="G14" i="3"/>
  <c r="G15" i="3" a="1"/>
  <c r="G15" i="3"/>
  <c r="G16" i="3" a="1"/>
  <c r="G16" i="3"/>
  <c r="G17" i="3" a="1"/>
  <c r="G17" i="3"/>
  <c r="G18" i="3" a="1"/>
  <c r="G18" i="3"/>
  <c r="G19" i="3" a="1"/>
  <c r="G19" i="3"/>
  <c r="G20" i="3" a="1"/>
  <c r="G20" i="3"/>
  <c r="G21" i="3" a="1"/>
  <c r="G21" i="3"/>
  <c r="G22" i="3" a="1"/>
  <c r="G22" i="3"/>
  <c r="G23" i="3" a="1"/>
  <c r="G23" i="3"/>
  <c r="G24" i="3" a="1"/>
  <c r="G24" i="3"/>
  <c r="G25" i="3" a="1"/>
  <c r="G25" i="3"/>
  <c r="G26" i="3" a="1"/>
  <c r="G26" i="3"/>
  <c r="G27" i="3" a="1"/>
  <c r="G27" i="3"/>
  <c r="G28" i="3" a="1"/>
  <c r="G28" i="3"/>
  <c r="G29" i="3" a="1"/>
  <c r="G29" i="3"/>
  <c r="G30" i="3" a="1"/>
  <c r="G30" i="3"/>
  <c r="G31" i="3" a="1"/>
  <c r="G31" i="3"/>
  <c r="G32" i="3" a="1"/>
  <c r="G32" i="3"/>
  <c r="G33" i="3" a="1"/>
  <c r="G33" i="3"/>
  <c r="G34" i="3" a="1"/>
  <c r="G34" i="3"/>
  <c r="G35" i="3" a="1"/>
  <c r="G35" i="3"/>
  <c r="G36" i="3" a="1"/>
  <c r="G36" i="3"/>
  <c r="G37" i="3" a="1"/>
  <c r="G37" i="3"/>
  <c r="G38" i="3" a="1"/>
  <c r="G38" i="3"/>
  <c r="G39" i="3" a="1"/>
  <c r="G39" i="3"/>
  <c r="G40" i="3" a="1"/>
  <c r="G40" i="3"/>
  <c r="G41" i="3" a="1"/>
  <c r="G41" i="3"/>
  <c r="G42" i="3" a="1"/>
  <c r="G42" i="3"/>
  <c r="G43" i="3" a="1"/>
  <c r="G43" i="3"/>
  <c r="G44" i="3" a="1"/>
  <c r="G44" i="3"/>
  <c r="G45" i="3" a="1"/>
  <c r="G45" i="3"/>
  <c r="G46" i="3" a="1"/>
  <c r="G46" i="3"/>
  <c r="G47" i="3" a="1"/>
  <c r="G47" i="3"/>
  <c r="G48" i="3" a="1"/>
  <c r="G48" i="3"/>
  <c r="G49" i="3" a="1"/>
  <c r="G49" i="3"/>
  <c r="G50" i="3" a="1"/>
  <c r="G50" i="3"/>
  <c r="G51" i="3" a="1"/>
  <c r="G51" i="3"/>
  <c r="G52" i="3" a="1"/>
  <c r="G52" i="3"/>
  <c r="G53" i="3" a="1"/>
  <c r="G53" i="3"/>
  <c r="G54" i="3" a="1"/>
  <c r="G54" i="3"/>
  <c r="G55" i="3" a="1"/>
  <c r="G55" i="3"/>
  <c r="G56" i="3" a="1"/>
  <c r="G56" i="3"/>
  <c r="G57" i="3" a="1"/>
  <c r="G57" i="3"/>
  <c r="G58" i="3" a="1"/>
  <c r="G58" i="3"/>
  <c r="G59" i="3" a="1"/>
  <c r="G59" i="3"/>
  <c r="G60" i="3" a="1"/>
  <c r="G60" i="3"/>
  <c r="G61" i="3" a="1"/>
  <c r="G61" i="3"/>
  <c r="G62" i="3" a="1"/>
  <c r="G62" i="3"/>
  <c r="G63" i="3" a="1"/>
  <c r="G63" i="3"/>
  <c r="G64" i="3" a="1"/>
  <c r="G64" i="3"/>
  <c r="G65" i="3" a="1"/>
  <c r="G65" i="3"/>
  <c r="G66" i="3" a="1"/>
  <c r="G66" i="3"/>
  <c r="G67" i="3" a="1"/>
  <c r="G67" i="3"/>
  <c r="G68" i="3" a="1"/>
  <c r="G68" i="3"/>
  <c r="G69" i="3" a="1"/>
  <c r="G69" i="3"/>
  <c r="G70" i="3" a="1"/>
  <c r="G70" i="3"/>
  <c r="G71" i="3" a="1"/>
  <c r="G71" i="3"/>
  <c r="G72" i="3" a="1"/>
  <c r="G72" i="3"/>
  <c r="G73" i="3" a="1"/>
  <c r="G73" i="3"/>
  <c r="G74" i="3" a="1"/>
  <c r="G74" i="3"/>
  <c r="G75" i="3" a="1"/>
  <c r="G75" i="3"/>
  <c r="G76" i="3" a="1"/>
  <c r="G76" i="3"/>
  <c r="G77" i="3" a="1"/>
  <c r="G77" i="3"/>
  <c r="G78" i="3" a="1"/>
  <c r="G78" i="3"/>
  <c r="G79" i="3" a="1"/>
  <c r="G79" i="3"/>
  <c r="G80" i="3" a="1"/>
  <c r="G80" i="3"/>
  <c r="G81" i="3" a="1"/>
  <c r="G81" i="3"/>
  <c r="G82" i="3" a="1"/>
  <c r="G82" i="3"/>
  <c r="G83" i="3" a="1"/>
  <c r="G83" i="3"/>
  <c r="G84" i="3" a="1"/>
  <c r="G84" i="3"/>
  <c r="G85" i="3" a="1"/>
  <c r="G85" i="3"/>
  <c r="G86" i="3" a="1"/>
  <c r="G86" i="3"/>
  <c r="G87" i="3" a="1"/>
  <c r="G87" i="3"/>
  <c r="G88" i="3" a="1"/>
  <c r="G88" i="3"/>
  <c r="G89" i="3" a="1"/>
  <c r="G89" i="3"/>
  <c r="G90" i="3" a="1"/>
  <c r="G90" i="3"/>
  <c r="G91" i="3" a="1"/>
  <c r="G91" i="3"/>
  <c r="G92" i="3" a="1"/>
  <c r="G92" i="3"/>
  <c r="G93" i="3" a="1"/>
  <c r="G93" i="3"/>
  <c r="G94" i="3" a="1"/>
  <c r="G94" i="3"/>
  <c r="G95" i="3" a="1"/>
  <c r="G95" i="3"/>
  <c r="G96" i="3" a="1"/>
  <c r="G96" i="3"/>
  <c r="G97" i="3" a="1"/>
  <c r="G97" i="3"/>
  <c r="G98" i="3" a="1"/>
  <c r="G98" i="3"/>
  <c r="G99" i="3" a="1"/>
  <c r="G99" i="3"/>
  <c r="G100" i="3" a="1"/>
  <c r="G100" i="3"/>
  <c r="G101" i="3" a="1"/>
  <c r="G101" i="3"/>
  <c r="G102" i="3" a="1"/>
  <c r="G102" i="3"/>
  <c r="G103" i="3" a="1"/>
  <c r="G103" i="3"/>
  <c r="G104" i="3" a="1"/>
  <c r="G104" i="3"/>
  <c r="G105" i="3" a="1"/>
  <c r="G105" i="3"/>
  <c r="G106" i="3" a="1"/>
  <c r="G106" i="3"/>
  <c r="G107" i="3" a="1"/>
  <c r="G107" i="3"/>
  <c r="G108" i="3" a="1"/>
  <c r="G108" i="3"/>
  <c r="G109" i="3" a="1"/>
  <c r="G109" i="3"/>
  <c r="G110" i="3" a="1"/>
  <c r="G110" i="3"/>
  <c r="G111" i="3" a="1"/>
  <c r="G111" i="3"/>
  <c r="G112" i="3" a="1"/>
  <c r="G112" i="3"/>
  <c r="G113" i="3" a="1"/>
  <c r="G113" i="3"/>
  <c r="G114" i="3" a="1"/>
  <c r="G114" i="3"/>
  <c r="G115" i="3" a="1"/>
  <c r="G115" i="3"/>
  <c r="G116" i="3" a="1"/>
  <c r="G116" i="3"/>
  <c r="G117" i="3" a="1"/>
  <c r="G117" i="3"/>
  <c r="G118" i="3" a="1"/>
  <c r="G118" i="3"/>
  <c r="G119" i="3" a="1"/>
  <c r="G119" i="3"/>
  <c r="G120" i="3" a="1"/>
  <c r="G120" i="3"/>
  <c r="G121" i="3" a="1"/>
  <c r="G121" i="3"/>
  <c r="G122" i="3" a="1"/>
  <c r="G122" i="3"/>
  <c r="G123" i="3" a="1"/>
  <c r="G123" i="3"/>
  <c r="G124" i="3" a="1"/>
  <c r="G124" i="3"/>
  <c r="G125" i="3" a="1"/>
  <c r="G125" i="3"/>
  <c r="G126" i="3" a="1"/>
  <c r="G126" i="3"/>
  <c r="G127" i="3" a="1"/>
  <c r="G127" i="3"/>
  <c r="G128" i="3" a="1"/>
  <c r="G128" i="3"/>
  <c r="G129" i="3" a="1"/>
  <c r="G129" i="3"/>
  <c r="G130" i="3" a="1"/>
  <c r="G130" i="3"/>
  <c r="G131" i="3" a="1"/>
  <c r="G131" i="3"/>
  <c r="G132" i="3" a="1"/>
  <c r="G132" i="3"/>
  <c r="G133" i="3" a="1"/>
  <c r="G133" i="3"/>
  <c r="G134" i="3" a="1"/>
  <c r="G134" i="3"/>
  <c r="G135" i="3" a="1"/>
  <c r="G135" i="3"/>
  <c r="G136" i="3" a="1"/>
  <c r="G136" i="3"/>
  <c r="G137" i="3" a="1"/>
  <c r="G137" i="3"/>
  <c r="G138" i="3" a="1"/>
  <c r="G138" i="3"/>
  <c r="G139" i="3" a="1"/>
  <c r="G139" i="3"/>
  <c r="G140" i="3" a="1"/>
  <c r="G140" i="3"/>
  <c r="G141" i="3" a="1"/>
  <c r="G141" i="3"/>
  <c r="G142" i="3" a="1"/>
  <c r="G142" i="3"/>
  <c r="G143" i="3" a="1"/>
  <c r="G143" i="3"/>
  <c r="G144" i="3" a="1"/>
  <c r="G144" i="3"/>
  <c r="G145" i="3" a="1"/>
  <c r="G145" i="3"/>
  <c r="G146" i="3" a="1"/>
  <c r="G146" i="3"/>
  <c r="G147" i="3" a="1"/>
  <c r="G147" i="3"/>
  <c r="G148" i="3" a="1"/>
  <c r="G148" i="3"/>
  <c r="G149" i="3" a="1"/>
  <c r="G149" i="3"/>
  <c r="G150" i="3" a="1"/>
  <c r="G150" i="3"/>
  <c r="G151" i="3" a="1"/>
  <c r="G151" i="3"/>
  <c r="G152" i="3" a="1"/>
  <c r="G152" i="3"/>
  <c r="G153" i="3" a="1"/>
  <c r="G153" i="3"/>
  <c r="G154" i="3" a="1"/>
  <c r="G154" i="3"/>
  <c r="G155" i="3" a="1"/>
  <c r="G155" i="3"/>
  <c r="G156" i="3" a="1"/>
  <c r="G156" i="3"/>
  <c r="G157" i="3" a="1"/>
  <c r="G157" i="3"/>
  <c r="G158" i="3" a="1"/>
  <c r="G158" i="3"/>
  <c r="G159" i="3" a="1"/>
  <c r="G159" i="3"/>
  <c r="G160" i="3" a="1"/>
  <c r="G160" i="3"/>
  <c r="G161" i="3" a="1"/>
  <c r="G161" i="3"/>
  <c r="G162" i="3" a="1"/>
  <c r="G162" i="3"/>
  <c r="G163" i="3" a="1"/>
  <c r="G163" i="3"/>
  <c r="G164" i="3" a="1"/>
  <c r="G164" i="3"/>
  <c r="G165" i="3" a="1"/>
  <c r="G165" i="3"/>
  <c r="G166" i="3" a="1"/>
  <c r="G166" i="3"/>
  <c r="G167" i="3" a="1"/>
  <c r="G167" i="3"/>
  <c r="G168" i="3" a="1"/>
  <c r="G168" i="3"/>
  <c r="G169" i="3" a="1"/>
  <c r="G169" i="3"/>
  <c r="G170" i="3" a="1"/>
  <c r="G170" i="3"/>
  <c r="G171" i="3" a="1"/>
  <c r="G171" i="3"/>
  <c r="G172" i="3" a="1"/>
  <c r="G172" i="3"/>
  <c r="G173" i="3" a="1"/>
  <c r="G173" i="3"/>
  <c r="G174" i="3" a="1"/>
  <c r="G174" i="3"/>
  <c r="G175" i="3" a="1"/>
  <c r="G175" i="3"/>
  <c r="G176" i="3" a="1"/>
  <c r="G176" i="3"/>
  <c r="G177" i="3" a="1"/>
  <c r="G177" i="3"/>
  <c r="G178" i="3" a="1"/>
  <c r="G178" i="3"/>
  <c r="G179" i="3" a="1"/>
  <c r="G179" i="3"/>
  <c r="G180" i="3" a="1"/>
  <c r="G180" i="3"/>
  <c r="G181" i="3" a="1"/>
  <c r="G181" i="3"/>
  <c r="G182" i="3" a="1"/>
  <c r="G182" i="3"/>
  <c r="G183" i="3" a="1"/>
  <c r="G183" i="3"/>
  <c r="G184" i="3" a="1"/>
  <c r="G184" i="3"/>
  <c r="G185" i="3" a="1"/>
  <c r="G185" i="3"/>
  <c r="G186" i="3" a="1"/>
  <c r="G186" i="3"/>
  <c r="G187" i="3" a="1"/>
  <c r="G187" i="3"/>
  <c r="G188" i="3" a="1"/>
  <c r="G188" i="3"/>
  <c r="G189" i="3" a="1"/>
  <c r="G189" i="3"/>
  <c r="G190" i="3" a="1"/>
  <c r="G190" i="3"/>
  <c r="G191" i="3" a="1"/>
  <c r="G191" i="3"/>
  <c r="G192" i="3" a="1"/>
  <c r="G192" i="3"/>
  <c r="G193" i="3" a="1"/>
  <c r="G193" i="3"/>
  <c r="G194" i="3" a="1"/>
  <c r="G194" i="3"/>
  <c r="G195" i="3" a="1"/>
  <c r="G195" i="3"/>
  <c r="G196" i="3" a="1"/>
  <c r="G196" i="3"/>
  <c r="G197" i="3" a="1"/>
  <c r="G197" i="3"/>
  <c r="G198" i="3" a="1"/>
  <c r="G198" i="3"/>
  <c r="G199" i="3" a="1"/>
  <c r="G199" i="3"/>
  <c r="G200" i="3" a="1"/>
  <c r="G200" i="3"/>
  <c r="G201" i="3" a="1"/>
  <c r="G201" i="3"/>
  <c r="G202" i="3" a="1"/>
  <c r="G202" i="3"/>
  <c r="G203" i="3" a="1"/>
  <c r="G203" i="3"/>
  <c r="G204" i="3" a="1"/>
  <c r="G204" i="3"/>
  <c r="G205" i="3" a="1"/>
  <c r="G205" i="3"/>
  <c r="G206" i="3" a="1"/>
  <c r="G206" i="3"/>
  <c r="G207" i="3" a="1"/>
  <c r="G207" i="3"/>
  <c r="G208" i="3" a="1"/>
  <c r="G208" i="3"/>
  <c r="G209" i="3" a="1"/>
  <c r="G209" i="3"/>
  <c r="G210" i="3" a="1"/>
  <c r="G210" i="3"/>
  <c r="G211" i="3" a="1"/>
  <c r="G211" i="3"/>
  <c r="G212" i="3" a="1"/>
  <c r="G212" i="3"/>
  <c r="G213" i="3" a="1"/>
  <c r="G213" i="3"/>
  <c r="G214" i="3" a="1"/>
  <c r="G214" i="3"/>
  <c r="G215" i="3" a="1"/>
  <c r="G215" i="3"/>
  <c r="G216" i="3" a="1"/>
  <c r="G216" i="3"/>
  <c r="G217" i="3" a="1"/>
  <c r="G217" i="3"/>
  <c r="G218" i="3" a="1"/>
  <c r="G218" i="3"/>
  <c r="G219" i="3" a="1"/>
  <c r="G219" i="3"/>
  <c r="G220" i="3" a="1"/>
  <c r="G220" i="3"/>
  <c r="G221" i="3" a="1"/>
  <c r="G221" i="3"/>
  <c r="G222" i="3" a="1"/>
  <c r="G222" i="3"/>
  <c r="G223" i="3" a="1"/>
  <c r="G223" i="3"/>
  <c r="G224" i="3" a="1"/>
  <c r="G224" i="3"/>
  <c r="G225" i="3" a="1"/>
  <c r="G225" i="3"/>
  <c r="G226" i="3" a="1"/>
  <c r="G226" i="3"/>
  <c r="G227" i="3" a="1"/>
  <c r="G227" i="3"/>
  <c r="G228" i="3" a="1"/>
  <c r="G228" i="3"/>
  <c r="G229" i="3" a="1"/>
  <c r="G229" i="3"/>
  <c r="G230" i="3" a="1"/>
  <c r="G230" i="3"/>
  <c r="G231" i="3" a="1"/>
  <c r="G231" i="3"/>
  <c r="G232" i="3" a="1"/>
  <c r="G232" i="3"/>
  <c r="G233" i="3" a="1"/>
  <c r="G233" i="3"/>
  <c r="G234" i="3" a="1"/>
  <c r="G234" i="3"/>
  <c r="G235" i="3" a="1"/>
  <c r="G235" i="3"/>
  <c r="G236" i="3" a="1"/>
  <c r="G236" i="3"/>
  <c r="G237" i="3" a="1"/>
  <c r="G237" i="3"/>
  <c r="G238" i="3" a="1"/>
  <c r="G238" i="3"/>
  <c r="G239" i="3" a="1"/>
  <c r="G239" i="3"/>
  <c r="G240" i="3" a="1"/>
  <c r="G240" i="3"/>
  <c r="G241" i="3" a="1"/>
  <c r="G241" i="3"/>
  <c r="G242" i="3" a="1"/>
  <c r="G242" i="3"/>
  <c r="G243" i="3" a="1"/>
  <c r="G243" i="3"/>
  <c r="G244" i="3" a="1"/>
  <c r="G244" i="3"/>
  <c r="G245" i="3" a="1"/>
  <c r="G245" i="3"/>
  <c r="G246" i="3" a="1"/>
  <c r="G246" i="3"/>
  <c r="G247" i="3" a="1"/>
  <c r="G247" i="3"/>
  <c r="G248" i="3" a="1"/>
  <c r="G248" i="3"/>
  <c r="G249" i="3" a="1"/>
  <c r="G249" i="3"/>
  <c r="G250" i="3" a="1"/>
  <c r="G250" i="3"/>
  <c r="G251" i="3" a="1"/>
  <c r="G251" i="3"/>
  <c r="G252" i="3" a="1"/>
  <c r="G252" i="3"/>
  <c r="G253" i="3" a="1"/>
  <c r="G253" i="3"/>
  <c r="G254" i="3" a="1"/>
  <c r="G254" i="3"/>
  <c r="G255" i="3" a="1"/>
  <c r="G255" i="3"/>
  <c r="G256" i="3" a="1"/>
  <c r="G256" i="3"/>
  <c r="G257" i="3" a="1"/>
  <c r="G257" i="3"/>
  <c r="G258" i="3" a="1"/>
  <c r="G258" i="3"/>
  <c r="G259" i="3" a="1"/>
  <c r="G259" i="3"/>
  <c r="G260" i="3" a="1"/>
  <c r="G260" i="3"/>
  <c r="G261" i="3" a="1"/>
  <c r="G261" i="3"/>
  <c r="G262" i="3" a="1"/>
  <c r="G262" i="3"/>
  <c r="G263" i="3" a="1"/>
  <c r="G263" i="3"/>
  <c r="G264" i="3" a="1"/>
  <c r="G264" i="3"/>
  <c r="G265" i="3" a="1"/>
  <c r="G265" i="3"/>
  <c r="G266" i="3" a="1"/>
  <c r="G266" i="3"/>
  <c r="G267" i="3" a="1"/>
  <c r="G267" i="3"/>
  <c r="G268" i="3" a="1"/>
  <c r="G268" i="3"/>
  <c r="G269" i="3" a="1"/>
  <c r="G269" i="3"/>
  <c r="G270" i="3" a="1"/>
  <c r="G270" i="3"/>
  <c r="G271" i="3" a="1"/>
  <c r="G271" i="3"/>
  <c r="G272" i="3" a="1"/>
  <c r="G272" i="3"/>
  <c r="G273" i="3" a="1"/>
  <c r="G273" i="3"/>
  <c r="G274" i="3" a="1"/>
  <c r="G274" i="3"/>
  <c r="G275" i="3" a="1"/>
  <c r="G275" i="3"/>
  <c r="G276" i="3" a="1"/>
  <c r="G276" i="3"/>
  <c r="G277" i="3" a="1"/>
  <c r="G277" i="3"/>
  <c r="G278" i="3" a="1"/>
  <c r="G278" i="3"/>
  <c r="G279" i="3" a="1"/>
  <c r="G279" i="3"/>
  <c r="G280" i="3" a="1"/>
  <c r="G280" i="3"/>
  <c r="G281" i="3" a="1"/>
  <c r="G281" i="3"/>
  <c r="G282" i="3" a="1"/>
  <c r="G282" i="3"/>
  <c r="G283" i="3" a="1"/>
  <c r="G283" i="3"/>
  <c r="G284" i="3" a="1"/>
  <c r="G284" i="3"/>
  <c r="G285" i="3" a="1"/>
  <c r="G285" i="3"/>
  <c r="G286" i="3" a="1"/>
  <c r="G286" i="3"/>
  <c r="G287" i="3" a="1"/>
  <c r="G287" i="3"/>
  <c r="G288" i="3" a="1"/>
  <c r="G288" i="3"/>
  <c r="G289" i="3" a="1"/>
  <c r="G289" i="3"/>
  <c r="G290" i="3" a="1"/>
  <c r="G290" i="3"/>
  <c r="G291" i="3" a="1"/>
  <c r="G291" i="3"/>
  <c r="G292" i="3" a="1"/>
  <c r="G292" i="3"/>
  <c r="G293" i="3" a="1"/>
  <c r="G293" i="3"/>
  <c r="G294" i="3" a="1"/>
  <c r="G294" i="3"/>
  <c r="G295" i="3" a="1"/>
  <c r="G295" i="3"/>
  <c r="G296" i="3" a="1"/>
  <c r="G296" i="3"/>
  <c r="G297" i="3" a="1"/>
  <c r="G297" i="3"/>
  <c r="G298" i="3" a="1"/>
  <c r="G298" i="3"/>
  <c r="G299" i="3" a="1"/>
  <c r="G299" i="3"/>
  <c r="G300" i="3" a="1"/>
  <c r="G300" i="3"/>
  <c r="G301" i="3" a="1"/>
  <c r="G301" i="3"/>
  <c r="G302" i="3" a="1"/>
  <c r="G302" i="3"/>
  <c r="G303" i="3" a="1"/>
  <c r="G303" i="3"/>
  <c r="G304" i="3" a="1"/>
  <c r="G304" i="3"/>
  <c r="G305" i="3" a="1"/>
  <c r="G305" i="3"/>
  <c r="G306" i="3" a="1"/>
  <c r="G306" i="3"/>
  <c r="G307" i="3" a="1"/>
  <c r="G307" i="3"/>
  <c r="G308" i="3" a="1"/>
  <c r="G308" i="3"/>
  <c r="G309" i="3" a="1"/>
  <c r="G309" i="3"/>
  <c r="G310" i="3" a="1"/>
  <c r="G310" i="3"/>
  <c r="G311" i="3" a="1"/>
  <c r="G311" i="3"/>
  <c r="G312" i="3" a="1"/>
  <c r="G312" i="3"/>
  <c r="G313" i="3" a="1"/>
  <c r="G313" i="3"/>
  <c r="G314" i="3" a="1"/>
  <c r="G314" i="3"/>
  <c r="G315" i="3" a="1"/>
  <c r="G315" i="3"/>
  <c r="G316" i="3" a="1"/>
  <c r="G316" i="3"/>
  <c r="G317" i="3" a="1"/>
  <c r="G317" i="3"/>
  <c r="G318" i="3" a="1"/>
  <c r="G318" i="3"/>
  <c r="G319" i="3" a="1"/>
  <c r="G319" i="3"/>
  <c r="G320" i="3" a="1"/>
  <c r="G320" i="3"/>
  <c r="G321" i="3" a="1"/>
  <c r="G321" i="3"/>
  <c r="G322" i="3" a="1"/>
  <c r="G322" i="3"/>
  <c r="G323" i="3" a="1"/>
  <c r="G323" i="3"/>
  <c r="G324" i="3" a="1"/>
  <c r="G324" i="3"/>
  <c r="G325" i="3" a="1"/>
  <c r="G325" i="3"/>
  <c r="G326" i="3" a="1"/>
  <c r="G326" i="3"/>
  <c r="G327" i="3" a="1"/>
  <c r="G327" i="3"/>
  <c r="G328" i="3" a="1"/>
  <c r="G328" i="3"/>
  <c r="G329" i="3" a="1"/>
  <c r="G329" i="3"/>
  <c r="G330" i="3" a="1"/>
  <c r="G330" i="3"/>
  <c r="G331" i="3" a="1"/>
  <c r="G331" i="3"/>
  <c r="G332" i="3" a="1"/>
  <c r="G332" i="3"/>
  <c r="G333" i="3" a="1"/>
  <c r="G333" i="3"/>
  <c r="G334" i="3" a="1"/>
  <c r="G334" i="3"/>
  <c r="G335" i="3" a="1"/>
  <c r="G335" i="3"/>
  <c r="G336" i="3" a="1"/>
  <c r="G336" i="3"/>
  <c r="G337" i="3" a="1"/>
  <c r="G337" i="3"/>
  <c r="G338" i="3" a="1"/>
  <c r="G338" i="3"/>
  <c r="G339" i="3" a="1"/>
  <c r="G339" i="3"/>
  <c r="G340" i="3" a="1"/>
  <c r="G340" i="3"/>
  <c r="G341" i="3" a="1"/>
  <c r="G341" i="3"/>
  <c r="G342" i="3" a="1"/>
  <c r="G342" i="3"/>
  <c r="G343" i="3" a="1"/>
  <c r="G343" i="3"/>
  <c r="G344" i="3" a="1"/>
  <c r="G344" i="3"/>
  <c r="G345" i="3" a="1"/>
  <c r="G345" i="3"/>
  <c r="G346" i="3" a="1"/>
  <c r="G346" i="3"/>
  <c r="G347" i="3" a="1"/>
  <c r="G347" i="3"/>
  <c r="G348" i="3" a="1"/>
  <c r="G348" i="3"/>
  <c r="G349" i="3" a="1"/>
  <c r="G349" i="3"/>
  <c r="G350" i="3" a="1"/>
  <c r="G350" i="3"/>
  <c r="G351" i="3" a="1"/>
  <c r="G351" i="3"/>
  <c r="G352" i="3" a="1"/>
  <c r="G352" i="3"/>
  <c r="G353" i="3" a="1"/>
  <c r="G353" i="3"/>
  <c r="G354" i="3" a="1"/>
  <c r="G354" i="3"/>
  <c r="G355" i="3" a="1"/>
  <c r="G355" i="3"/>
  <c r="G356" i="3" a="1"/>
  <c r="G356" i="3"/>
  <c r="G357" i="3" a="1"/>
  <c r="G357" i="3"/>
  <c r="G358" i="3" a="1"/>
  <c r="G358" i="3"/>
  <c r="G359" i="3" a="1"/>
  <c r="G359" i="3"/>
  <c r="G360" i="3" a="1"/>
  <c r="G360" i="3"/>
  <c r="G361" i="3" a="1"/>
  <c r="G361" i="3"/>
  <c r="G362" i="3" a="1"/>
  <c r="G362" i="3"/>
  <c r="G363" i="3" a="1"/>
  <c r="G363" i="3"/>
  <c r="G364" i="3" a="1"/>
  <c r="G364" i="3"/>
  <c r="G365" i="3" a="1"/>
  <c r="G365" i="3"/>
  <c r="G366" i="3" a="1"/>
  <c r="G366" i="3"/>
  <c r="G367" i="3" a="1"/>
  <c r="G367" i="3"/>
  <c r="G368" i="3" a="1"/>
  <c r="G368" i="3"/>
  <c r="G369" i="3" a="1"/>
  <c r="G369" i="3"/>
  <c r="G370" i="3" a="1"/>
  <c r="G370" i="3"/>
  <c r="G371" i="3" a="1"/>
  <c r="G371" i="3"/>
  <c r="G372" i="3" a="1"/>
  <c r="G372" i="3"/>
  <c r="G373" i="3" a="1"/>
  <c r="G373" i="3"/>
  <c r="G374" i="3" a="1"/>
  <c r="G374" i="3"/>
  <c r="G375" i="3" a="1"/>
  <c r="G375" i="3"/>
  <c r="G376" i="3" a="1"/>
  <c r="G376" i="3"/>
  <c r="G377" i="3" a="1"/>
  <c r="G377" i="3"/>
  <c r="G378" i="3" a="1"/>
  <c r="G378" i="3"/>
  <c r="G379" i="3" a="1"/>
  <c r="G379" i="3"/>
  <c r="G380" i="3" a="1"/>
  <c r="G380" i="3"/>
  <c r="G381" i="3" a="1"/>
  <c r="G381" i="3"/>
  <c r="G382" i="3" a="1"/>
  <c r="G382" i="3"/>
  <c r="G383" i="3" a="1"/>
  <c r="G383" i="3"/>
  <c r="G384" i="3" a="1"/>
  <c r="G384" i="3"/>
  <c r="G385" i="3" a="1"/>
  <c r="G385" i="3"/>
  <c r="G386" i="3" a="1"/>
  <c r="G386" i="3"/>
  <c r="G387" i="3" a="1"/>
  <c r="G387" i="3"/>
  <c r="G388" i="3" a="1"/>
  <c r="G388" i="3"/>
  <c r="G389" i="3" a="1"/>
  <c r="G389" i="3"/>
  <c r="G390" i="3" a="1"/>
  <c r="G390" i="3"/>
  <c r="G391" i="3" a="1"/>
  <c r="G391" i="3"/>
  <c r="G392" i="3" a="1"/>
  <c r="G392" i="3"/>
  <c r="G393" i="3" a="1"/>
  <c r="G393" i="3"/>
  <c r="G394" i="3" a="1"/>
  <c r="G394" i="3"/>
  <c r="G395" i="3" a="1"/>
  <c r="G395" i="3"/>
  <c r="G396" i="3" a="1"/>
  <c r="G396" i="3"/>
  <c r="G397" i="3" a="1"/>
  <c r="G397" i="3"/>
  <c r="G398" i="3" a="1"/>
  <c r="G398" i="3"/>
  <c r="G399" i="3" a="1"/>
  <c r="G399" i="3"/>
  <c r="G400" i="3" a="1"/>
  <c r="G400" i="3"/>
  <c r="G401" i="3" a="1"/>
  <c r="G401" i="3"/>
  <c r="G402" i="3" a="1"/>
  <c r="G402" i="3"/>
  <c r="G403" i="3" a="1"/>
  <c r="G403" i="3"/>
  <c r="G404" i="3" a="1"/>
  <c r="G404" i="3"/>
  <c r="G405" i="3" a="1"/>
  <c r="G405" i="3"/>
  <c r="G406" i="3" a="1"/>
  <c r="G406" i="3"/>
  <c r="G407" i="3" a="1"/>
  <c r="G407" i="3"/>
  <c r="G408" i="3" a="1"/>
  <c r="G408" i="3"/>
  <c r="G409" i="3" a="1"/>
  <c r="G409" i="3"/>
  <c r="G410" i="3" a="1"/>
  <c r="G410" i="3"/>
  <c r="G411" i="3" a="1"/>
  <c r="G411" i="3"/>
  <c r="G412" i="3" a="1"/>
  <c r="G412" i="3"/>
  <c r="G413" i="3" a="1"/>
  <c r="G413" i="3"/>
  <c r="G414" i="3" a="1"/>
  <c r="G414" i="3"/>
  <c r="G415" i="3" a="1"/>
  <c r="G415" i="3"/>
  <c r="G416" i="3" a="1"/>
  <c r="G416" i="3"/>
  <c r="G417" i="3" a="1"/>
  <c r="G417" i="3"/>
  <c r="G418" i="3" a="1"/>
  <c r="G418" i="3"/>
  <c r="G419" i="3" a="1"/>
  <c r="G419" i="3"/>
  <c r="G420" i="3" a="1"/>
  <c r="G420" i="3"/>
  <c r="G421" i="3" a="1"/>
  <c r="G421" i="3"/>
  <c r="G422" i="3" a="1"/>
  <c r="G422" i="3"/>
  <c r="G423" i="3" a="1"/>
  <c r="G423" i="3"/>
  <c r="G424" i="3" a="1"/>
  <c r="G424" i="3"/>
  <c r="G425" i="3" a="1"/>
  <c r="G425" i="3"/>
  <c r="G426" i="3" a="1"/>
  <c r="G426" i="3"/>
  <c r="G427" i="3" a="1"/>
  <c r="G427" i="3"/>
  <c r="G428" i="3" a="1"/>
  <c r="G428" i="3"/>
  <c r="G429" i="3" a="1"/>
  <c r="G429" i="3"/>
  <c r="G430" i="3" a="1"/>
  <c r="G430" i="3"/>
  <c r="G431" i="3" a="1"/>
  <c r="G431" i="3"/>
  <c r="G432" i="3" a="1"/>
  <c r="G432" i="3"/>
  <c r="G433" i="3" a="1"/>
  <c r="G433" i="3"/>
  <c r="G434" i="3" a="1"/>
  <c r="G434" i="3"/>
  <c r="G435" i="3" a="1"/>
  <c r="G435" i="3"/>
  <c r="G436" i="3" a="1"/>
  <c r="G436" i="3"/>
  <c r="G437" i="3" a="1"/>
  <c r="G437" i="3"/>
  <c r="G438" i="3" a="1"/>
  <c r="G438" i="3"/>
  <c r="G439" i="3" a="1"/>
  <c r="G439" i="3"/>
  <c r="G440" i="3" a="1"/>
  <c r="G440" i="3"/>
  <c r="G441" i="3" a="1"/>
  <c r="G441" i="3"/>
  <c r="G442" i="3" a="1"/>
  <c r="G442" i="3"/>
  <c r="G443" i="3" a="1"/>
  <c r="G443" i="3"/>
  <c r="G444" i="3" a="1"/>
  <c r="G444" i="3"/>
  <c r="G445" i="3" a="1"/>
  <c r="G445" i="3"/>
  <c r="G446" i="3" a="1"/>
  <c r="G446" i="3"/>
  <c r="G447" i="3" a="1"/>
  <c r="G447" i="3"/>
  <c r="G448" i="3" a="1"/>
  <c r="G448" i="3"/>
  <c r="G449" i="3" a="1"/>
  <c r="G449" i="3"/>
  <c r="G450" i="3" a="1"/>
  <c r="G450" i="3"/>
  <c r="G451" i="3" a="1"/>
  <c r="G451" i="3"/>
  <c r="G452" i="3" a="1"/>
  <c r="G452" i="3"/>
  <c r="G453" i="3" a="1"/>
  <c r="G453" i="3"/>
  <c r="G454" i="3" a="1"/>
  <c r="G454" i="3"/>
  <c r="G455" i="3" a="1"/>
  <c r="G455" i="3"/>
  <c r="G456" i="3" a="1"/>
  <c r="G456" i="3"/>
  <c r="G457" i="3" a="1"/>
  <c r="G457" i="3"/>
  <c r="G458" i="3" a="1"/>
  <c r="G458" i="3"/>
  <c r="G459" i="3" a="1"/>
  <c r="G459" i="3"/>
  <c r="G460" i="3" a="1"/>
  <c r="G460" i="3"/>
  <c r="G461" i="3" a="1"/>
  <c r="G461" i="3"/>
  <c r="G462" i="3" a="1"/>
  <c r="G462" i="3"/>
  <c r="G463" i="3" a="1"/>
  <c r="G463" i="3"/>
  <c r="G464" i="3" a="1"/>
  <c r="G464" i="3"/>
  <c r="G465" i="3" a="1"/>
  <c r="G465" i="3"/>
  <c r="G466" i="3" a="1"/>
  <c r="G466" i="3"/>
  <c r="G467" i="3" a="1"/>
  <c r="G467" i="3"/>
  <c r="G468" i="3" a="1"/>
  <c r="G468" i="3"/>
  <c r="G469" i="3" a="1"/>
  <c r="G469" i="3"/>
  <c r="G470" i="3" a="1"/>
  <c r="G470" i="3"/>
  <c r="G471" i="3" a="1"/>
  <c r="G471" i="3"/>
  <c r="G472" i="3" a="1"/>
  <c r="G472" i="3"/>
  <c r="G473" i="3" a="1"/>
  <c r="G473" i="3"/>
  <c r="G474" i="3" a="1"/>
  <c r="G474" i="3"/>
  <c r="G475" i="3" a="1"/>
  <c r="G475" i="3"/>
  <c r="G476" i="3" a="1"/>
  <c r="G476" i="3"/>
  <c r="G477" i="3" a="1"/>
  <c r="G477" i="3"/>
  <c r="G478" i="3" a="1"/>
  <c r="G478" i="3"/>
  <c r="G479" i="3" a="1"/>
  <c r="G479" i="3"/>
  <c r="G480" i="3" a="1"/>
  <c r="G480" i="3"/>
  <c r="G481" i="3" a="1"/>
  <c r="G481" i="3"/>
  <c r="G482" i="3" a="1"/>
  <c r="G482" i="3"/>
  <c r="G483" i="3" a="1"/>
  <c r="G483" i="3"/>
  <c r="G484" i="3" a="1"/>
  <c r="G484" i="3"/>
  <c r="G485" i="3" a="1"/>
  <c r="G485" i="3"/>
  <c r="G486" i="3" a="1"/>
  <c r="G486" i="3"/>
  <c r="G487" i="3" a="1"/>
  <c r="G487" i="3"/>
  <c r="G488" i="3" a="1"/>
  <c r="G488" i="3"/>
  <c r="G489" i="3" a="1"/>
  <c r="G489" i="3"/>
  <c r="G490" i="3" a="1"/>
  <c r="G490" i="3"/>
  <c r="G491" i="3" a="1"/>
  <c r="G491" i="3"/>
  <c r="G492" i="3" a="1"/>
  <c r="G492" i="3"/>
  <c r="G493" i="3" a="1"/>
  <c r="G493" i="3"/>
  <c r="G494" i="3" a="1"/>
  <c r="G494" i="3"/>
  <c r="G495" i="3" a="1"/>
  <c r="G495" i="3"/>
  <c r="G496" i="3" a="1"/>
  <c r="G496" i="3"/>
  <c r="G497" i="3" a="1"/>
  <c r="G497" i="3"/>
  <c r="G498" i="3" a="1"/>
  <c r="G498" i="3"/>
  <c r="G499" i="3" a="1"/>
  <c r="G499" i="3"/>
  <c r="G500" i="3" a="1"/>
  <c r="G500" i="3"/>
  <c r="G501" i="3" a="1"/>
  <c r="G501" i="3"/>
  <c r="G502" i="3" a="1"/>
  <c r="G502" i="3"/>
  <c r="G503" i="3" a="1"/>
  <c r="G503" i="3"/>
  <c r="G504" i="3" a="1"/>
  <c r="G504" i="3"/>
  <c r="G505" i="3" a="1"/>
  <c r="G505" i="3"/>
  <c r="G506" i="3" a="1"/>
  <c r="G506" i="3"/>
  <c r="G507" i="3" a="1"/>
  <c r="G507" i="3"/>
  <c r="G508" i="3" a="1"/>
  <c r="G508" i="3"/>
  <c r="G509" i="3" a="1"/>
  <c r="G509" i="3"/>
  <c r="G510" i="3" a="1"/>
  <c r="G510" i="3"/>
  <c r="G511" i="3" a="1"/>
  <c r="G511" i="3"/>
  <c r="G512" i="3" a="1"/>
  <c r="G512" i="3"/>
  <c r="G513" i="3" a="1"/>
  <c r="G513" i="3"/>
  <c r="G514" i="3" a="1"/>
  <c r="G514" i="3"/>
  <c r="G515" i="3" a="1"/>
  <c r="G515" i="3"/>
  <c r="G516" i="3" a="1"/>
  <c r="G516" i="3"/>
  <c r="G517" i="3" a="1"/>
  <c r="G517" i="3"/>
  <c r="G518" i="3" a="1"/>
  <c r="G518" i="3"/>
  <c r="G519" i="3" a="1"/>
  <c r="G519" i="3"/>
  <c r="G520" i="3" a="1"/>
  <c r="G520" i="3"/>
  <c r="G521" i="3" a="1"/>
  <c r="G521" i="3"/>
  <c r="G522" i="3" a="1"/>
  <c r="G522" i="3"/>
  <c r="G523" i="3" a="1"/>
  <c r="G523" i="3"/>
  <c r="G524" i="3" a="1"/>
  <c r="G524" i="3"/>
  <c r="G525" i="3" a="1"/>
  <c r="G525" i="3"/>
  <c r="G526" i="3" a="1"/>
  <c r="G526" i="3"/>
  <c r="G527" i="3" a="1"/>
  <c r="G527" i="3"/>
  <c r="G528" i="3" a="1"/>
  <c r="G528" i="3"/>
  <c r="G529" i="3" a="1"/>
  <c r="G529" i="3"/>
  <c r="G530" i="3" a="1"/>
  <c r="G530" i="3"/>
  <c r="G531" i="3" a="1"/>
  <c r="G531" i="3"/>
  <c r="G532" i="3" a="1"/>
  <c r="G532" i="3"/>
  <c r="G533" i="3" a="1"/>
  <c r="G533" i="3"/>
  <c r="G534" i="3" a="1"/>
  <c r="G534" i="3"/>
  <c r="G535" i="3" a="1"/>
  <c r="G535" i="3"/>
  <c r="G536" i="3" a="1"/>
  <c r="G536" i="3"/>
  <c r="G537" i="3" a="1"/>
  <c r="G537" i="3"/>
  <c r="G538" i="3" a="1"/>
  <c r="G538" i="3"/>
  <c r="G539" i="3" a="1"/>
  <c r="G539" i="3"/>
  <c r="G540" i="3" a="1"/>
  <c r="G540" i="3"/>
  <c r="G541" i="3" a="1"/>
  <c r="G541" i="3"/>
  <c r="G542" i="3" a="1"/>
  <c r="G542" i="3"/>
  <c r="G543" i="3" a="1"/>
  <c r="G543" i="3"/>
  <c r="G544" i="3" a="1"/>
  <c r="G544" i="3"/>
  <c r="G545" i="3" a="1"/>
  <c r="G545" i="3"/>
  <c r="G546" i="3" a="1"/>
  <c r="G546" i="3"/>
  <c r="G547" i="3" a="1"/>
  <c r="G547" i="3"/>
  <c r="G548" i="3" a="1"/>
  <c r="G548" i="3"/>
  <c r="G549" i="3" a="1"/>
  <c r="G549" i="3"/>
  <c r="G550" i="3" a="1"/>
  <c r="G550" i="3"/>
  <c r="G551" i="3" a="1"/>
  <c r="G551" i="3"/>
  <c r="G552" i="3" a="1"/>
  <c r="G552" i="3"/>
  <c r="G553" i="3" a="1"/>
  <c r="G553" i="3"/>
  <c r="G554" i="3" a="1"/>
  <c r="G554" i="3"/>
  <c r="G555" i="3" a="1"/>
  <c r="G555" i="3"/>
  <c r="G556" i="3" a="1"/>
  <c r="G556" i="3"/>
  <c r="G557" i="3" a="1"/>
  <c r="G557" i="3"/>
  <c r="G558" i="3" a="1"/>
  <c r="G558" i="3"/>
  <c r="G559" i="3" a="1"/>
  <c r="G559" i="3"/>
  <c r="G560" i="3" a="1"/>
  <c r="G560" i="3"/>
  <c r="G561" i="3" a="1"/>
  <c r="G561" i="3"/>
  <c r="G562" i="3" a="1"/>
  <c r="G562" i="3"/>
  <c r="G563" i="3" a="1"/>
  <c r="G563" i="3"/>
  <c r="G564" i="3" a="1"/>
  <c r="G564" i="3"/>
  <c r="G565" i="3" a="1"/>
  <c r="G565" i="3"/>
  <c r="G566" i="3" a="1"/>
  <c r="G566" i="3"/>
  <c r="G567" i="3" a="1"/>
  <c r="G567" i="3"/>
  <c r="G568" i="3" a="1"/>
  <c r="G568" i="3"/>
  <c r="G569" i="3" a="1"/>
  <c r="G569" i="3"/>
  <c r="G570" i="3" a="1"/>
  <c r="G570" i="3"/>
  <c r="G571" i="3" a="1"/>
  <c r="G571" i="3"/>
  <c r="G572" i="3" a="1"/>
  <c r="G572" i="3"/>
  <c r="G573" i="3" a="1"/>
  <c r="G573" i="3"/>
  <c r="G574" i="3" a="1"/>
  <c r="G574" i="3"/>
  <c r="G575" i="3" a="1"/>
  <c r="G575" i="3"/>
  <c r="G576" i="3" a="1"/>
  <c r="G576" i="3"/>
  <c r="G577" i="3" a="1"/>
  <c r="G577" i="3"/>
  <c r="G578" i="3" a="1"/>
  <c r="G578" i="3"/>
  <c r="G579" i="3" a="1"/>
  <c r="G579" i="3"/>
  <c r="G580" i="3" a="1"/>
  <c r="G580" i="3"/>
  <c r="G581" i="3" a="1"/>
  <c r="G581" i="3"/>
  <c r="G582" i="3" a="1"/>
  <c r="G582" i="3"/>
  <c r="G583" i="3" a="1"/>
  <c r="G583" i="3"/>
  <c r="G584" i="3" a="1"/>
  <c r="G584" i="3"/>
  <c r="G585" i="3" a="1"/>
  <c r="G585" i="3"/>
  <c r="G586" i="3" a="1"/>
  <c r="G586" i="3"/>
  <c r="G587" i="3" a="1"/>
  <c r="G587" i="3"/>
  <c r="G588" i="3" a="1"/>
  <c r="G588" i="3"/>
  <c r="G589" i="3" a="1"/>
  <c r="G589" i="3"/>
  <c r="G590" i="3" a="1"/>
  <c r="G590" i="3"/>
  <c r="G591" i="3" a="1"/>
  <c r="G591" i="3"/>
  <c r="G592" i="3" a="1"/>
  <c r="G592" i="3"/>
  <c r="G593" i="3" a="1"/>
  <c r="G593" i="3"/>
  <c r="G594" i="3" a="1"/>
  <c r="G594" i="3"/>
  <c r="G595" i="3" a="1"/>
  <c r="G595" i="3"/>
  <c r="G596" i="3" a="1"/>
  <c r="G596" i="3"/>
  <c r="G597" i="3" a="1"/>
  <c r="G597" i="3"/>
  <c r="G598" i="3" a="1"/>
  <c r="G598" i="3"/>
  <c r="G599" i="3" a="1"/>
  <c r="G599" i="3"/>
  <c r="G600" i="3" a="1"/>
  <c r="G600" i="3"/>
  <c r="G601" i="3" a="1"/>
  <c r="G601" i="3"/>
  <c r="G602" i="3" a="1"/>
  <c r="G602" i="3"/>
  <c r="G603" i="3" a="1"/>
  <c r="G603" i="3"/>
  <c r="G604" i="3" a="1"/>
  <c r="G604" i="3"/>
  <c r="G605" i="3" a="1"/>
  <c r="G605" i="3"/>
  <c r="G606" i="3" a="1"/>
  <c r="G606" i="3"/>
  <c r="G607" i="3" a="1"/>
  <c r="G607" i="3"/>
  <c r="G608" i="3" a="1"/>
  <c r="G608" i="3"/>
  <c r="G609" i="3" a="1"/>
  <c r="G609" i="3"/>
  <c r="G610" i="3" a="1"/>
  <c r="G610" i="3"/>
  <c r="G611" i="3" a="1"/>
  <c r="G611" i="3"/>
  <c r="G612" i="3" a="1"/>
  <c r="G612" i="3"/>
  <c r="G613" i="3" a="1"/>
  <c r="G613" i="3"/>
  <c r="G614" i="3" a="1"/>
  <c r="G614" i="3"/>
  <c r="G615" i="3" a="1"/>
  <c r="G615" i="3"/>
  <c r="G616" i="3" a="1"/>
  <c r="G616" i="3"/>
  <c r="G617" i="3" a="1"/>
  <c r="G617" i="3"/>
  <c r="G618" i="3" a="1"/>
  <c r="G618" i="3"/>
  <c r="G619" i="3" a="1"/>
  <c r="G619" i="3"/>
  <c r="G620" i="3" a="1"/>
  <c r="G620" i="3"/>
  <c r="G621" i="3" a="1"/>
  <c r="G621" i="3"/>
  <c r="G622" i="3" a="1"/>
  <c r="G622" i="3"/>
  <c r="G623" i="3" a="1"/>
  <c r="G623" i="3"/>
  <c r="G624" i="3" a="1"/>
  <c r="G624" i="3"/>
  <c r="G625" i="3" a="1"/>
  <c r="G625" i="3"/>
  <c r="G626" i="3" a="1"/>
  <c r="G626" i="3"/>
  <c r="G627" i="3" a="1"/>
  <c r="G627" i="3"/>
  <c r="G628" i="3" a="1"/>
  <c r="G628" i="3"/>
  <c r="G629" i="3" a="1"/>
  <c r="G629" i="3"/>
  <c r="G630" i="3" a="1"/>
  <c r="G630" i="3"/>
  <c r="G631" i="3" a="1"/>
  <c r="G631" i="3"/>
  <c r="G632" i="3" a="1"/>
  <c r="G632" i="3"/>
  <c r="G633" i="3" a="1"/>
  <c r="G633" i="3"/>
  <c r="G634" i="3" a="1"/>
  <c r="G634" i="3"/>
  <c r="G635" i="3" a="1"/>
  <c r="G635" i="3"/>
  <c r="G636" i="3" a="1"/>
  <c r="G636" i="3"/>
  <c r="G637" i="3" a="1"/>
  <c r="G637" i="3"/>
  <c r="G638" i="3" a="1"/>
  <c r="G638" i="3"/>
  <c r="G639" i="3" a="1"/>
  <c r="G639" i="3"/>
  <c r="G640" i="3" a="1"/>
  <c r="G640" i="3"/>
  <c r="G641" i="3" a="1"/>
  <c r="G641" i="3"/>
  <c r="G642" i="3" a="1"/>
  <c r="G642" i="3"/>
  <c r="G643" i="3" a="1"/>
  <c r="G643" i="3"/>
  <c r="G644" i="3" a="1"/>
  <c r="G644" i="3"/>
  <c r="G645" i="3" a="1"/>
  <c r="G645" i="3"/>
  <c r="G646" i="3" a="1"/>
  <c r="G646" i="3"/>
  <c r="G647" i="3" a="1"/>
  <c r="G647" i="3"/>
  <c r="G648" i="3" a="1"/>
  <c r="G648" i="3"/>
  <c r="G649" i="3" a="1"/>
  <c r="G649" i="3"/>
  <c r="G650" i="3" a="1"/>
  <c r="G650" i="3"/>
  <c r="G651" i="3" a="1"/>
  <c r="G651" i="3"/>
  <c r="G652" i="3" a="1"/>
  <c r="G652" i="3"/>
  <c r="G653" i="3" a="1"/>
  <c r="G653" i="3"/>
  <c r="G654" i="3" a="1"/>
  <c r="G654" i="3"/>
  <c r="G655" i="3" a="1"/>
  <c r="G655" i="3"/>
  <c r="G656" i="3" a="1"/>
  <c r="G656" i="3"/>
  <c r="G657" i="3" a="1"/>
  <c r="G657" i="3"/>
  <c r="G658" i="3" a="1"/>
  <c r="G658" i="3"/>
  <c r="G659" i="3" a="1"/>
  <c r="G659" i="3"/>
  <c r="G660" i="3" a="1"/>
  <c r="G660" i="3"/>
  <c r="G661" i="3" a="1"/>
  <c r="G661" i="3"/>
  <c r="G662" i="3" a="1"/>
  <c r="G662" i="3"/>
  <c r="G663" i="3" a="1"/>
  <c r="G663" i="3"/>
  <c r="G664" i="3" a="1"/>
  <c r="G664" i="3"/>
  <c r="G665" i="3" a="1"/>
  <c r="G665" i="3"/>
  <c r="G666" i="3" a="1"/>
  <c r="G666" i="3"/>
  <c r="G667" i="3" a="1"/>
  <c r="G667" i="3"/>
  <c r="G668" i="3" a="1"/>
  <c r="G668" i="3"/>
  <c r="G669" i="3" a="1"/>
  <c r="G669" i="3"/>
  <c r="G670" i="3" a="1"/>
  <c r="G670" i="3"/>
  <c r="G671" i="3" a="1"/>
  <c r="G671" i="3"/>
  <c r="G672" i="3" a="1"/>
  <c r="G672" i="3"/>
  <c r="G673" i="3" a="1"/>
  <c r="G673" i="3"/>
  <c r="G674" i="3" a="1"/>
  <c r="G674" i="3"/>
  <c r="G675" i="3" a="1"/>
  <c r="G675" i="3"/>
  <c r="G676" i="3" a="1"/>
  <c r="G676" i="3"/>
  <c r="G677" i="3" a="1"/>
  <c r="G677" i="3"/>
  <c r="G678" i="3" a="1"/>
  <c r="G678" i="3"/>
  <c r="G679" i="3" a="1"/>
  <c r="G679" i="3"/>
  <c r="G680" i="3" a="1"/>
  <c r="G680" i="3"/>
  <c r="G681" i="3" a="1"/>
  <c r="G681" i="3"/>
  <c r="G682" i="3" a="1"/>
  <c r="G682" i="3"/>
  <c r="G683" i="3" a="1"/>
  <c r="G683" i="3"/>
  <c r="G684" i="3" a="1"/>
  <c r="G684" i="3"/>
  <c r="G685" i="3" a="1"/>
  <c r="G685" i="3"/>
  <c r="G686" i="3" a="1"/>
  <c r="G686" i="3"/>
  <c r="G687" i="3" a="1"/>
  <c r="G687" i="3"/>
  <c r="G688" i="3" a="1"/>
  <c r="G688" i="3"/>
  <c r="G689" i="3" a="1"/>
  <c r="G689" i="3"/>
  <c r="G690" i="3" a="1"/>
  <c r="G690" i="3"/>
  <c r="G2" i="3" a="1"/>
  <c r="G2"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F156" i="3"/>
  <c r="F162" i="3"/>
  <c r="F97" i="3"/>
  <c r="F6" i="3"/>
  <c r="F12" i="3"/>
  <c r="F41" i="3"/>
  <c r="F94" i="3"/>
  <c r="F73" i="3"/>
  <c r="F79" i="3"/>
  <c r="F92" i="3"/>
  <c r="F89" i="3"/>
  <c r="F126" i="3"/>
  <c r="F24" i="3"/>
  <c r="F9" i="3"/>
  <c r="F96" i="3"/>
  <c r="F137" i="3"/>
  <c r="F139" i="3"/>
  <c r="F95" i="3"/>
  <c r="F159" i="3"/>
  <c r="F49" i="3"/>
  <c r="F170" i="3"/>
  <c r="F23" i="3"/>
  <c r="F125" i="3"/>
  <c r="F83" i="3"/>
  <c r="F11" i="3"/>
  <c r="F81" i="3"/>
  <c r="F160" i="3"/>
  <c r="F158" i="3"/>
  <c r="F132" i="3"/>
  <c r="F88" i="3"/>
  <c r="F169" i="3"/>
  <c r="F102" i="3"/>
  <c r="F106" i="3"/>
  <c r="F52" i="3"/>
  <c r="F110" i="3"/>
  <c r="F177" i="3"/>
  <c r="F141" i="3"/>
  <c r="F85" i="3"/>
  <c r="F103" i="3"/>
  <c r="F53" i="3"/>
  <c r="F187" i="3"/>
  <c r="F189" i="3"/>
  <c r="F181" i="3"/>
  <c r="F206" i="3"/>
  <c r="F123" i="3"/>
  <c r="F167" i="3"/>
  <c r="F184" i="3"/>
  <c r="F185" i="3"/>
  <c r="F30" i="3"/>
  <c r="F183" i="3"/>
  <c r="F98" i="3"/>
  <c r="F55" i="3"/>
  <c r="F200" i="3"/>
  <c r="F140" i="3"/>
  <c r="F549" i="3"/>
  <c r="F33" i="3"/>
  <c r="F251" i="3"/>
  <c r="F255" i="3"/>
  <c r="F259" i="3"/>
  <c r="F269" i="3"/>
  <c r="F195" i="3"/>
  <c r="F271" i="3"/>
  <c r="F31" i="3"/>
  <c r="F168" i="3"/>
  <c r="F197" i="3"/>
  <c r="F163" i="3"/>
  <c r="F236" i="3"/>
  <c r="F284" i="3"/>
  <c r="F32" i="3"/>
  <c r="F304" i="3"/>
  <c r="F305" i="3"/>
  <c r="F308" i="3"/>
  <c r="F191" i="3"/>
  <c r="F309" i="3"/>
  <c r="F224" i="3"/>
  <c r="F314" i="3"/>
  <c r="F312" i="3"/>
  <c r="F331" i="3"/>
  <c r="F336" i="3"/>
  <c r="F338" i="3"/>
  <c r="F223" i="3"/>
  <c r="F339" i="3"/>
  <c r="F340" i="3"/>
  <c r="F3" i="3"/>
  <c r="F343" i="3"/>
  <c r="F108" i="3"/>
  <c r="F65" i="3"/>
  <c r="F119" i="3"/>
  <c r="F124" i="3"/>
  <c r="F249" i="3"/>
  <c r="F366" i="3"/>
  <c r="F364" i="3"/>
  <c r="F161" i="3"/>
  <c r="F369" i="3"/>
  <c r="F370" i="3"/>
  <c r="F128" i="3"/>
  <c r="F21" i="3"/>
  <c r="F20" i="3"/>
  <c r="F345" i="3"/>
  <c r="F16" i="3"/>
  <c r="F347" i="3"/>
  <c r="F341" i="3"/>
  <c r="F153" i="3"/>
  <c r="F282" i="3"/>
  <c r="F7" i="3"/>
  <c r="F4" i="3"/>
  <c r="F275" i="3"/>
  <c r="F166" i="3"/>
  <c r="F374" i="3"/>
  <c r="F377" i="3"/>
  <c r="F378" i="3"/>
  <c r="F379" i="3"/>
  <c r="F36" i="3"/>
  <c r="F149" i="3"/>
  <c r="F387" i="3"/>
  <c r="F368" i="3"/>
  <c r="F118" i="3"/>
  <c r="F391" i="3"/>
  <c r="F143" i="3"/>
  <c r="F201" i="3"/>
  <c r="F390" i="3"/>
  <c r="F407" i="3"/>
  <c r="F246" i="3"/>
  <c r="F247" i="3"/>
  <c r="F78" i="3"/>
  <c r="F188" i="3"/>
  <c r="F598" i="3"/>
  <c r="F408" i="3"/>
  <c r="F409" i="3"/>
  <c r="F410" i="3"/>
  <c r="F217" i="3"/>
  <c r="F411" i="3"/>
  <c r="F355" i="3"/>
  <c r="F276" i="3"/>
  <c r="F348" i="3"/>
  <c r="F288" i="3"/>
  <c r="F415" i="3"/>
  <c r="F419" i="3"/>
  <c r="F417" i="3"/>
  <c r="F380" i="3"/>
  <c r="F429" i="3"/>
  <c r="F5" i="3"/>
  <c r="F44" i="3"/>
  <c r="F416" i="3"/>
  <c r="F436" i="3"/>
  <c r="F50" i="3"/>
  <c r="F202" i="3"/>
  <c r="F54" i="3"/>
  <c r="F539" i="3"/>
  <c r="F17" i="3"/>
  <c r="F93" i="3"/>
  <c r="F193" i="3"/>
  <c r="F456" i="3"/>
  <c r="F412" i="3"/>
  <c r="F413" i="3"/>
  <c r="F430" i="3"/>
  <c r="F310" i="3"/>
  <c r="F147" i="3"/>
  <c r="F457" i="3"/>
  <c r="F291" i="3"/>
  <c r="F204" i="3"/>
  <c r="F122" i="3"/>
  <c r="F458" i="3"/>
  <c r="F277" i="3"/>
  <c r="F253" i="3"/>
  <c r="F406" i="3"/>
  <c r="F405" i="3"/>
  <c r="F82" i="3"/>
  <c r="F178" i="3"/>
  <c r="F329" i="3"/>
  <c r="F38" i="3"/>
  <c r="F77" i="3"/>
  <c r="F422" i="3"/>
  <c r="F221" i="3"/>
  <c r="F22" i="3"/>
  <c r="F155" i="3"/>
  <c r="F337" i="3"/>
  <c r="F25" i="3"/>
  <c r="F464" i="3"/>
  <c r="F367" i="3"/>
  <c r="F116" i="3"/>
  <c r="F192" i="3"/>
  <c r="F465" i="3"/>
  <c r="F533" i="3"/>
  <c r="F353" i="3"/>
  <c r="F330" i="3"/>
  <c r="F100" i="3"/>
  <c r="F460" i="3"/>
  <c r="F120" i="3"/>
  <c r="F56" i="3"/>
  <c r="F107" i="3"/>
  <c r="F114" i="3"/>
  <c r="F138" i="3"/>
  <c r="F157" i="3"/>
  <c r="F365" i="3"/>
  <c r="F113" i="3"/>
  <c r="F64" i="3"/>
  <c r="F382" i="3"/>
  <c r="F145" i="3"/>
  <c r="F190" i="3"/>
  <c r="F18" i="3"/>
  <c r="F475" i="3"/>
  <c r="F476" i="3"/>
  <c r="F45" i="3"/>
  <c r="F357" i="3"/>
  <c r="F243" i="3"/>
  <c r="F180" i="3"/>
  <c r="F26" i="3"/>
  <c r="F14" i="3"/>
  <c r="F99" i="3"/>
  <c r="F242" i="3"/>
  <c r="F51" i="3"/>
  <c r="F228" i="3"/>
  <c r="F356" i="3"/>
  <c r="F182" i="3"/>
  <c r="F287" i="3"/>
  <c r="F46" i="3"/>
  <c r="F469" i="3"/>
  <c r="F194" i="3"/>
  <c r="F286" i="3"/>
  <c r="F179" i="3"/>
  <c r="F421" i="3"/>
  <c r="F477" i="3"/>
  <c r="F512" i="3"/>
  <c r="F280" i="3"/>
  <c r="F47" i="3"/>
  <c r="F60" i="3"/>
  <c r="F34" i="3"/>
  <c r="F515" i="3"/>
  <c r="F39" i="3"/>
  <c r="F297" i="3"/>
  <c r="F437" i="3"/>
  <c r="F443" i="3"/>
  <c r="F519" i="3"/>
  <c r="F520" i="3"/>
  <c r="F442" i="3"/>
  <c r="F441" i="3"/>
  <c r="F517" i="3"/>
  <c r="F438" i="3"/>
  <c r="F213" i="3"/>
  <c r="F8" i="3"/>
  <c r="F530" i="3"/>
  <c r="F499" i="3"/>
  <c r="F524" i="3"/>
  <c r="F523" i="3"/>
  <c r="F522" i="3"/>
  <c r="F507" i="3"/>
  <c r="F279" i="3"/>
  <c r="F278" i="3"/>
  <c r="F264" i="3"/>
  <c r="F235" i="3"/>
  <c r="F262" i="3"/>
  <c r="F263" i="3"/>
  <c r="F35" i="3"/>
  <c r="F229" i="3"/>
  <c r="F42" i="3"/>
  <c r="F266" i="3"/>
  <c r="F265" i="3"/>
  <c r="F267" i="3"/>
  <c r="F27" i="3"/>
  <c r="F75" i="3"/>
  <c r="F43" i="3"/>
  <c r="F536" i="3"/>
  <c r="F142" i="3"/>
  <c r="F303" i="3"/>
  <c r="F186" i="3"/>
  <c r="F545" i="3"/>
  <c r="F109" i="3"/>
  <c r="F544" i="3"/>
  <c r="F543" i="3"/>
  <c r="F550" i="3"/>
  <c r="F225" i="3"/>
  <c r="F362" i="3"/>
  <c r="F101" i="3"/>
  <c r="F134" i="3"/>
  <c r="F553" i="3"/>
  <c r="F554" i="3"/>
  <c r="F555" i="3"/>
  <c r="F538" i="3"/>
  <c r="F394" i="3"/>
  <c r="F215" i="3"/>
  <c r="F245" i="3"/>
  <c r="F459" i="3"/>
  <c r="F198" i="3"/>
  <c r="F461" i="3"/>
  <c r="F551" i="3"/>
  <c r="F307" i="3"/>
  <c r="F561" i="3"/>
  <c r="F563" i="3"/>
  <c r="F196" i="3"/>
  <c r="F135" i="3"/>
  <c r="F62" i="3"/>
  <c r="F58" i="3"/>
  <c r="F534" i="3"/>
  <c r="F226" i="3"/>
  <c r="F564" i="3"/>
  <c r="F327" i="3"/>
  <c r="F537" i="3"/>
  <c r="F513" i="3"/>
  <c r="F131" i="3"/>
  <c r="F127" i="3"/>
  <c r="F375" i="3"/>
  <c r="F376" i="3"/>
  <c r="F48" i="3"/>
  <c r="F298" i="3"/>
  <c r="F165" i="3"/>
  <c r="F449" i="3"/>
  <c r="F164" i="3"/>
  <c r="F84" i="3"/>
  <c r="F260" i="3"/>
  <c r="F463" i="3"/>
  <c r="F446" i="3"/>
  <c r="F358" i="3"/>
  <c r="F596" i="3"/>
  <c r="F445" i="3"/>
  <c r="F597" i="3"/>
  <c r="F72" i="3"/>
  <c r="F117" i="3"/>
  <c r="F207" i="3"/>
  <c r="F448" i="3"/>
  <c r="F361" i="3"/>
  <c r="F447" i="3"/>
  <c r="F599" i="3"/>
  <c r="F532" i="3"/>
  <c r="F105" i="3"/>
  <c r="F311" i="3"/>
  <c r="F10" i="3"/>
  <c r="F603" i="3"/>
  <c r="F548" i="3"/>
  <c r="F514" i="3"/>
  <c r="F604" i="3"/>
  <c r="F467" i="3"/>
  <c r="F606" i="3"/>
  <c r="F203" i="3"/>
  <c r="F607" i="3"/>
  <c r="F136" i="3"/>
  <c r="F57" i="3"/>
  <c r="F557" i="3"/>
  <c r="F608" i="3"/>
  <c r="F384" i="3"/>
  <c r="F68" i="3"/>
  <c r="F80" i="3"/>
  <c r="F129" i="3"/>
  <c r="F66" i="3"/>
  <c r="F342" i="3"/>
  <c r="F91" i="3"/>
  <c r="F76" i="3"/>
  <c r="F121" i="3"/>
  <c r="F87" i="3"/>
  <c r="F610" i="3"/>
  <c r="F28" i="3"/>
  <c r="F86" i="3"/>
  <c r="F250" i="3"/>
  <c r="F176" i="3"/>
  <c r="F2" i="3"/>
  <c r="F63" i="3"/>
  <c r="F292" i="3"/>
  <c r="F294" i="3"/>
  <c r="F346" i="3"/>
  <c r="F293" i="3"/>
  <c r="F231" i="3"/>
  <c r="F130" i="3"/>
  <c r="F146" i="3"/>
  <c r="F40" i="3"/>
  <c r="F173" i="3"/>
  <c r="F152" i="3"/>
  <c r="F174" i="3"/>
  <c r="F175" i="3"/>
  <c r="F172" i="3"/>
  <c r="F295" i="3"/>
  <c r="F540" i="3"/>
  <c r="F171" i="3"/>
  <c r="F71" i="3"/>
  <c r="F13" i="3"/>
  <c r="F556" i="3"/>
  <c r="F614" i="3"/>
  <c r="F613" i="3"/>
  <c r="F472" i="3"/>
  <c r="F605" i="3"/>
  <c r="F617" i="3"/>
  <c r="F615" i="3"/>
  <c r="F67" i="3"/>
  <c r="F61" i="3"/>
  <c r="F420" i="3"/>
  <c r="F74" i="3"/>
  <c r="F426" i="3"/>
  <c r="F434" i="3"/>
  <c r="F296" i="3"/>
  <c r="F403" i="3"/>
  <c r="F404" i="3"/>
  <c r="F233" i="3"/>
  <c r="F261" i="3"/>
  <c r="F473" i="3"/>
  <c r="F144" i="3"/>
  <c r="F612" i="3"/>
  <c r="F609" i="3"/>
  <c r="F234" i="3"/>
  <c r="F211" i="3"/>
  <c r="F371" i="3"/>
  <c r="F220" i="3"/>
  <c r="F455" i="3"/>
  <c r="F372" i="3"/>
  <c r="F354" i="3"/>
  <c r="F230" i="3"/>
  <c r="F240" i="3"/>
  <c r="F600" i="3"/>
  <c r="F602" i="3"/>
  <c r="F239" i="3"/>
  <c r="F350" i="3"/>
  <c r="F427" i="3"/>
  <c r="F521" i="3"/>
  <c r="F218" i="3"/>
  <c r="F400" i="3"/>
  <c r="F401" i="3"/>
  <c r="F402" i="3"/>
  <c r="F451" i="3"/>
  <c r="F69" i="3"/>
  <c r="F29" i="3"/>
  <c r="F363" i="3"/>
  <c r="F210" i="3"/>
  <c r="F272" i="3"/>
  <c r="F414" i="3"/>
  <c r="F285" i="3"/>
  <c r="F452" i="3"/>
  <c r="F148" i="3"/>
  <c r="F328" i="3"/>
  <c r="F498" i="3"/>
  <c r="F214" i="3"/>
  <c r="F268" i="3"/>
  <c r="F478" i="3"/>
  <c r="F466" i="3"/>
  <c r="F611" i="3"/>
  <c r="F468" i="3"/>
  <c r="F470" i="3"/>
  <c r="F471" i="3"/>
  <c r="F244" i="3"/>
  <c r="F90" i="3"/>
  <c r="F389" i="3"/>
  <c r="F444" i="3"/>
  <c r="F388" i="3"/>
  <c r="F386" i="3"/>
  <c r="F208" i="3"/>
  <c r="F359" i="3"/>
  <c r="F616" i="3"/>
  <c r="F601" i="3"/>
  <c r="F531" i="3"/>
  <c r="F344" i="3"/>
  <c r="F349" i="3"/>
  <c r="F104" i="3"/>
  <c r="F392" i="3"/>
  <c r="F393" i="3"/>
  <c r="F428" i="3"/>
  <c r="F248" i="3"/>
  <c r="F559" i="3"/>
  <c r="F435" i="3"/>
  <c r="F115" i="3"/>
  <c r="F558" i="3"/>
  <c r="F516" i="3"/>
  <c r="F19" i="3"/>
  <c r="F525" i="3"/>
  <c r="F526" i="3"/>
  <c r="F212" i="3"/>
  <c r="F281" i="3"/>
  <c r="F373" i="3"/>
  <c r="F527" i="3"/>
  <c r="F535" i="3"/>
  <c r="F528" i="3"/>
  <c r="F529" i="3"/>
  <c r="F518" i="3"/>
  <c r="F289" i="3"/>
  <c r="F423" i="3"/>
  <c r="F424" i="3"/>
  <c r="F425" i="3"/>
  <c r="F352" i="3"/>
  <c r="F431" i="3"/>
  <c r="F395" i="3"/>
  <c r="F396" i="3"/>
  <c r="F397" i="3"/>
  <c r="F398" i="3"/>
  <c r="F154" i="3"/>
  <c r="F399" i="3"/>
  <c r="F360" i="3"/>
  <c r="F237" i="3"/>
  <c r="F432" i="3"/>
  <c r="F209" i="3"/>
  <c r="F418" i="3"/>
  <c r="F433" i="3"/>
  <c r="F562" i="3"/>
  <c r="F450" i="3"/>
  <c r="F453" i="3"/>
  <c r="F439" i="3"/>
  <c r="F440" i="3"/>
  <c r="F454" i="3"/>
  <c r="F15" i="3"/>
  <c r="F111" i="3"/>
  <c r="F306" i="3"/>
  <c r="F315" i="3"/>
  <c r="F313" i="3"/>
  <c r="F256" i="3"/>
  <c r="F569" i="3"/>
  <c r="F622" i="3"/>
  <c r="F227" i="3"/>
  <c r="F300" i="3"/>
  <c r="F541" i="3"/>
  <c r="F112" i="3"/>
  <c r="F319" i="3"/>
  <c r="F257" i="3"/>
  <c r="F648" i="3"/>
  <c r="F483" i="3"/>
  <c r="F652" i="3"/>
  <c r="F570" i="3"/>
  <c r="F624" i="3"/>
  <c r="F567" i="3"/>
  <c r="F590" i="3"/>
  <c r="F493" i="3"/>
  <c r="F654" i="3"/>
  <c r="F462" i="3"/>
  <c r="F633" i="3"/>
  <c r="F634" i="3"/>
  <c r="F479" i="3"/>
  <c r="F594" i="3"/>
  <c r="F474" i="3"/>
  <c r="F333" i="3"/>
  <c r="F672" i="3"/>
  <c r="F650" i="3"/>
  <c r="F621" i="3"/>
  <c r="F593" i="3"/>
  <c r="F630" i="3"/>
  <c r="F646" i="3"/>
  <c r="F580" i="3"/>
  <c r="F299" i="3"/>
  <c r="F325" i="3"/>
  <c r="F565" i="3"/>
  <c r="F320" i="3"/>
  <c r="F151" i="3"/>
  <c r="F644" i="3"/>
  <c r="F649" i="3"/>
  <c r="F670" i="3"/>
  <c r="F323" i="3"/>
  <c r="F351" i="3"/>
  <c r="F318" i="3"/>
  <c r="F629" i="3"/>
  <c r="F660" i="3"/>
  <c r="F627" i="3"/>
  <c r="F618" i="3"/>
  <c r="F626" i="3"/>
  <c r="F677" i="3"/>
  <c r="F326" i="3"/>
  <c r="F302" i="3"/>
  <c r="F659" i="3"/>
  <c r="F274" i="3"/>
  <c r="F664" i="3"/>
  <c r="F332" i="3"/>
  <c r="F560" i="3"/>
  <c r="F645" i="3"/>
  <c r="F491" i="3"/>
  <c r="F216" i="3"/>
  <c r="F301" i="3"/>
  <c r="F317" i="3"/>
  <c r="F656" i="3"/>
  <c r="F489" i="3"/>
  <c r="F639" i="3"/>
  <c r="F595" i="3"/>
  <c r="F655" i="3"/>
  <c r="F631" i="3"/>
  <c r="F632" i="3"/>
  <c r="F676" i="3"/>
  <c r="F199" i="3"/>
  <c r="F232" i="3"/>
  <c r="F322" i="3"/>
  <c r="F484" i="3"/>
  <c r="F566" i="3"/>
  <c r="F619" i="3"/>
  <c r="F70" i="3"/>
  <c r="F642" i="3"/>
  <c r="F643" i="3"/>
  <c r="F503" i="3"/>
  <c r="F671" i="3"/>
  <c r="F679" i="3"/>
  <c r="F588" i="3"/>
  <c r="F508" i="3"/>
  <c r="F653" i="3"/>
  <c r="F663" i="3"/>
  <c r="F574" i="3"/>
  <c r="F582" i="3"/>
  <c r="F205" i="3"/>
  <c r="F647" i="3"/>
  <c r="F591" i="3"/>
  <c r="F385" i="3"/>
  <c r="F665" i="3"/>
  <c r="F579" i="3"/>
  <c r="F511" i="3"/>
  <c r="F501" i="3"/>
  <c r="F488" i="3"/>
  <c r="F635" i="3"/>
  <c r="F573" i="3"/>
  <c r="F542" i="3"/>
  <c r="F241" i="3"/>
  <c r="F252" i="3"/>
  <c r="F546" i="3"/>
  <c r="F568" i="3"/>
  <c r="F662" i="3"/>
  <c r="F547" i="3"/>
  <c r="F258" i="3"/>
  <c r="F334" i="3"/>
  <c r="F283" i="3"/>
  <c r="F666" i="3"/>
  <c r="F270" i="3"/>
  <c r="F623" i="3"/>
  <c r="F505" i="3"/>
  <c r="F321" i="3"/>
  <c r="F485" i="3"/>
  <c r="F222" i="3"/>
  <c r="F504" i="3"/>
  <c r="F506" i="3"/>
  <c r="F638" i="3"/>
  <c r="F640" i="3"/>
  <c r="F500" i="3"/>
  <c r="F497" i="3"/>
  <c r="F572" i="3"/>
  <c r="F316" i="3"/>
  <c r="F678" i="3"/>
  <c r="F661" i="3"/>
  <c r="F324" i="3"/>
  <c r="F625" i="3"/>
  <c r="F290" i="3"/>
  <c r="F383" i="3"/>
  <c r="F586" i="3"/>
  <c r="F628" i="3"/>
  <c r="F481" i="3"/>
  <c r="F658" i="3"/>
  <c r="F510" i="3"/>
  <c r="F238" i="3"/>
  <c r="F668" i="3"/>
  <c r="F669" i="3"/>
  <c r="F578" i="3"/>
  <c r="F273" i="3"/>
  <c r="F620" i="3"/>
  <c r="F674" i="3"/>
  <c r="F482" i="3"/>
  <c r="F641" i="3"/>
  <c r="F150" i="3"/>
  <c r="F552" i="3"/>
  <c r="F575" i="3"/>
  <c r="F381" i="3"/>
  <c r="F688" i="3"/>
  <c r="F684" i="3"/>
  <c r="F480" i="3"/>
  <c r="F667" i="3"/>
  <c r="F686" i="3"/>
  <c r="F689" i="3"/>
  <c r="F682" i="3"/>
  <c r="F37" i="3"/>
  <c r="F685" i="3"/>
  <c r="F687" i="3"/>
  <c r="F690" i="3"/>
  <c r="F585" i="3"/>
  <c r="F576" i="3"/>
  <c r="F592" i="3"/>
  <c r="F651" i="3"/>
  <c r="F496" i="3"/>
  <c r="F675" i="3"/>
  <c r="F587" i="3"/>
  <c r="F571" i="3"/>
  <c r="F577" i="3"/>
  <c r="F219" i="3"/>
  <c r="F636" i="3"/>
  <c r="F589" i="3"/>
  <c r="F486" i="3"/>
  <c r="F133" i="3"/>
  <c r="F487" i="3"/>
  <c r="F492" i="3"/>
  <c r="F657" i="3"/>
  <c r="F490" i="3"/>
  <c r="F637" i="3"/>
  <c r="F584" i="3"/>
  <c r="F581" i="3"/>
  <c r="F254" i="3"/>
  <c r="F335" i="3"/>
  <c r="F673" i="3"/>
  <c r="F583" i="3"/>
  <c r="F494" i="3"/>
  <c r="F509" i="3"/>
  <c r="F502" i="3"/>
  <c r="F680" i="3"/>
  <c r="F681" i="3"/>
  <c r="F683" i="3"/>
  <c r="F495" i="3"/>
  <c r="F59" i="3"/>
  <c r="C156" i="3"/>
  <c r="C162" i="3"/>
  <c r="D162" i="3"/>
  <c r="D97" i="3"/>
  <c r="D6" i="3"/>
  <c r="D12" i="3"/>
  <c r="D41" i="3"/>
  <c r="D94" i="3"/>
  <c r="D73" i="3"/>
  <c r="D79" i="3"/>
  <c r="D92" i="3"/>
  <c r="D89" i="3"/>
  <c r="D126" i="3"/>
  <c r="D24" i="3"/>
  <c r="D9" i="3"/>
  <c r="D96" i="3"/>
  <c r="D137" i="3"/>
  <c r="D139" i="3"/>
  <c r="D95" i="3"/>
  <c r="D159" i="3"/>
  <c r="D49" i="3"/>
  <c r="D170" i="3"/>
  <c r="D23" i="3"/>
  <c r="D125" i="3"/>
  <c r="D83" i="3"/>
  <c r="D11" i="3"/>
  <c r="D81" i="3"/>
  <c r="D160" i="3"/>
  <c r="D158" i="3"/>
  <c r="D132" i="3"/>
  <c r="D88" i="3"/>
  <c r="D169" i="3"/>
  <c r="D102" i="3"/>
  <c r="D106" i="3"/>
  <c r="D52" i="3"/>
  <c r="D110" i="3"/>
  <c r="D177" i="3"/>
  <c r="D141" i="3"/>
  <c r="D85" i="3"/>
  <c r="D103" i="3"/>
  <c r="D53" i="3"/>
  <c r="D187" i="3"/>
  <c r="D189" i="3"/>
  <c r="D181" i="3"/>
  <c r="D206" i="3"/>
  <c r="D123" i="3"/>
  <c r="D167" i="3"/>
  <c r="D184" i="3"/>
  <c r="D185" i="3"/>
  <c r="D30" i="3"/>
  <c r="D183" i="3"/>
  <c r="D98" i="3"/>
  <c r="D55" i="3"/>
  <c r="D200" i="3"/>
  <c r="D140" i="3"/>
  <c r="D549" i="3"/>
  <c r="D33" i="3"/>
  <c r="D251" i="3"/>
  <c r="D255" i="3"/>
  <c r="D259" i="3"/>
  <c r="D269" i="3"/>
  <c r="D195" i="3"/>
  <c r="D271" i="3"/>
  <c r="D31" i="3"/>
  <c r="D168" i="3"/>
  <c r="D197" i="3"/>
  <c r="D163" i="3"/>
  <c r="D236" i="3"/>
  <c r="D284" i="3"/>
  <c r="D32" i="3"/>
  <c r="D304" i="3"/>
  <c r="D305" i="3"/>
  <c r="D308" i="3"/>
  <c r="D191" i="3"/>
  <c r="D309" i="3"/>
  <c r="D224" i="3"/>
  <c r="D314" i="3"/>
  <c r="D312" i="3"/>
  <c r="D331" i="3"/>
  <c r="D336" i="3"/>
  <c r="D338" i="3"/>
  <c r="D223" i="3"/>
  <c r="D339" i="3"/>
  <c r="D340" i="3"/>
  <c r="D3" i="3"/>
  <c r="D343" i="3"/>
  <c r="D108" i="3"/>
  <c r="D65" i="3"/>
  <c r="D119" i="3"/>
  <c r="D124" i="3"/>
  <c r="D249" i="3"/>
  <c r="D366" i="3"/>
  <c r="D364" i="3"/>
  <c r="D161" i="3"/>
  <c r="D369" i="3"/>
  <c r="D370" i="3"/>
  <c r="D128" i="3"/>
  <c r="D21" i="3"/>
  <c r="D20" i="3"/>
  <c r="D345" i="3"/>
  <c r="D16" i="3"/>
  <c r="D347" i="3"/>
  <c r="D341" i="3"/>
  <c r="D153" i="3"/>
  <c r="D282" i="3"/>
  <c r="D7" i="3"/>
  <c r="D4" i="3"/>
  <c r="D275" i="3"/>
  <c r="D166" i="3"/>
  <c r="D374" i="3"/>
  <c r="D377" i="3"/>
  <c r="D378" i="3"/>
  <c r="D379" i="3"/>
  <c r="D36" i="3"/>
  <c r="D149" i="3"/>
  <c r="D387" i="3"/>
  <c r="D368" i="3"/>
  <c r="D118" i="3"/>
  <c r="D391" i="3"/>
  <c r="D143" i="3"/>
  <c r="D201" i="3"/>
  <c r="D390" i="3"/>
  <c r="D407" i="3"/>
  <c r="D246" i="3"/>
  <c r="D247" i="3"/>
  <c r="D78" i="3"/>
  <c r="D188" i="3"/>
  <c r="D598" i="3"/>
  <c r="D408" i="3"/>
  <c r="D409" i="3"/>
  <c r="D410" i="3"/>
  <c r="D217" i="3"/>
  <c r="D411" i="3"/>
  <c r="D355" i="3"/>
  <c r="D276" i="3"/>
  <c r="D348" i="3"/>
  <c r="D288" i="3"/>
  <c r="D415" i="3"/>
  <c r="D419" i="3"/>
  <c r="D417" i="3"/>
  <c r="D380" i="3"/>
  <c r="D429" i="3"/>
  <c r="D5" i="3"/>
  <c r="D44" i="3"/>
  <c r="D416" i="3"/>
  <c r="D436" i="3"/>
  <c r="D50" i="3"/>
  <c r="D202" i="3"/>
  <c r="D54" i="3"/>
  <c r="D539" i="3"/>
  <c r="D17" i="3"/>
  <c r="D93" i="3"/>
  <c r="D193" i="3"/>
  <c r="D456" i="3"/>
  <c r="D412" i="3"/>
  <c r="D413" i="3"/>
  <c r="D430" i="3"/>
  <c r="D310" i="3"/>
  <c r="D147" i="3"/>
  <c r="D457" i="3"/>
  <c r="D291" i="3"/>
  <c r="D204" i="3"/>
  <c r="D122" i="3"/>
  <c r="D458" i="3"/>
  <c r="D277" i="3"/>
  <c r="D253" i="3"/>
  <c r="D406" i="3"/>
  <c r="D405" i="3"/>
  <c r="D82" i="3"/>
  <c r="D178" i="3"/>
  <c r="D329" i="3"/>
  <c r="D38" i="3"/>
  <c r="D77" i="3"/>
  <c r="D422" i="3"/>
  <c r="D221" i="3"/>
  <c r="D22" i="3"/>
  <c r="D155" i="3"/>
  <c r="D337" i="3"/>
  <c r="D25" i="3"/>
  <c r="D464" i="3"/>
  <c r="D367" i="3"/>
  <c r="D116" i="3"/>
  <c r="D192" i="3"/>
  <c r="D465" i="3"/>
  <c r="D533" i="3"/>
  <c r="D353" i="3"/>
  <c r="D330" i="3"/>
  <c r="D100" i="3"/>
  <c r="D460" i="3"/>
  <c r="D120" i="3"/>
  <c r="D56" i="3"/>
  <c r="D107" i="3"/>
  <c r="D114" i="3"/>
  <c r="D138" i="3"/>
  <c r="D157" i="3"/>
  <c r="D365" i="3"/>
  <c r="D113" i="3"/>
  <c r="D64" i="3"/>
  <c r="D382" i="3"/>
  <c r="D145" i="3"/>
  <c r="D190" i="3"/>
  <c r="D18" i="3"/>
  <c r="D475" i="3"/>
  <c r="D476" i="3"/>
  <c r="D45" i="3"/>
  <c r="D357" i="3"/>
  <c r="D243" i="3"/>
  <c r="D180" i="3"/>
  <c r="D26" i="3"/>
  <c r="D14" i="3"/>
  <c r="D99" i="3"/>
  <c r="D242" i="3"/>
  <c r="D51" i="3"/>
  <c r="D228" i="3"/>
  <c r="D356" i="3"/>
  <c r="D182" i="3"/>
  <c r="D287" i="3"/>
  <c r="D46" i="3"/>
  <c r="D469" i="3"/>
  <c r="D194" i="3"/>
  <c r="D286" i="3"/>
  <c r="D179" i="3"/>
  <c r="D421" i="3"/>
  <c r="D477" i="3"/>
  <c r="D512" i="3"/>
  <c r="D280" i="3"/>
  <c r="D47" i="3"/>
  <c r="D60" i="3"/>
  <c r="D34" i="3"/>
  <c r="D515" i="3"/>
  <c r="D39" i="3"/>
  <c r="D297" i="3"/>
  <c r="D437" i="3"/>
  <c r="D443" i="3"/>
  <c r="D519" i="3"/>
  <c r="D520" i="3"/>
  <c r="D442" i="3"/>
  <c r="D441" i="3"/>
  <c r="D517" i="3"/>
  <c r="D438" i="3"/>
  <c r="D213" i="3"/>
  <c r="D8" i="3"/>
  <c r="D530" i="3"/>
  <c r="D499" i="3"/>
  <c r="D524" i="3"/>
  <c r="D523" i="3"/>
  <c r="D522" i="3"/>
  <c r="D507" i="3"/>
  <c r="D279" i="3"/>
  <c r="D278" i="3"/>
  <c r="D264" i="3"/>
  <c r="D235" i="3"/>
  <c r="D262" i="3"/>
  <c r="D263" i="3"/>
  <c r="D35" i="3"/>
  <c r="D229" i="3"/>
  <c r="D42" i="3"/>
  <c r="D266" i="3"/>
  <c r="D265" i="3"/>
  <c r="D267" i="3"/>
  <c r="D27" i="3"/>
  <c r="D75" i="3"/>
  <c r="D43" i="3"/>
  <c r="D536" i="3"/>
  <c r="D142" i="3"/>
  <c r="D303" i="3"/>
  <c r="D186" i="3"/>
  <c r="D545" i="3"/>
  <c r="D109" i="3"/>
  <c r="D544" i="3"/>
  <c r="D543" i="3"/>
  <c r="D550" i="3"/>
  <c r="D225" i="3"/>
  <c r="D362" i="3"/>
  <c r="D101" i="3"/>
  <c r="D134" i="3"/>
  <c r="D553" i="3"/>
  <c r="D554" i="3"/>
  <c r="D555" i="3"/>
  <c r="D538" i="3"/>
  <c r="D394" i="3"/>
  <c r="D215" i="3"/>
  <c r="D245" i="3"/>
  <c r="D459" i="3"/>
  <c r="D198" i="3"/>
  <c r="D461" i="3"/>
  <c r="D551" i="3"/>
  <c r="D307" i="3"/>
  <c r="D561" i="3"/>
  <c r="D563" i="3"/>
  <c r="D196" i="3"/>
  <c r="D135" i="3"/>
  <c r="D62" i="3"/>
  <c r="D58" i="3"/>
  <c r="D534" i="3"/>
  <c r="D226" i="3"/>
  <c r="D564" i="3"/>
  <c r="D327" i="3"/>
  <c r="D537" i="3"/>
  <c r="D513" i="3"/>
  <c r="D131" i="3"/>
  <c r="D127" i="3"/>
  <c r="D375" i="3"/>
  <c r="D376" i="3"/>
  <c r="D48" i="3"/>
  <c r="D298" i="3"/>
  <c r="D165" i="3"/>
  <c r="D449" i="3"/>
  <c r="D164" i="3"/>
  <c r="D84" i="3"/>
  <c r="D260" i="3"/>
  <c r="D463" i="3"/>
  <c r="D446" i="3"/>
  <c r="D358" i="3"/>
  <c r="D596" i="3"/>
  <c r="D445" i="3"/>
  <c r="D597" i="3"/>
  <c r="D72" i="3"/>
  <c r="D117" i="3"/>
  <c r="D207" i="3"/>
  <c r="D448" i="3"/>
  <c r="D361" i="3"/>
  <c r="D447" i="3"/>
  <c r="D599" i="3"/>
  <c r="D532" i="3"/>
  <c r="D105" i="3"/>
  <c r="D311" i="3"/>
  <c r="D10" i="3"/>
  <c r="D603" i="3"/>
  <c r="D548" i="3"/>
  <c r="D514" i="3"/>
  <c r="D604" i="3"/>
  <c r="D467" i="3"/>
  <c r="D606" i="3"/>
  <c r="D203" i="3"/>
  <c r="D607" i="3"/>
  <c r="D136" i="3"/>
  <c r="D57" i="3"/>
  <c r="D557" i="3"/>
  <c r="D608" i="3"/>
  <c r="D384" i="3"/>
  <c r="D68" i="3"/>
  <c r="D80" i="3"/>
  <c r="D129" i="3"/>
  <c r="D66" i="3"/>
  <c r="D342" i="3"/>
  <c r="D91" i="3"/>
  <c r="D76" i="3"/>
  <c r="D121" i="3"/>
  <c r="D87" i="3"/>
  <c r="D610" i="3"/>
  <c r="D28" i="3"/>
  <c r="D86" i="3"/>
  <c r="D250" i="3"/>
  <c r="D176" i="3"/>
  <c r="D2" i="3"/>
  <c r="D63" i="3"/>
  <c r="D292" i="3"/>
  <c r="D294" i="3"/>
  <c r="D346" i="3"/>
  <c r="D293" i="3"/>
  <c r="D231" i="3"/>
  <c r="D130" i="3"/>
  <c r="D146" i="3"/>
  <c r="D40" i="3"/>
  <c r="D173" i="3"/>
  <c r="D152" i="3"/>
  <c r="D174" i="3"/>
  <c r="D175" i="3"/>
  <c r="D172" i="3"/>
  <c r="D295" i="3"/>
  <c r="D540" i="3"/>
  <c r="D171" i="3"/>
  <c r="D71" i="3"/>
  <c r="D13" i="3"/>
  <c r="D556" i="3"/>
  <c r="D614" i="3"/>
  <c r="D613" i="3"/>
  <c r="D472" i="3"/>
  <c r="D605" i="3"/>
  <c r="D617" i="3"/>
  <c r="D615" i="3"/>
  <c r="D67" i="3"/>
  <c r="D61" i="3"/>
  <c r="D420" i="3"/>
  <c r="D74" i="3"/>
  <c r="D426" i="3"/>
  <c r="D434" i="3"/>
  <c r="D296" i="3"/>
  <c r="D403" i="3"/>
  <c r="D404" i="3"/>
  <c r="D233" i="3"/>
  <c r="D261" i="3"/>
  <c r="D473" i="3"/>
  <c r="D144" i="3"/>
  <c r="D612" i="3"/>
  <c r="D609" i="3"/>
  <c r="D234" i="3"/>
  <c r="D211" i="3"/>
  <c r="D371" i="3"/>
  <c r="D220" i="3"/>
  <c r="D455" i="3"/>
  <c r="D372" i="3"/>
  <c r="D354" i="3"/>
  <c r="D230" i="3"/>
  <c r="D240" i="3"/>
  <c r="D600" i="3"/>
  <c r="D602" i="3"/>
  <c r="D239" i="3"/>
  <c r="D350" i="3"/>
  <c r="D427" i="3"/>
  <c r="D521" i="3"/>
  <c r="D218" i="3"/>
  <c r="D400" i="3"/>
  <c r="D401" i="3"/>
  <c r="D402" i="3"/>
  <c r="D451" i="3"/>
  <c r="D69" i="3"/>
  <c r="D29" i="3"/>
  <c r="D363" i="3"/>
  <c r="D210" i="3"/>
  <c r="D272" i="3"/>
  <c r="D414" i="3"/>
  <c r="D285" i="3"/>
  <c r="D452" i="3"/>
  <c r="D148" i="3"/>
  <c r="D328" i="3"/>
  <c r="D498" i="3"/>
  <c r="D214" i="3"/>
  <c r="D268" i="3"/>
  <c r="D478" i="3"/>
  <c r="D466" i="3"/>
  <c r="D611" i="3"/>
  <c r="D468" i="3"/>
  <c r="D470" i="3"/>
  <c r="D471" i="3"/>
  <c r="D244" i="3"/>
  <c r="D90" i="3"/>
  <c r="D389" i="3"/>
  <c r="D444" i="3"/>
  <c r="D388" i="3"/>
  <c r="D386" i="3"/>
  <c r="D208" i="3"/>
  <c r="D359" i="3"/>
  <c r="D616" i="3"/>
  <c r="D601" i="3"/>
  <c r="D531" i="3"/>
  <c r="D344" i="3"/>
  <c r="D349" i="3"/>
  <c r="D104" i="3"/>
  <c r="D392" i="3"/>
  <c r="D393" i="3"/>
  <c r="D428" i="3"/>
  <c r="D248" i="3"/>
  <c r="D559" i="3"/>
  <c r="D435" i="3"/>
  <c r="D115" i="3"/>
  <c r="D558" i="3"/>
  <c r="D516" i="3"/>
  <c r="D19" i="3"/>
  <c r="D525" i="3"/>
  <c r="D526" i="3"/>
  <c r="D212" i="3"/>
  <c r="D281" i="3"/>
  <c r="D373" i="3"/>
  <c r="D527" i="3"/>
  <c r="D535" i="3"/>
  <c r="D528" i="3"/>
  <c r="D529" i="3"/>
  <c r="D518" i="3"/>
  <c r="D289" i="3"/>
  <c r="D423" i="3"/>
  <c r="D424" i="3"/>
  <c r="D425" i="3"/>
  <c r="D352" i="3"/>
  <c r="D431" i="3"/>
  <c r="D395" i="3"/>
  <c r="D396" i="3"/>
  <c r="D397" i="3"/>
  <c r="D398" i="3"/>
  <c r="D154" i="3"/>
  <c r="D399" i="3"/>
  <c r="D360" i="3"/>
  <c r="D237" i="3"/>
  <c r="D432" i="3"/>
  <c r="D209" i="3"/>
  <c r="D418" i="3"/>
  <c r="D433" i="3"/>
  <c r="D562" i="3"/>
  <c r="D450" i="3"/>
  <c r="D453" i="3"/>
  <c r="D439" i="3"/>
  <c r="D440" i="3"/>
  <c r="D454" i="3"/>
  <c r="D15" i="3"/>
  <c r="D111" i="3"/>
  <c r="D306" i="3"/>
  <c r="D315" i="3"/>
  <c r="D313" i="3"/>
  <c r="D256" i="3"/>
  <c r="D569" i="3"/>
  <c r="D622" i="3"/>
  <c r="D227" i="3"/>
  <c r="D300" i="3"/>
  <c r="D541" i="3"/>
  <c r="D112" i="3"/>
  <c r="D319" i="3"/>
  <c r="D257" i="3"/>
  <c r="D648" i="3"/>
  <c r="D483" i="3"/>
  <c r="D652" i="3"/>
  <c r="D570" i="3"/>
  <c r="D624" i="3"/>
  <c r="D567" i="3"/>
  <c r="D590" i="3"/>
  <c r="D493" i="3"/>
  <c r="D654" i="3"/>
  <c r="D462" i="3"/>
  <c r="D633" i="3"/>
  <c r="D634" i="3"/>
  <c r="D479" i="3"/>
  <c r="D594" i="3"/>
  <c r="D474" i="3"/>
  <c r="D333" i="3"/>
  <c r="D672" i="3"/>
  <c r="D650" i="3"/>
  <c r="D621" i="3"/>
  <c r="D593" i="3"/>
  <c r="D630" i="3"/>
  <c r="D646" i="3"/>
  <c r="D580" i="3"/>
  <c r="D299" i="3"/>
  <c r="D325" i="3"/>
  <c r="D565" i="3"/>
  <c r="D320" i="3"/>
  <c r="D151" i="3"/>
  <c r="D644" i="3"/>
  <c r="D649" i="3"/>
  <c r="D670" i="3"/>
  <c r="D323" i="3"/>
  <c r="D351" i="3"/>
  <c r="D318" i="3"/>
  <c r="D629" i="3"/>
  <c r="D660" i="3"/>
  <c r="D627" i="3"/>
  <c r="D618" i="3"/>
  <c r="D626" i="3"/>
  <c r="D677" i="3"/>
  <c r="D326" i="3"/>
  <c r="D302" i="3"/>
  <c r="D659" i="3"/>
  <c r="D274" i="3"/>
  <c r="D664" i="3"/>
  <c r="D332" i="3"/>
  <c r="D560" i="3"/>
  <c r="D645" i="3"/>
  <c r="D491" i="3"/>
  <c r="D216" i="3"/>
  <c r="D301" i="3"/>
  <c r="D317" i="3"/>
  <c r="D656" i="3"/>
  <c r="D489" i="3"/>
  <c r="D639" i="3"/>
  <c r="D595" i="3"/>
  <c r="D655" i="3"/>
  <c r="D631" i="3"/>
  <c r="D632" i="3"/>
  <c r="D676" i="3"/>
  <c r="D199" i="3"/>
  <c r="D232" i="3"/>
  <c r="D322" i="3"/>
  <c r="D484" i="3"/>
  <c r="D566" i="3"/>
  <c r="D619" i="3"/>
  <c r="D70" i="3"/>
  <c r="D642" i="3"/>
  <c r="D643" i="3"/>
  <c r="D503" i="3"/>
  <c r="D671" i="3"/>
  <c r="D679" i="3"/>
  <c r="D588" i="3"/>
  <c r="D508" i="3"/>
  <c r="D653" i="3"/>
  <c r="D663" i="3"/>
  <c r="D574" i="3"/>
  <c r="D582" i="3"/>
  <c r="D205" i="3"/>
  <c r="D647" i="3"/>
  <c r="D591" i="3"/>
  <c r="D385" i="3"/>
  <c r="D665" i="3"/>
  <c r="D579" i="3"/>
  <c r="D511" i="3"/>
  <c r="D501" i="3"/>
  <c r="D488" i="3"/>
  <c r="D635" i="3"/>
  <c r="D573" i="3"/>
  <c r="D542" i="3"/>
  <c r="D241" i="3"/>
  <c r="D252" i="3"/>
  <c r="D546" i="3"/>
  <c r="D568" i="3"/>
  <c r="D662" i="3"/>
  <c r="D547" i="3"/>
  <c r="D258" i="3"/>
  <c r="D334" i="3"/>
  <c r="D283" i="3"/>
  <c r="D666" i="3"/>
  <c r="D270" i="3"/>
  <c r="D623" i="3"/>
  <c r="D505" i="3"/>
  <c r="D321" i="3"/>
  <c r="D485" i="3"/>
  <c r="D222" i="3"/>
  <c r="D504" i="3"/>
  <c r="D506" i="3"/>
  <c r="D638" i="3"/>
  <c r="D640" i="3"/>
  <c r="D500" i="3"/>
  <c r="D497" i="3"/>
  <c r="D572" i="3"/>
  <c r="D316" i="3"/>
  <c r="D678" i="3"/>
  <c r="D661" i="3"/>
  <c r="D324" i="3"/>
  <c r="D625" i="3"/>
  <c r="D290" i="3"/>
  <c r="D383" i="3"/>
  <c r="D586" i="3"/>
  <c r="D628" i="3"/>
  <c r="D481" i="3"/>
  <c r="D658" i="3"/>
  <c r="D510" i="3"/>
  <c r="D238" i="3"/>
  <c r="D668" i="3"/>
  <c r="D669" i="3"/>
  <c r="D578" i="3"/>
  <c r="D273" i="3"/>
  <c r="D620" i="3"/>
  <c r="D674" i="3"/>
  <c r="D482" i="3"/>
  <c r="D641" i="3"/>
  <c r="D150" i="3"/>
  <c r="D552" i="3"/>
  <c r="D575" i="3"/>
  <c r="D381" i="3"/>
  <c r="D688" i="3"/>
  <c r="D684" i="3"/>
  <c r="D480" i="3"/>
  <c r="D667" i="3"/>
  <c r="D686" i="3"/>
  <c r="D689" i="3"/>
  <c r="D682" i="3"/>
  <c r="D37" i="3"/>
  <c r="D685" i="3"/>
  <c r="D687" i="3"/>
  <c r="D690" i="3"/>
  <c r="D585" i="3"/>
  <c r="D576" i="3"/>
  <c r="D592" i="3"/>
  <c r="D651" i="3"/>
  <c r="D496" i="3"/>
  <c r="D675" i="3"/>
  <c r="D587" i="3"/>
  <c r="D571" i="3"/>
  <c r="D577" i="3"/>
  <c r="D219" i="3"/>
  <c r="D636" i="3"/>
  <c r="D589" i="3"/>
  <c r="D486" i="3"/>
  <c r="D133" i="3"/>
  <c r="D487" i="3"/>
  <c r="D492" i="3"/>
  <c r="D657" i="3"/>
  <c r="D490" i="3"/>
  <c r="D637" i="3"/>
  <c r="D584" i="3"/>
  <c r="D581" i="3"/>
  <c r="D254" i="3"/>
  <c r="D335" i="3"/>
  <c r="D673" i="3"/>
  <c r="D583" i="3"/>
  <c r="D494" i="3"/>
  <c r="D509" i="3"/>
  <c r="D502" i="3"/>
  <c r="D680" i="3"/>
  <c r="D681" i="3"/>
  <c r="D683" i="3"/>
  <c r="D495" i="3"/>
  <c r="D59" i="3"/>
  <c r="D156" i="3"/>
  <c r="C491" i="3"/>
  <c r="C216" i="3"/>
  <c r="C301" i="3"/>
  <c r="C317" i="3"/>
  <c r="C656" i="3"/>
  <c r="C489" i="3"/>
  <c r="C639" i="3"/>
  <c r="C595" i="3"/>
  <c r="C655" i="3"/>
  <c r="C631" i="3"/>
  <c r="C632" i="3"/>
  <c r="C676" i="3"/>
  <c r="C199" i="3"/>
  <c r="C232" i="3"/>
  <c r="C322" i="3"/>
  <c r="C484" i="3"/>
  <c r="C566" i="3"/>
  <c r="C619" i="3"/>
  <c r="C70" i="3"/>
  <c r="C642" i="3"/>
  <c r="C643" i="3"/>
  <c r="C503" i="3"/>
  <c r="C671" i="3"/>
  <c r="C679" i="3"/>
  <c r="C588" i="3"/>
  <c r="C508" i="3"/>
  <c r="C653" i="3"/>
  <c r="C663" i="3"/>
  <c r="C574" i="3"/>
  <c r="C582" i="3"/>
  <c r="C205" i="3"/>
  <c r="C647" i="3"/>
  <c r="C591" i="3"/>
  <c r="C385" i="3"/>
  <c r="C665" i="3"/>
  <c r="C579" i="3"/>
  <c r="C511" i="3"/>
  <c r="C501" i="3"/>
  <c r="C488" i="3"/>
  <c r="C635" i="3"/>
  <c r="C573" i="3"/>
  <c r="C542" i="3"/>
  <c r="C241" i="3"/>
  <c r="C252" i="3"/>
  <c r="C546" i="3"/>
  <c r="C568" i="3"/>
  <c r="C662" i="3"/>
  <c r="C547" i="3"/>
  <c r="C258" i="3"/>
  <c r="C334" i="3"/>
  <c r="C283" i="3"/>
  <c r="C666" i="3"/>
  <c r="C270" i="3"/>
  <c r="C623" i="3"/>
  <c r="C505" i="3"/>
  <c r="C321" i="3"/>
  <c r="C485" i="3"/>
  <c r="C222" i="3"/>
  <c r="C504" i="3"/>
  <c r="C506" i="3"/>
  <c r="C638" i="3"/>
  <c r="C640" i="3"/>
  <c r="C500" i="3"/>
  <c r="C497" i="3"/>
  <c r="C572" i="3"/>
  <c r="C316" i="3"/>
  <c r="C678" i="3"/>
  <c r="C661" i="3"/>
  <c r="C324" i="3"/>
  <c r="C625" i="3"/>
  <c r="C290" i="3"/>
  <c r="C383" i="3"/>
  <c r="C586" i="3"/>
  <c r="C628" i="3"/>
  <c r="C481" i="3"/>
  <c r="C658" i="3"/>
  <c r="C510" i="3"/>
  <c r="C238" i="3"/>
  <c r="C668" i="3"/>
  <c r="C669" i="3"/>
  <c r="C578" i="3"/>
  <c r="C273" i="3"/>
  <c r="C620" i="3"/>
  <c r="C674" i="3"/>
  <c r="C482" i="3"/>
  <c r="C641" i="3"/>
  <c r="C150" i="3"/>
  <c r="C552" i="3"/>
  <c r="C575" i="3"/>
  <c r="C381" i="3"/>
  <c r="C688" i="3"/>
  <c r="C684" i="3"/>
  <c r="C480" i="3"/>
  <c r="C667" i="3"/>
  <c r="C686" i="3"/>
  <c r="C689" i="3"/>
  <c r="C682" i="3"/>
  <c r="C37" i="3"/>
  <c r="C685" i="3"/>
  <c r="C687" i="3"/>
  <c r="C690" i="3"/>
  <c r="C585" i="3"/>
  <c r="C576" i="3"/>
  <c r="C592" i="3"/>
  <c r="C651" i="3"/>
  <c r="C496" i="3"/>
  <c r="C675" i="3"/>
  <c r="C587" i="3"/>
  <c r="C571" i="3"/>
  <c r="C577" i="3"/>
  <c r="C219" i="3"/>
  <c r="C636" i="3"/>
  <c r="C589" i="3"/>
  <c r="C486" i="3"/>
  <c r="C133" i="3"/>
  <c r="C487" i="3"/>
  <c r="C492" i="3"/>
  <c r="C657" i="3"/>
  <c r="C490" i="3"/>
  <c r="C637" i="3"/>
  <c r="C584" i="3"/>
  <c r="C581" i="3"/>
  <c r="C254" i="3"/>
  <c r="C335" i="3"/>
  <c r="C673" i="3"/>
  <c r="C583" i="3"/>
  <c r="C494" i="3"/>
  <c r="C509" i="3"/>
  <c r="C502" i="3"/>
  <c r="C680" i="3"/>
  <c r="C681" i="3"/>
  <c r="C683" i="3"/>
  <c r="C495" i="3"/>
  <c r="C59" i="3"/>
  <c r="C382" i="3"/>
  <c r="C145" i="3"/>
  <c r="C190" i="3"/>
  <c r="C18" i="3"/>
  <c r="C475" i="3"/>
  <c r="C476" i="3"/>
  <c r="C45" i="3"/>
  <c r="C357" i="3"/>
  <c r="C243" i="3"/>
  <c r="C180" i="3"/>
  <c r="C26" i="3"/>
  <c r="C14" i="3"/>
  <c r="C99" i="3"/>
  <c r="C242" i="3"/>
  <c r="C51" i="3"/>
  <c r="C228" i="3"/>
  <c r="C356" i="3"/>
  <c r="C182" i="3"/>
  <c r="C287" i="3"/>
  <c r="C46" i="3"/>
  <c r="C469" i="3"/>
  <c r="C194" i="3"/>
  <c r="C286" i="3"/>
  <c r="C179" i="3"/>
  <c r="C421" i="3"/>
  <c r="C477" i="3"/>
  <c r="C512" i="3"/>
  <c r="C280" i="3"/>
  <c r="C47" i="3"/>
  <c r="C60" i="3"/>
  <c r="C34" i="3"/>
  <c r="C515" i="3"/>
  <c r="C39" i="3"/>
  <c r="C297" i="3"/>
  <c r="C437" i="3"/>
  <c r="C443" i="3"/>
  <c r="C519" i="3"/>
  <c r="C520" i="3"/>
  <c r="C442" i="3"/>
  <c r="C441" i="3"/>
  <c r="C517" i="3"/>
  <c r="C438" i="3"/>
  <c r="C213" i="3"/>
  <c r="C8" i="3"/>
  <c r="C530" i="3"/>
  <c r="C499" i="3"/>
  <c r="C524" i="3"/>
  <c r="C523" i="3"/>
  <c r="C522" i="3"/>
  <c r="C507" i="3"/>
  <c r="C279" i="3"/>
  <c r="C278" i="3"/>
  <c r="C264" i="3"/>
  <c r="C235" i="3"/>
  <c r="C262" i="3"/>
  <c r="C263" i="3"/>
  <c r="C35" i="3"/>
  <c r="C229" i="3"/>
  <c r="C42" i="3"/>
  <c r="C266" i="3"/>
  <c r="C265" i="3"/>
  <c r="C267" i="3"/>
  <c r="C27" i="3"/>
  <c r="C75" i="3"/>
  <c r="C43" i="3"/>
  <c r="C536" i="3"/>
  <c r="C142" i="3"/>
  <c r="C303" i="3"/>
  <c r="C186" i="3"/>
  <c r="C545" i="3"/>
  <c r="C109" i="3"/>
  <c r="C544" i="3"/>
  <c r="C543" i="3"/>
  <c r="C550" i="3"/>
  <c r="C225" i="3"/>
  <c r="C362" i="3"/>
  <c r="C101" i="3"/>
  <c r="C134" i="3"/>
  <c r="C553" i="3"/>
  <c r="C554" i="3"/>
  <c r="C555" i="3"/>
  <c r="C538" i="3"/>
  <c r="C394" i="3"/>
  <c r="C215" i="3"/>
  <c r="C245" i="3"/>
  <c r="C459" i="3"/>
  <c r="C198" i="3"/>
  <c r="C461" i="3"/>
  <c r="C551" i="3"/>
  <c r="C307" i="3"/>
  <c r="C561" i="3"/>
  <c r="C563" i="3"/>
  <c r="C196" i="3"/>
  <c r="C135" i="3"/>
  <c r="C62" i="3"/>
  <c r="C58" i="3"/>
  <c r="C534" i="3"/>
  <c r="C226" i="3"/>
  <c r="C564" i="3"/>
  <c r="C327" i="3"/>
  <c r="C537" i="3"/>
  <c r="C513" i="3"/>
  <c r="C131" i="3"/>
  <c r="C127" i="3"/>
  <c r="C375" i="3"/>
  <c r="C376" i="3"/>
  <c r="C48" i="3"/>
  <c r="C298" i="3"/>
  <c r="C165" i="3"/>
  <c r="C449" i="3"/>
  <c r="C164" i="3"/>
  <c r="C84" i="3"/>
  <c r="C260" i="3"/>
  <c r="C463" i="3"/>
  <c r="C446" i="3"/>
  <c r="C358" i="3"/>
  <c r="C596" i="3"/>
  <c r="C445" i="3"/>
  <c r="C597" i="3"/>
  <c r="C72" i="3"/>
  <c r="C117" i="3"/>
  <c r="C207" i="3"/>
  <c r="C448" i="3"/>
  <c r="C361" i="3"/>
  <c r="C447" i="3"/>
  <c r="C599" i="3"/>
  <c r="C532" i="3"/>
  <c r="C105" i="3"/>
  <c r="C311" i="3"/>
  <c r="C10" i="3"/>
  <c r="C603" i="3"/>
  <c r="C548" i="3"/>
  <c r="C514" i="3"/>
  <c r="C604" i="3"/>
  <c r="C467" i="3"/>
  <c r="C606" i="3"/>
  <c r="C203" i="3"/>
  <c r="C607" i="3"/>
  <c r="C136" i="3"/>
  <c r="C57" i="3"/>
  <c r="C557" i="3"/>
  <c r="C608" i="3"/>
  <c r="C384" i="3"/>
  <c r="C68" i="3"/>
  <c r="C80" i="3"/>
  <c r="C129" i="3"/>
  <c r="C66" i="3"/>
  <c r="C342" i="3"/>
  <c r="C91" i="3"/>
  <c r="C76" i="3"/>
  <c r="C121" i="3"/>
  <c r="C87" i="3"/>
  <c r="C610" i="3"/>
  <c r="C28" i="3"/>
  <c r="C86" i="3"/>
  <c r="C250" i="3"/>
  <c r="C176" i="3"/>
  <c r="C2" i="3"/>
  <c r="C63" i="3"/>
  <c r="C292" i="3"/>
  <c r="C294" i="3"/>
  <c r="C346" i="3"/>
  <c r="C293" i="3"/>
  <c r="C231" i="3"/>
  <c r="C130" i="3"/>
  <c r="C146" i="3"/>
  <c r="C40" i="3"/>
  <c r="C173" i="3"/>
  <c r="C152" i="3"/>
  <c r="C174" i="3"/>
  <c r="C175" i="3"/>
  <c r="C172" i="3"/>
  <c r="C295" i="3"/>
  <c r="C540" i="3"/>
  <c r="C171" i="3"/>
  <c r="C71" i="3"/>
  <c r="C13" i="3"/>
  <c r="C556" i="3"/>
  <c r="C614" i="3"/>
  <c r="C613" i="3"/>
  <c r="C472" i="3"/>
  <c r="C605" i="3"/>
  <c r="C617" i="3"/>
  <c r="C615" i="3"/>
  <c r="C67" i="3"/>
  <c r="C61" i="3"/>
  <c r="C420" i="3"/>
  <c r="C74" i="3"/>
  <c r="C426" i="3"/>
  <c r="C434" i="3"/>
  <c r="C296" i="3"/>
  <c r="C403" i="3"/>
  <c r="C404" i="3"/>
  <c r="C233" i="3"/>
  <c r="C261" i="3"/>
  <c r="C473" i="3"/>
  <c r="C144" i="3"/>
  <c r="C612" i="3"/>
  <c r="C609" i="3"/>
  <c r="C234" i="3"/>
  <c r="C211" i="3"/>
  <c r="C371" i="3"/>
  <c r="C220" i="3"/>
  <c r="C455" i="3"/>
  <c r="C372" i="3"/>
  <c r="C354" i="3"/>
  <c r="C230" i="3"/>
  <c r="C240" i="3"/>
  <c r="C600" i="3"/>
  <c r="C602" i="3"/>
  <c r="C239" i="3"/>
  <c r="C350" i="3"/>
  <c r="C427" i="3"/>
  <c r="C521" i="3"/>
  <c r="C218" i="3"/>
  <c r="C400" i="3"/>
  <c r="C401" i="3"/>
  <c r="C402" i="3"/>
  <c r="C451" i="3"/>
  <c r="C69" i="3"/>
  <c r="C29" i="3"/>
  <c r="C363" i="3"/>
  <c r="C210" i="3"/>
  <c r="C272" i="3"/>
  <c r="C414" i="3"/>
  <c r="C285" i="3"/>
  <c r="C452" i="3"/>
  <c r="C148" i="3"/>
  <c r="C328" i="3"/>
  <c r="C498" i="3"/>
  <c r="C214" i="3"/>
  <c r="C268" i="3"/>
  <c r="C478" i="3"/>
  <c r="C466" i="3"/>
  <c r="C611" i="3"/>
  <c r="C468" i="3"/>
  <c r="C470" i="3"/>
  <c r="C471" i="3"/>
  <c r="C244" i="3"/>
  <c r="C90" i="3"/>
  <c r="C389" i="3"/>
  <c r="C444" i="3"/>
  <c r="C388" i="3"/>
  <c r="C386" i="3"/>
  <c r="C208" i="3"/>
  <c r="C359" i="3"/>
  <c r="C616" i="3"/>
  <c r="C601" i="3"/>
  <c r="C531" i="3"/>
  <c r="C344" i="3"/>
  <c r="C349" i="3"/>
  <c r="C104" i="3"/>
  <c r="C392" i="3"/>
  <c r="C393" i="3"/>
  <c r="C428" i="3"/>
  <c r="C248" i="3"/>
  <c r="C559" i="3"/>
  <c r="C435" i="3"/>
  <c r="C115" i="3"/>
  <c r="C558" i="3"/>
  <c r="C516" i="3"/>
  <c r="C19" i="3"/>
  <c r="C525" i="3"/>
  <c r="C526" i="3"/>
  <c r="C212" i="3"/>
  <c r="C281" i="3"/>
  <c r="C373" i="3"/>
  <c r="C527" i="3"/>
  <c r="C535" i="3"/>
  <c r="C528" i="3"/>
  <c r="C529" i="3"/>
  <c r="C518" i="3"/>
  <c r="C289" i="3"/>
  <c r="C423" i="3"/>
  <c r="C424" i="3"/>
  <c r="C425" i="3"/>
  <c r="C352" i="3"/>
  <c r="C431" i="3"/>
  <c r="C395" i="3"/>
  <c r="C396" i="3"/>
  <c r="C397" i="3"/>
  <c r="C398" i="3"/>
  <c r="C154" i="3"/>
  <c r="C399" i="3"/>
  <c r="C360" i="3"/>
  <c r="C237" i="3"/>
  <c r="C432" i="3"/>
  <c r="C209" i="3"/>
  <c r="C418" i="3"/>
  <c r="C433" i="3"/>
  <c r="C562" i="3"/>
  <c r="C450" i="3"/>
  <c r="C453" i="3"/>
  <c r="C439" i="3"/>
  <c r="C440" i="3"/>
  <c r="C454" i="3"/>
  <c r="C15" i="3"/>
  <c r="C111" i="3"/>
  <c r="C306" i="3"/>
  <c r="C315" i="3"/>
  <c r="C313" i="3"/>
  <c r="C256" i="3"/>
  <c r="C569" i="3"/>
  <c r="C622" i="3"/>
  <c r="C227" i="3"/>
  <c r="C300" i="3"/>
  <c r="C541" i="3"/>
  <c r="C112" i="3"/>
  <c r="C319" i="3"/>
  <c r="C257" i="3"/>
  <c r="C648" i="3"/>
  <c r="C483" i="3"/>
  <c r="C652" i="3"/>
  <c r="C570" i="3"/>
  <c r="C624" i="3"/>
  <c r="C567" i="3"/>
  <c r="C590" i="3"/>
  <c r="C493" i="3"/>
  <c r="C654" i="3"/>
  <c r="C462" i="3"/>
  <c r="C633" i="3"/>
  <c r="C634" i="3"/>
  <c r="C479" i="3"/>
  <c r="C594" i="3"/>
  <c r="C474" i="3"/>
  <c r="C333" i="3"/>
  <c r="C672" i="3"/>
  <c r="C650" i="3"/>
  <c r="C621" i="3"/>
  <c r="C593" i="3"/>
  <c r="C630" i="3"/>
  <c r="C646" i="3"/>
  <c r="C580" i="3"/>
  <c r="C299" i="3"/>
  <c r="C325" i="3"/>
  <c r="C565" i="3"/>
  <c r="C320" i="3"/>
  <c r="C151" i="3"/>
  <c r="C644" i="3"/>
  <c r="C649" i="3"/>
  <c r="C670" i="3"/>
  <c r="C323" i="3"/>
  <c r="C351" i="3"/>
  <c r="C318" i="3"/>
  <c r="C629" i="3"/>
  <c r="C660" i="3"/>
  <c r="C627" i="3"/>
  <c r="C618" i="3"/>
  <c r="C626" i="3"/>
  <c r="C677" i="3"/>
  <c r="C326" i="3"/>
  <c r="C302" i="3"/>
  <c r="C659" i="3"/>
  <c r="C274" i="3"/>
  <c r="C664" i="3"/>
  <c r="C332" i="3"/>
  <c r="C560" i="3"/>
  <c r="C645" i="3"/>
  <c r="C123" i="3"/>
  <c r="C167" i="3"/>
  <c r="C184" i="3"/>
  <c r="C185" i="3"/>
  <c r="C30" i="3"/>
  <c r="C183" i="3"/>
  <c r="C98" i="3"/>
  <c r="C55" i="3"/>
  <c r="C200" i="3"/>
  <c r="C140" i="3"/>
  <c r="C549" i="3"/>
  <c r="C33" i="3"/>
  <c r="C251" i="3"/>
  <c r="C255" i="3"/>
  <c r="C259" i="3"/>
  <c r="C269" i="3"/>
  <c r="C195" i="3"/>
  <c r="C271" i="3"/>
  <c r="C31" i="3"/>
  <c r="C168" i="3"/>
  <c r="C197" i="3"/>
  <c r="C163" i="3"/>
  <c r="C236" i="3"/>
  <c r="C284" i="3"/>
  <c r="C32" i="3"/>
  <c r="C304" i="3"/>
  <c r="C305" i="3"/>
  <c r="C308" i="3"/>
  <c r="C191" i="3"/>
  <c r="C309" i="3"/>
  <c r="C224" i="3"/>
  <c r="C314" i="3"/>
  <c r="C312" i="3"/>
  <c r="C331" i="3"/>
  <c r="C336" i="3"/>
  <c r="C338" i="3"/>
  <c r="C223" i="3"/>
  <c r="C339" i="3"/>
  <c r="C340" i="3"/>
  <c r="C3" i="3"/>
  <c r="C343" i="3"/>
  <c r="C108" i="3"/>
  <c r="C65" i="3"/>
  <c r="C119" i="3"/>
  <c r="C124" i="3"/>
  <c r="C249" i="3"/>
  <c r="C366" i="3"/>
  <c r="C364" i="3"/>
  <c r="C161" i="3"/>
  <c r="C369" i="3"/>
  <c r="C370" i="3"/>
  <c r="C128" i="3"/>
  <c r="C21" i="3"/>
  <c r="C20" i="3"/>
  <c r="C345" i="3"/>
  <c r="C16" i="3"/>
  <c r="C347" i="3"/>
  <c r="C341" i="3"/>
  <c r="C153" i="3"/>
  <c r="C282" i="3"/>
  <c r="C7" i="3"/>
  <c r="C4" i="3"/>
  <c r="C275" i="3"/>
  <c r="C166" i="3"/>
  <c r="C374" i="3"/>
  <c r="C377" i="3"/>
  <c r="C378" i="3"/>
  <c r="C379" i="3"/>
  <c r="C36" i="3"/>
  <c r="C149" i="3"/>
  <c r="C387" i="3"/>
  <c r="C368" i="3"/>
  <c r="C118" i="3"/>
  <c r="C391" i="3"/>
  <c r="C143" i="3"/>
  <c r="C201" i="3"/>
  <c r="C390" i="3"/>
  <c r="C407" i="3"/>
  <c r="C246" i="3"/>
  <c r="C247" i="3"/>
  <c r="C78" i="3"/>
  <c r="C188" i="3"/>
  <c r="C598" i="3"/>
  <c r="C408" i="3"/>
  <c r="C409" i="3"/>
  <c r="C410" i="3"/>
  <c r="C217" i="3"/>
  <c r="C411" i="3"/>
  <c r="C355" i="3"/>
  <c r="C276" i="3"/>
  <c r="C348" i="3"/>
  <c r="C288" i="3"/>
  <c r="C415" i="3"/>
  <c r="C419" i="3"/>
  <c r="C417" i="3"/>
  <c r="C380" i="3"/>
  <c r="C429" i="3"/>
  <c r="C5" i="3"/>
  <c r="C44" i="3"/>
  <c r="C416" i="3"/>
  <c r="C436" i="3"/>
  <c r="C50" i="3"/>
  <c r="C202" i="3"/>
  <c r="C54" i="3"/>
  <c r="C539" i="3"/>
  <c r="C17" i="3"/>
  <c r="C93" i="3"/>
  <c r="C193" i="3"/>
  <c r="C456" i="3"/>
  <c r="C412" i="3"/>
  <c r="C413" i="3"/>
  <c r="C430" i="3"/>
  <c r="C310" i="3"/>
  <c r="C147" i="3"/>
  <c r="C457" i="3"/>
  <c r="C291" i="3"/>
  <c r="C204" i="3"/>
  <c r="C122" i="3"/>
  <c r="C458" i="3"/>
  <c r="C277" i="3"/>
  <c r="C253" i="3"/>
  <c r="C406" i="3"/>
  <c r="C405" i="3"/>
  <c r="C82" i="3"/>
  <c r="C178" i="3"/>
  <c r="C329" i="3"/>
  <c r="C38" i="3"/>
  <c r="C77" i="3"/>
  <c r="C422" i="3"/>
  <c r="C221" i="3"/>
  <c r="C22" i="3"/>
  <c r="C155" i="3"/>
  <c r="C337" i="3"/>
  <c r="C25" i="3"/>
  <c r="C464" i="3"/>
  <c r="C367" i="3"/>
  <c r="C116" i="3"/>
  <c r="C192" i="3"/>
  <c r="C465" i="3"/>
  <c r="C533" i="3"/>
  <c r="C353" i="3"/>
  <c r="C330" i="3"/>
  <c r="C100" i="3"/>
  <c r="C460" i="3"/>
  <c r="C120" i="3"/>
  <c r="C56" i="3"/>
  <c r="C107" i="3"/>
  <c r="C114" i="3"/>
  <c r="C138" i="3"/>
  <c r="C157" i="3"/>
  <c r="C365" i="3"/>
  <c r="C113" i="3"/>
  <c r="C64" i="3"/>
  <c r="C89" i="3"/>
  <c r="C126" i="3"/>
  <c r="C24" i="3"/>
  <c r="C9" i="3"/>
  <c r="C96" i="3"/>
  <c r="C137" i="3"/>
  <c r="C139" i="3"/>
  <c r="C95" i="3"/>
  <c r="C159" i="3"/>
  <c r="C49" i="3"/>
  <c r="C170" i="3"/>
  <c r="C23" i="3"/>
  <c r="C125" i="3"/>
  <c r="C83" i="3"/>
  <c r="C11" i="3"/>
  <c r="C81" i="3"/>
  <c r="C160" i="3"/>
  <c r="C158" i="3"/>
  <c r="C132" i="3"/>
  <c r="C88" i="3"/>
  <c r="C169" i="3"/>
  <c r="C102" i="3"/>
  <c r="C106" i="3"/>
  <c r="C52" i="3"/>
  <c r="C110" i="3"/>
  <c r="C177" i="3"/>
  <c r="C141" i="3"/>
  <c r="C85" i="3"/>
  <c r="C103" i="3"/>
  <c r="C53" i="3"/>
  <c r="C187" i="3"/>
  <c r="C189" i="3"/>
  <c r="C181" i="3"/>
  <c r="C206" i="3"/>
  <c r="C97" i="3"/>
  <c r="C6" i="3"/>
  <c r="C12" i="3"/>
  <c r="C41" i="3"/>
  <c r="C94" i="3"/>
  <c r="C73" i="3"/>
  <c r="C79" i="3"/>
  <c r="C92" i="3"/>
  <c r="J2" i="1" a="1"/>
  <c r="J2" i="1"/>
  <c r="AB3" i="1" l="1"/>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AB93" i="1"/>
  <c r="AB94" i="1"/>
  <c r="AB95" i="1"/>
  <c r="AB96" i="1"/>
  <c r="AB97" i="1"/>
  <c r="AB98" i="1"/>
  <c r="AB99" i="1"/>
  <c r="AB100" i="1"/>
  <c r="AB101" i="1"/>
  <c r="AB102" i="1"/>
  <c r="AB103" i="1"/>
  <c r="AB104" i="1"/>
  <c r="AB105" i="1"/>
  <c r="AB106" i="1"/>
  <c r="AB107" i="1"/>
  <c r="AB108" i="1"/>
  <c r="AB109" i="1"/>
  <c r="AB110" i="1"/>
  <c r="AB111" i="1"/>
  <c r="AB112" i="1"/>
  <c r="AB113" i="1"/>
  <c r="AB114" i="1"/>
  <c r="AB115" i="1"/>
  <c r="AB116" i="1"/>
  <c r="AB117" i="1"/>
  <c r="AB118" i="1"/>
  <c r="AB119" i="1"/>
  <c r="AB120" i="1"/>
  <c r="AB121" i="1"/>
  <c r="AB122" i="1"/>
  <c r="AB123" i="1"/>
  <c r="AB124" i="1"/>
  <c r="AB125" i="1"/>
  <c r="AB126" i="1"/>
  <c r="AB127" i="1"/>
  <c r="AB128" i="1"/>
  <c r="AB129" i="1"/>
  <c r="AB130" i="1"/>
  <c r="AB131" i="1"/>
  <c r="AB132" i="1"/>
  <c r="AB133" i="1"/>
  <c r="AB134" i="1"/>
  <c r="AB135" i="1"/>
  <c r="AB136" i="1"/>
  <c r="AB137" i="1"/>
  <c r="AB138" i="1"/>
  <c r="AB139" i="1"/>
  <c r="AB140" i="1"/>
  <c r="AB141" i="1"/>
  <c r="AB142" i="1"/>
  <c r="AB143" i="1"/>
  <c r="AB144" i="1"/>
  <c r="AB145" i="1"/>
  <c r="AB146" i="1"/>
  <c r="AB147" i="1"/>
  <c r="AB148" i="1"/>
  <c r="AB149" i="1"/>
  <c r="AB150" i="1"/>
  <c r="AB151" i="1"/>
  <c r="AB152" i="1"/>
  <c r="AB153" i="1"/>
  <c r="AB154" i="1"/>
  <c r="AB155" i="1"/>
  <c r="AB156" i="1"/>
  <c r="AB157" i="1"/>
  <c r="AB158" i="1"/>
  <c r="AB159" i="1"/>
  <c r="AB160" i="1"/>
  <c r="AB161" i="1"/>
  <c r="AB162" i="1"/>
  <c r="AB163" i="1"/>
  <c r="AB164" i="1"/>
  <c r="AB165" i="1"/>
  <c r="AB166" i="1"/>
  <c r="AB167" i="1"/>
  <c r="AB168" i="1"/>
  <c r="AB169" i="1"/>
  <c r="AB170" i="1"/>
  <c r="AB171" i="1"/>
  <c r="AB172" i="1"/>
  <c r="AB173" i="1"/>
  <c r="AB174" i="1"/>
  <c r="AB175" i="1"/>
  <c r="AB176" i="1"/>
  <c r="AB177" i="1"/>
  <c r="AB178" i="1"/>
  <c r="AB179" i="1"/>
  <c r="AB180" i="1"/>
  <c r="AB181" i="1"/>
  <c r="AB182" i="1"/>
  <c r="AB183" i="1"/>
  <c r="AB184" i="1"/>
  <c r="AB185" i="1"/>
  <c r="AB186" i="1"/>
  <c r="AB187" i="1"/>
  <c r="AB188" i="1"/>
  <c r="AB189" i="1"/>
  <c r="AB190" i="1"/>
  <c r="AB191" i="1"/>
  <c r="AB192" i="1"/>
  <c r="AB193" i="1"/>
  <c r="AB194" i="1"/>
  <c r="AB195" i="1"/>
  <c r="AB196" i="1"/>
  <c r="AB197" i="1"/>
  <c r="AB198" i="1"/>
  <c r="AB199" i="1"/>
  <c r="AB200" i="1"/>
  <c r="AB201" i="1"/>
  <c r="AB202" i="1"/>
  <c r="AB203" i="1"/>
  <c r="AB204" i="1"/>
  <c r="AB205" i="1"/>
  <c r="AB206" i="1"/>
  <c r="AB207" i="1"/>
  <c r="AB208" i="1"/>
  <c r="AB209" i="1"/>
  <c r="AB210" i="1"/>
  <c r="AB211" i="1"/>
  <c r="AB212" i="1"/>
  <c r="AB213" i="1"/>
  <c r="AB214" i="1"/>
  <c r="AB215" i="1"/>
  <c r="AB216" i="1"/>
  <c r="AB217" i="1"/>
  <c r="AB218" i="1"/>
  <c r="AB219" i="1"/>
  <c r="AB220" i="1"/>
  <c r="AB221" i="1"/>
  <c r="AB222" i="1"/>
  <c r="AB223" i="1"/>
  <c r="AB224" i="1"/>
  <c r="AB225" i="1"/>
  <c r="AB226" i="1"/>
  <c r="AB227" i="1"/>
  <c r="AB228" i="1"/>
  <c r="AB229" i="1"/>
  <c r="AB230" i="1"/>
  <c r="AB231" i="1"/>
  <c r="AB232" i="1"/>
  <c r="AB233" i="1"/>
  <c r="AB234" i="1"/>
  <c r="AB235" i="1"/>
  <c r="AB236" i="1"/>
  <c r="AB237" i="1"/>
  <c r="AB238" i="1"/>
  <c r="AB239" i="1"/>
  <c r="AB240" i="1"/>
  <c r="AB241" i="1"/>
  <c r="AB242" i="1"/>
  <c r="AB243" i="1"/>
  <c r="AB244" i="1"/>
  <c r="AB245" i="1"/>
  <c r="AB246" i="1"/>
  <c r="AB247" i="1"/>
  <c r="AB248" i="1"/>
  <c r="AB249" i="1"/>
  <c r="AB250" i="1"/>
  <c r="AB251" i="1"/>
  <c r="AB252" i="1"/>
  <c r="AB253" i="1"/>
  <c r="AB254" i="1"/>
  <c r="AB255" i="1"/>
  <c r="AB256" i="1"/>
  <c r="AB257" i="1"/>
  <c r="AB258" i="1"/>
  <c r="AB259" i="1"/>
  <c r="AB260" i="1"/>
  <c r="AB261" i="1"/>
  <c r="AB262" i="1"/>
  <c r="AB263" i="1"/>
  <c r="AB264" i="1"/>
  <c r="AB265" i="1"/>
  <c r="AB266" i="1"/>
  <c r="AB267" i="1"/>
  <c r="AB268" i="1"/>
  <c r="AB269" i="1"/>
  <c r="AB270" i="1"/>
  <c r="AB271" i="1"/>
  <c r="AB272" i="1"/>
  <c r="AB273" i="1"/>
  <c r="AB274" i="1"/>
  <c r="AB275" i="1"/>
  <c r="AB276" i="1"/>
  <c r="AB277" i="1"/>
  <c r="AB278" i="1"/>
  <c r="AB279" i="1"/>
  <c r="AB280" i="1"/>
  <c r="AB281" i="1"/>
  <c r="AB282" i="1"/>
  <c r="AB283" i="1"/>
  <c r="AB284" i="1"/>
  <c r="AB285" i="1"/>
  <c r="AB286" i="1"/>
  <c r="AB287" i="1"/>
  <c r="AB288" i="1"/>
  <c r="AB289" i="1"/>
  <c r="AB290" i="1"/>
  <c r="AB291" i="1"/>
  <c r="AB292" i="1"/>
  <c r="AB293" i="1"/>
  <c r="AB294" i="1"/>
  <c r="AB295" i="1"/>
  <c r="AB296" i="1"/>
  <c r="AB297" i="1"/>
  <c r="AB298" i="1"/>
  <c r="AB299" i="1"/>
  <c r="AB300" i="1"/>
  <c r="AB301" i="1"/>
  <c r="AB302" i="1"/>
  <c r="AB303" i="1"/>
  <c r="AB304" i="1"/>
  <c r="AB305" i="1"/>
  <c r="AB306" i="1"/>
  <c r="AB307" i="1"/>
  <c r="AB308" i="1"/>
  <c r="AB309" i="1"/>
  <c r="AB310" i="1"/>
  <c r="AB311" i="1"/>
  <c r="AB312" i="1"/>
  <c r="AB313" i="1"/>
  <c r="AB314" i="1"/>
  <c r="AB315" i="1"/>
  <c r="AB316" i="1"/>
  <c r="AB317" i="1"/>
  <c r="AB318" i="1"/>
  <c r="AB319" i="1"/>
  <c r="AB320" i="1"/>
  <c r="AB321" i="1"/>
  <c r="AB322" i="1"/>
  <c r="AB323" i="1"/>
  <c r="AB324" i="1"/>
  <c r="AB325" i="1"/>
  <c r="AB326" i="1"/>
  <c r="AB327" i="1"/>
  <c r="AB328" i="1"/>
  <c r="AB329" i="1"/>
  <c r="AB330" i="1"/>
  <c r="AB331" i="1"/>
  <c r="AB332" i="1"/>
  <c r="AB333" i="1"/>
  <c r="AB334" i="1"/>
  <c r="AB335" i="1"/>
  <c r="AB336" i="1"/>
  <c r="AB337" i="1"/>
  <c r="AB338" i="1"/>
  <c r="AB339" i="1"/>
  <c r="AB340" i="1"/>
  <c r="AB341" i="1"/>
  <c r="AB342" i="1"/>
  <c r="AB343" i="1"/>
  <c r="AB344" i="1"/>
  <c r="AB345" i="1"/>
  <c r="AB346" i="1"/>
  <c r="AB347" i="1"/>
  <c r="AB348" i="1"/>
  <c r="AB349" i="1"/>
  <c r="AB350" i="1"/>
  <c r="AB351" i="1"/>
  <c r="AB352" i="1"/>
  <c r="AB353" i="1"/>
  <c r="AB354" i="1"/>
  <c r="AB355" i="1"/>
  <c r="AB356" i="1"/>
  <c r="AB357" i="1"/>
  <c r="AB358" i="1"/>
  <c r="AB359" i="1"/>
  <c r="AB360" i="1"/>
  <c r="AB361" i="1"/>
  <c r="AB362" i="1"/>
  <c r="AB363" i="1"/>
  <c r="AB364" i="1"/>
  <c r="AB365" i="1"/>
  <c r="AB366" i="1"/>
  <c r="AB367" i="1"/>
  <c r="AB368" i="1"/>
  <c r="AB369" i="1"/>
  <c r="AB370" i="1"/>
  <c r="AB371" i="1"/>
  <c r="AB372" i="1"/>
  <c r="AB373" i="1"/>
  <c r="AB374" i="1"/>
  <c r="AB375" i="1"/>
  <c r="AB376" i="1"/>
  <c r="AB377" i="1"/>
  <c r="AB378" i="1"/>
  <c r="AB379" i="1"/>
  <c r="AB380" i="1"/>
  <c r="AB381" i="1"/>
  <c r="AB382" i="1"/>
  <c r="AB383" i="1"/>
  <c r="AB384" i="1"/>
  <c r="AB385" i="1"/>
  <c r="AB386" i="1"/>
  <c r="AB387" i="1"/>
  <c r="AB388" i="1"/>
  <c r="AB389" i="1"/>
  <c r="AB390" i="1"/>
  <c r="AB391" i="1"/>
  <c r="AB392" i="1"/>
  <c r="AB393" i="1"/>
  <c r="AB394" i="1"/>
  <c r="AB395" i="1"/>
  <c r="AB396" i="1"/>
  <c r="AB397" i="1"/>
  <c r="AB398" i="1"/>
  <c r="AB399" i="1"/>
  <c r="AB400" i="1"/>
  <c r="AB401" i="1"/>
  <c r="AB402" i="1"/>
  <c r="AB403" i="1"/>
  <c r="AB404" i="1"/>
  <c r="AB405" i="1"/>
  <c r="AB406" i="1"/>
  <c r="AB407" i="1"/>
  <c r="AB408" i="1"/>
  <c r="AB409" i="1"/>
  <c r="AB410" i="1"/>
  <c r="AB411" i="1"/>
  <c r="AB412" i="1"/>
  <c r="AB413" i="1"/>
  <c r="AB414" i="1"/>
  <c r="AB415" i="1"/>
  <c r="AB416" i="1"/>
  <c r="AB417" i="1"/>
  <c r="AB418" i="1"/>
  <c r="AB419" i="1"/>
  <c r="AB420" i="1"/>
  <c r="AB421" i="1"/>
  <c r="AB422" i="1"/>
  <c r="AB423" i="1"/>
  <c r="AB424" i="1"/>
  <c r="AB425" i="1"/>
  <c r="AB426" i="1"/>
  <c r="AB427" i="1"/>
  <c r="AB428" i="1"/>
  <c r="AB429" i="1"/>
  <c r="AB430" i="1"/>
  <c r="AB431" i="1"/>
  <c r="AB432" i="1"/>
  <c r="AB433" i="1"/>
  <c r="AB434" i="1"/>
  <c r="AB435" i="1"/>
  <c r="AB436" i="1"/>
  <c r="AB437" i="1"/>
  <c r="AB438" i="1"/>
  <c r="AB439" i="1"/>
  <c r="AB440" i="1"/>
  <c r="AB441" i="1"/>
  <c r="AB442" i="1"/>
  <c r="AB443" i="1"/>
  <c r="AB444" i="1"/>
  <c r="AB445" i="1"/>
  <c r="AB446" i="1"/>
  <c r="AB447" i="1"/>
  <c r="AB448" i="1"/>
  <c r="AB449" i="1"/>
  <c r="AB450" i="1"/>
  <c r="AB451" i="1"/>
  <c r="AB452" i="1"/>
  <c r="AB453" i="1"/>
  <c r="AB454" i="1"/>
  <c r="AB455" i="1"/>
  <c r="AB456" i="1"/>
  <c r="AB457" i="1"/>
  <c r="AB458" i="1"/>
  <c r="AB459" i="1"/>
  <c r="AB460" i="1"/>
  <c r="AB461" i="1"/>
  <c r="AB462" i="1"/>
  <c r="AB463" i="1"/>
  <c r="AB464" i="1"/>
  <c r="AB465" i="1"/>
  <c r="AB466" i="1"/>
  <c r="AB467" i="1"/>
  <c r="AB468" i="1"/>
  <c r="AB469" i="1"/>
  <c r="AB470" i="1"/>
  <c r="AB471" i="1"/>
  <c r="AB472" i="1"/>
  <c r="AB473" i="1"/>
  <c r="AB474" i="1"/>
  <c r="AB475" i="1"/>
  <c r="AB476" i="1"/>
  <c r="AB477" i="1"/>
  <c r="AB478" i="1"/>
  <c r="AB479" i="1"/>
  <c r="AB480" i="1"/>
  <c r="AB481" i="1"/>
  <c r="AB482" i="1"/>
  <c r="AB483" i="1"/>
  <c r="AB484" i="1"/>
  <c r="AB485" i="1"/>
  <c r="AB486" i="1"/>
  <c r="AB487" i="1"/>
  <c r="AB488" i="1"/>
  <c r="AB489" i="1"/>
  <c r="AB490" i="1"/>
  <c r="AB491" i="1"/>
  <c r="AB492" i="1"/>
  <c r="AB493" i="1"/>
  <c r="AB494" i="1"/>
  <c r="AB495" i="1"/>
  <c r="AB496" i="1"/>
  <c r="AB497" i="1"/>
  <c r="AB498" i="1"/>
  <c r="AB499" i="1"/>
  <c r="AB500" i="1"/>
  <c r="AB501" i="1"/>
  <c r="AB502" i="1"/>
  <c r="AB503" i="1"/>
  <c r="AB504" i="1"/>
  <c r="AB505" i="1"/>
  <c r="AB506" i="1"/>
  <c r="AB507" i="1"/>
  <c r="AB508" i="1"/>
  <c r="AB509" i="1"/>
  <c r="AB510" i="1"/>
  <c r="AB511" i="1"/>
  <c r="AB512" i="1"/>
  <c r="AB513" i="1"/>
  <c r="AB514" i="1"/>
  <c r="AB515" i="1"/>
  <c r="AB516" i="1"/>
  <c r="AB517" i="1"/>
  <c r="AB518" i="1"/>
  <c r="AB519" i="1"/>
  <c r="AB520" i="1"/>
  <c r="AB521" i="1"/>
  <c r="AB522" i="1"/>
  <c r="AB523" i="1"/>
  <c r="AB524" i="1"/>
  <c r="AB525" i="1"/>
  <c r="AB526" i="1"/>
  <c r="AB527" i="1"/>
  <c r="AB528" i="1"/>
  <c r="AB529" i="1"/>
  <c r="AB530" i="1"/>
  <c r="AB531" i="1"/>
  <c r="AB532" i="1"/>
  <c r="AB533" i="1"/>
  <c r="AB534" i="1"/>
  <c r="AB535" i="1"/>
  <c r="AB536" i="1"/>
  <c r="AB537" i="1"/>
  <c r="AB538" i="1"/>
  <c r="AB539" i="1"/>
  <c r="AB540" i="1"/>
  <c r="AB541" i="1"/>
  <c r="AB542" i="1"/>
  <c r="AB543" i="1"/>
  <c r="AB544" i="1"/>
  <c r="AB545" i="1"/>
  <c r="AB546" i="1"/>
  <c r="AB547" i="1"/>
  <c r="AB548" i="1"/>
  <c r="AB549" i="1"/>
  <c r="AB550" i="1"/>
  <c r="AB551" i="1"/>
  <c r="AB552" i="1"/>
  <c r="AB553" i="1"/>
  <c r="AB554" i="1"/>
  <c r="AB555" i="1"/>
  <c r="AB556" i="1"/>
  <c r="AB557" i="1"/>
  <c r="AB558" i="1"/>
  <c r="AB559" i="1"/>
  <c r="AB560" i="1"/>
  <c r="AB561" i="1"/>
  <c r="AB562" i="1"/>
  <c r="AB563" i="1"/>
  <c r="AB564" i="1"/>
  <c r="AB565" i="1"/>
  <c r="AB566" i="1"/>
  <c r="AB567" i="1"/>
  <c r="AB568" i="1"/>
  <c r="AB569" i="1"/>
  <c r="AB570" i="1"/>
  <c r="AB571" i="1"/>
  <c r="AB572" i="1"/>
  <c r="AB573" i="1"/>
  <c r="AB574" i="1"/>
  <c r="AB575" i="1"/>
  <c r="AB576" i="1"/>
  <c r="AB577" i="1"/>
  <c r="AB578" i="1"/>
  <c r="AB579" i="1"/>
  <c r="AB580" i="1"/>
  <c r="AB581" i="1"/>
  <c r="AB582" i="1"/>
  <c r="AB583" i="1"/>
  <c r="AB584" i="1"/>
  <c r="AB585" i="1"/>
  <c r="AB586" i="1"/>
  <c r="AB587" i="1"/>
  <c r="AB588" i="1"/>
  <c r="AB589" i="1"/>
  <c r="AB590" i="1"/>
  <c r="AB591" i="1"/>
  <c r="AB592" i="1"/>
  <c r="AB593" i="1"/>
  <c r="AB594" i="1"/>
  <c r="AB595" i="1"/>
  <c r="AB596" i="1"/>
  <c r="AB597" i="1"/>
  <c r="AB598" i="1"/>
  <c r="AB599" i="1"/>
  <c r="AB600" i="1"/>
  <c r="AB601" i="1"/>
  <c r="AB602" i="1"/>
  <c r="AB603" i="1"/>
  <c r="AB604" i="1"/>
  <c r="AB605" i="1"/>
  <c r="AB606" i="1"/>
  <c r="AB607" i="1"/>
  <c r="AB608" i="1"/>
  <c r="AB609" i="1"/>
  <c r="AB610" i="1"/>
  <c r="AB611" i="1"/>
  <c r="AB612" i="1"/>
  <c r="AB613" i="1"/>
  <c r="AB614" i="1"/>
  <c r="AB615" i="1"/>
  <c r="AB616" i="1"/>
  <c r="AB617" i="1"/>
  <c r="AB618" i="1"/>
  <c r="AB619" i="1"/>
  <c r="AB620" i="1"/>
  <c r="AB621" i="1"/>
  <c r="AB622" i="1"/>
  <c r="AB623" i="1"/>
  <c r="AB624" i="1"/>
  <c r="AB625" i="1"/>
  <c r="AB626" i="1"/>
  <c r="AB627" i="1"/>
  <c r="AB628" i="1"/>
  <c r="AB629" i="1"/>
  <c r="AB630" i="1"/>
  <c r="AB631" i="1"/>
  <c r="AB632" i="1"/>
  <c r="AB633" i="1"/>
  <c r="AB634" i="1"/>
  <c r="AB635" i="1"/>
  <c r="AB636" i="1"/>
  <c r="AB637" i="1"/>
  <c r="AB638" i="1"/>
  <c r="AB639" i="1"/>
  <c r="AB640" i="1"/>
  <c r="AB641" i="1"/>
  <c r="AB642" i="1"/>
  <c r="AB643" i="1"/>
  <c r="AB644" i="1"/>
  <c r="AB645" i="1"/>
  <c r="AB646" i="1"/>
  <c r="AB647" i="1"/>
  <c r="AB648" i="1"/>
  <c r="AB649" i="1"/>
  <c r="AB650" i="1"/>
  <c r="AB651" i="1"/>
  <c r="AB652" i="1"/>
  <c r="AB653" i="1"/>
  <c r="AB654" i="1"/>
  <c r="AB655" i="1"/>
  <c r="AB656" i="1"/>
  <c r="AB657" i="1"/>
  <c r="AB658" i="1"/>
  <c r="AB659" i="1"/>
  <c r="AB660" i="1"/>
  <c r="AB661" i="1"/>
  <c r="AB662" i="1"/>
  <c r="AB663" i="1"/>
  <c r="AB664" i="1"/>
  <c r="AB665" i="1"/>
  <c r="AB666" i="1"/>
  <c r="AB667" i="1"/>
  <c r="AB668" i="1"/>
  <c r="AB669" i="1"/>
  <c r="AB670" i="1"/>
  <c r="AB671" i="1"/>
  <c r="AB672" i="1"/>
  <c r="AB673" i="1"/>
  <c r="AB674" i="1"/>
  <c r="AB675" i="1"/>
  <c r="AB676" i="1"/>
  <c r="AB677" i="1"/>
  <c r="AB678" i="1"/>
  <c r="AB679" i="1"/>
  <c r="AB680" i="1"/>
  <c r="AB681" i="1"/>
  <c r="AB682" i="1"/>
  <c r="AB683" i="1"/>
  <c r="AB684" i="1"/>
  <c r="AB685" i="1"/>
  <c r="AB686" i="1"/>
  <c r="AB687" i="1"/>
  <c r="AB688" i="1"/>
  <c r="AB689" i="1"/>
  <c r="AB690" i="1"/>
  <c r="AB691" i="1"/>
  <c r="AB692" i="1"/>
  <c r="AB693" i="1"/>
  <c r="AB694" i="1"/>
  <c r="AB695" i="1"/>
  <c r="AB696" i="1"/>
  <c r="AB697" i="1"/>
  <c r="AB698" i="1"/>
  <c r="AB699" i="1"/>
  <c r="AB700" i="1"/>
  <c r="AB701" i="1"/>
  <c r="AB702" i="1"/>
  <c r="AB703" i="1"/>
  <c r="AB704" i="1"/>
  <c r="AB705" i="1"/>
  <c r="AB706" i="1"/>
  <c r="AB707" i="1"/>
  <c r="AB708" i="1"/>
  <c r="AB709" i="1"/>
  <c r="AB710" i="1"/>
  <c r="AB711" i="1"/>
  <c r="AB712" i="1"/>
  <c r="AB713" i="1"/>
  <c r="AB714" i="1"/>
  <c r="AB715" i="1"/>
  <c r="AB716" i="1"/>
  <c r="AB717" i="1"/>
  <c r="AB718" i="1"/>
  <c r="AB719" i="1"/>
  <c r="AB720" i="1"/>
  <c r="AB721" i="1"/>
  <c r="AB722" i="1"/>
  <c r="AB723" i="1"/>
  <c r="AB724" i="1"/>
  <c r="AB725" i="1"/>
  <c r="AB726" i="1"/>
  <c r="AB727" i="1"/>
  <c r="AB728" i="1"/>
  <c r="AB729" i="1"/>
  <c r="AB730" i="1"/>
  <c r="AB731" i="1"/>
  <c r="AB732" i="1"/>
  <c r="AB733" i="1"/>
  <c r="AB734" i="1"/>
  <c r="AB735" i="1"/>
  <c r="AB736" i="1"/>
  <c r="AB737" i="1"/>
  <c r="AB738" i="1"/>
  <c r="AB739" i="1"/>
  <c r="AB740" i="1"/>
  <c r="AB741" i="1"/>
  <c r="AB742" i="1"/>
  <c r="AB743" i="1"/>
  <c r="AB744" i="1"/>
  <c r="AB745" i="1"/>
  <c r="AB746" i="1"/>
  <c r="AB747" i="1"/>
  <c r="AB748" i="1"/>
  <c r="AB749" i="1"/>
  <c r="AB750" i="1"/>
  <c r="AB751" i="1"/>
  <c r="AB752" i="1"/>
  <c r="AB753" i="1"/>
  <c r="AB754" i="1"/>
  <c r="AB755" i="1"/>
  <c r="AB756" i="1"/>
  <c r="AB757" i="1"/>
  <c r="AB758" i="1"/>
  <c r="AB759" i="1"/>
  <c r="AB760" i="1"/>
  <c r="AB761" i="1"/>
  <c r="AB762" i="1"/>
  <c r="AB763" i="1"/>
  <c r="AB764" i="1"/>
  <c r="AB765" i="1"/>
  <c r="AB766" i="1"/>
  <c r="AB767" i="1"/>
  <c r="AB768" i="1"/>
  <c r="AB769" i="1"/>
  <c r="AB770" i="1"/>
  <c r="AB771" i="1"/>
  <c r="AB772" i="1"/>
  <c r="AB773" i="1"/>
  <c r="AB774" i="1"/>
  <c r="AB775" i="1"/>
  <c r="AB776" i="1"/>
  <c r="AB777" i="1"/>
  <c r="AC3" i="1"/>
  <c r="AC4" i="1"/>
  <c r="AC5" i="1"/>
  <c r="AC6" i="1"/>
  <c r="AC7" i="1"/>
  <c r="AC8" i="1"/>
  <c r="AC9" i="1"/>
  <c r="AC10" i="1"/>
  <c r="AC11" i="1"/>
  <c r="AC12" i="1"/>
  <c r="AC13" i="1"/>
  <c r="AC14" i="1"/>
  <c r="AC15" i="1"/>
  <c r="AC16" i="1"/>
  <c r="AC17" i="1"/>
  <c r="AC18" i="1"/>
  <c r="AC19" i="1"/>
  <c r="AC20" i="1"/>
  <c r="AC21" i="1"/>
  <c r="AC22" i="1"/>
  <c r="AC23" i="1"/>
  <c r="AC24" i="1"/>
  <c r="AC25" i="1"/>
  <c r="AC26" i="1"/>
  <c r="AC27" i="1"/>
  <c r="AC28" i="1"/>
  <c r="AC29" i="1"/>
  <c r="AC30" i="1"/>
  <c r="AC31" i="1"/>
  <c r="AC32" i="1"/>
  <c r="AC33" i="1"/>
  <c r="AC34" i="1"/>
  <c r="AC35" i="1"/>
  <c r="AC36" i="1"/>
  <c r="AC37" i="1"/>
  <c r="AC38" i="1"/>
  <c r="AC39" i="1"/>
  <c r="AC40" i="1"/>
  <c r="AC41" i="1"/>
  <c r="AC42" i="1"/>
  <c r="AC43" i="1"/>
  <c r="AC44" i="1"/>
  <c r="AC45" i="1"/>
  <c r="AC46" i="1"/>
  <c r="AC47" i="1"/>
  <c r="AC48" i="1"/>
  <c r="AC49" i="1"/>
  <c r="AC50" i="1"/>
  <c r="AC51" i="1"/>
  <c r="AC52" i="1"/>
  <c r="AC53" i="1"/>
  <c r="AC54" i="1"/>
  <c r="AC55" i="1"/>
  <c r="AC56" i="1"/>
  <c r="AC57" i="1"/>
  <c r="AC58" i="1"/>
  <c r="AC59" i="1"/>
  <c r="AC60" i="1"/>
  <c r="AC61" i="1"/>
  <c r="AC62" i="1"/>
  <c r="AC63" i="1"/>
  <c r="AC64" i="1"/>
  <c r="AC65" i="1"/>
  <c r="AC66" i="1"/>
  <c r="AC67" i="1"/>
  <c r="AC68" i="1"/>
  <c r="AC69" i="1"/>
  <c r="AC70" i="1"/>
  <c r="AC71" i="1"/>
  <c r="AC72" i="1"/>
  <c r="AC73" i="1"/>
  <c r="AC74" i="1"/>
  <c r="AC75" i="1"/>
  <c r="AC76" i="1"/>
  <c r="AC77" i="1"/>
  <c r="AC78" i="1"/>
  <c r="AC79" i="1"/>
  <c r="AC80" i="1"/>
  <c r="AC81" i="1"/>
  <c r="AC82" i="1"/>
  <c r="AC83" i="1"/>
  <c r="AC84" i="1"/>
  <c r="AC85" i="1"/>
  <c r="AC86" i="1"/>
  <c r="AC87" i="1"/>
  <c r="AC88" i="1"/>
  <c r="AC89" i="1"/>
  <c r="AC90" i="1"/>
  <c r="AC91" i="1"/>
  <c r="AC92" i="1"/>
  <c r="AC93" i="1"/>
  <c r="AC94" i="1"/>
  <c r="AC95" i="1"/>
  <c r="AC96" i="1"/>
  <c r="AC97" i="1"/>
  <c r="AC98" i="1"/>
  <c r="AC99" i="1"/>
  <c r="AC100" i="1"/>
  <c r="AC101" i="1"/>
  <c r="AC102" i="1"/>
  <c r="AC103" i="1"/>
  <c r="AC104" i="1"/>
  <c r="AC105" i="1"/>
  <c r="AC106" i="1"/>
  <c r="AC107" i="1"/>
  <c r="AC108" i="1"/>
  <c r="AC109" i="1"/>
  <c r="AC110" i="1"/>
  <c r="AC111" i="1"/>
  <c r="AC112" i="1"/>
  <c r="AC113" i="1"/>
  <c r="AC114" i="1"/>
  <c r="AC115" i="1"/>
  <c r="AC116" i="1"/>
  <c r="AC117" i="1"/>
  <c r="AC118" i="1"/>
  <c r="AC119" i="1"/>
  <c r="AC120" i="1"/>
  <c r="AC121" i="1"/>
  <c r="AC122" i="1"/>
  <c r="AC123" i="1"/>
  <c r="AC124" i="1"/>
  <c r="AC125" i="1"/>
  <c r="AC126" i="1"/>
  <c r="AC127" i="1"/>
  <c r="AC128" i="1"/>
  <c r="AC129" i="1"/>
  <c r="AC130" i="1"/>
  <c r="AC131" i="1"/>
  <c r="AC132" i="1"/>
  <c r="AC133" i="1"/>
  <c r="AC134" i="1"/>
  <c r="AC135" i="1"/>
  <c r="AC136" i="1"/>
  <c r="AC137" i="1"/>
  <c r="AC138" i="1"/>
  <c r="AC139" i="1"/>
  <c r="AC140" i="1"/>
  <c r="AC141" i="1"/>
  <c r="AC142" i="1"/>
  <c r="AC143" i="1"/>
  <c r="AC144" i="1"/>
  <c r="AC145" i="1"/>
  <c r="AC146" i="1"/>
  <c r="AC147" i="1"/>
  <c r="AC148" i="1"/>
  <c r="AC149" i="1"/>
  <c r="AC150" i="1"/>
  <c r="AC151" i="1"/>
  <c r="AC152" i="1"/>
  <c r="AC153" i="1"/>
  <c r="AC154" i="1"/>
  <c r="AC155" i="1"/>
  <c r="AC156" i="1"/>
  <c r="AC157" i="1"/>
  <c r="AC158" i="1"/>
  <c r="AC159" i="1"/>
  <c r="AC160" i="1"/>
  <c r="AC161" i="1"/>
  <c r="AC162" i="1"/>
  <c r="AC163" i="1"/>
  <c r="AC164" i="1"/>
  <c r="AC165" i="1"/>
  <c r="AC166" i="1"/>
  <c r="AC167" i="1"/>
  <c r="AC168" i="1"/>
  <c r="AC169" i="1"/>
  <c r="AC170" i="1"/>
  <c r="AC171" i="1"/>
  <c r="AC172" i="1"/>
  <c r="AC173" i="1"/>
  <c r="AC174" i="1"/>
  <c r="AC175" i="1"/>
  <c r="AC176" i="1"/>
  <c r="AC177" i="1"/>
  <c r="AC178" i="1"/>
  <c r="AC179" i="1"/>
  <c r="AC180" i="1"/>
  <c r="AC181" i="1"/>
  <c r="AC182" i="1"/>
  <c r="AC183" i="1"/>
  <c r="AC184" i="1"/>
  <c r="AC185" i="1"/>
  <c r="AC186" i="1"/>
  <c r="AC187" i="1"/>
  <c r="AC188" i="1"/>
  <c r="AC189" i="1"/>
  <c r="AC190" i="1"/>
  <c r="AC191" i="1"/>
  <c r="AC192" i="1"/>
  <c r="AC193" i="1"/>
  <c r="AC194" i="1"/>
  <c r="AC195" i="1"/>
  <c r="AC196" i="1"/>
  <c r="AC197" i="1"/>
  <c r="AC198" i="1"/>
  <c r="AC199" i="1"/>
  <c r="AC200" i="1"/>
  <c r="AC201" i="1"/>
  <c r="AC202" i="1"/>
  <c r="AC203" i="1"/>
  <c r="AC204" i="1"/>
  <c r="AC205" i="1"/>
  <c r="AC206" i="1"/>
  <c r="AC207" i="1"/>
  <c r="AC208" i="1"/>
  <c r="AC209" i="1"/>
  <c r="AC210" i="1"/>
  <c r="AC211" i="1"/>
  <c r="AC212" i="1"/>
  <c r="AC213" i="1"/>
  <c r="AC214" i="1"/>
  <c r="AC215" i="1"/>
  <c r="AC216" i="1"/>
  <c r="AC217" i="1"/>
  <c r="AC218" i="1"/>
  <c r="AC219" i="1"/>
  <c r="AC220" i="1"/>
  <c r="AC221" i="1"/>
  <c r="AC222" i="1"/>
  <c r="AC223" i="1"/>
  <c r="AC224" i="1"/>
  <c r="AC225" i="1"/>
  <c r="AC226" i="1"/>
  <c r="AC227" i="1"/>
  <c r="AC228" i="1"/>
  <c r="AC229" i="1"/>
  <c r="AC230" i="1"/>
  <c r="AC231" i="1"/>
  <c r="AC232" i="1"/>
  <c r="AC233" i="1"/>
  <c r="AC234" i="1"/>
  <c r="AC235" i="1"/>
  <c r="AC236" i="1"/>
  <c r="AC237" i="1"/>
  <c r="AC238" i="1"/>
  <c r="AC239" i="1"/>
  <c r="AC240" i="1"/>
  <c r="AC241" i="1"/>
  <c r="AC242" i="1"/>
  <c r="AC243" i="1"/>
  <c r="AC244" i="1"/>
  <c r="AC245" i="1"/>
  <c r="AC246" i="1"/>
  <c r="AC247" i="1"/>
  <c r="AC248" i="1"/>
  <c r="AC249" i="1"/>
  <c r="AC250" i="1"/>
  <c r="AC251" i="1"/>
  <c r="AC252" i="1"/>
  <c r="AC253" i="1"/>
  <c r="AC254" i="1"/>
  <c r="AC255" i="1"/>
  <c r="AC256" i="1"/>
  <c r="AC257" i="1"/>
  <c r="AC258" i="1"/>
  <c r="AC259" i="1"/>
  <c r="AC260" i="1"/>
  <c r="AC261" i="1"/>
  <c r="AC262" i="1"/>
  <c r="AC263" i="1"/>
  <c r="AC264" i="1"/>
  <c r="AC265" i="1"/>
  <c r="AC266" i="1"/>
  <c r="AC267" i="1"/>
  <c r="AC268" i="1"/>
  <c r="AC269" i="1"/>
  <c r="AC270" i="1"/>
  <c r="AC271" i="1"/>
  <c r="AC272" i="1"/>
  <c r="AC273" i="1"/>
  <c r="AC274" i="1"/>
  <c r="AC275" i="1"/>
  <c r="AC276" i="1"/>
  <c r="AC277" i="1"/>
  <c r="AC278" i="1"/>
  <c r="AC279" i="1"/>
  <c r="AC280" i="1"/>
  <c r="AC281" i="1"/>
  <c r="AC282" i="1"/>
  <c r="AC283" i="1"/>
  <c r="AC284" i="1"/>
  <c r="AC285" i="1"/>
  <c r="AC286" i="1"/>
  <c r="AC287" i="1"/>
  <c r="AC288" i="1"/>
  <c r="AC289" i="1"/>
  <c r="AC290" i="1"/>
  <c r="AC291" i="1"/>
  <c r="AC292" i="1"/>
  <c r="AC293" i="1"/>
  <c r="AC294" i="1"/>
  <c r="AC295" i="1"/>
  <c r="AC296" i="1"/>
  <c r="AC297" i="1"/>
  <c r="AC298" i="1"/>
  <c r="AC299" i="1"/>
  <c r="AC300" i="1"/>
  <c r="AC301" i="1"/>
  <c r="AC302" i="1"/>
  <c r="AC303" i="1"/>
  <c r="AC304" i="1"/>
  <c r="AC305" i="1"/>
  <c r="AC306" i="1"/>
  <c r="AC307" i="1"/>
  <c r="AC308" i="1"/>
  <c r="AC309" i="1"/>
  <c r="AC310" i="1"/>
  <c r="AC311" i="1"/>
  <c r="AC312" i="1"/>
  <c r="AC313" i="1"/>
  <c r="AC314" i="1"/>
  <c r="AC315" i="1"/>
  <c r="AC316" i="1"/>
  <c r="AC317" i="1"/>
  <c r="AC318" i="1"/>
  <c r="AC319" i="1"/>
  <c r="AC320" i="1"/>
  <c r="AC321" i="1"/>
  <c r="AC322" i="1"/>
  <c r="AC323" i="1"/>
  <c r="AC324" i="1"/>
  <c r="AC325" i="1"/>
  <c r="AC326" i="1"/>
  <c r="AC327" i="1"/>
  <c r="AC328" i="1"/>
  <c r="AC329" i="1"/>
  <c r="AC330" i="1"/>
  <c r="AC331" i="1"/>
  <c r="AC332" i="1"/>
  <c r="AC333" i="1"/>
  <c r="AC334" i="1"/>
  <c r="AC335" i="1"/>
  <c r="AC336" i="1"/>
  <c r="AC337" i="1"/>
  <c r="AC338" i="1"/>
  <c r="AC339" i="1"/>
  <c r="AC340" i="1"/>
  <c r="AC341" i="1"/>
  <c r="AC342" i="1"/>
  <c r="AC343" i="1"/>
  <c r="AC344" i="1"/>
  <c r="AC345" i="1"/>
  <c r="AC346" i="1"/>
  <c r="AC347" i="1"/>
  <c r="AC348" i="1"/>
  <c r="AC349" i="1"/>
  <c r="AC350" i="1"/>
  <c r="AC351" i="1"/>
  <c r="AC352" i="1"/>
  <c r="AC353" i="1"/>
  <c r="AC354" i="1"/>
  <c r="AC355" i="1"/>
  <c r="AC356" i="1"/>
  <c r="AC357" i="1"/>
  <c r="AC358" i="1"/>
  <c r="AC359" i="1"/>
  <c r="AC360" i="1"/>
  <c r="AC361" i="1"/>
  <c r="AC362" i="1"/>
  <c r="AC363" i="1"/>
  <c r="AC364" i="1"/>
  <c r="AC365" i="1"/>
  <c r="AC366" i="1"/>
  <c r="AC367" i="1"/>
  <c r="AC368" i="1"/>
  <c r="AC369" i="1"/>
  <c r="AC370" i="1"/>
  <c r="AC371" i="1"/>
  <c r="AC372" i="1"/>
  <c r="AC373" i="1"/>
  <c r="AC374" i="1"/>
  <c r="AC375" i="1"/>
  <c r="AC376" i="1"/>
  <c r="AC377" i="1"/>
  <c r="AC378" i="1"/>
  <c r="AC379" i="1"/>
  <c r="AC380" i="1"/>
  <c r="AC381" i="1"/>
  <c r="AC382" i="1"/>
  <c r="AC383" i="1"/>
  <c r="AC384" i="1"/>
  <c r="AC385" i="1"/>
  <c r="AC386" i="1"/>
  <c r="AC387" i="1"/>
  <c r="AC388" i="1"/>
  <c r="AC389" i="1"/>
  <c r="AC390" i="1"/>
  <c r="AC391" i="1"/>
  <c r="AC392" i="1"/>
  <c r="AC393" i="1"/>
  <c r="AC394" i="1"/>
  <c r="AC395" i="1"/>
  <c r="AC396" i="1"/>
  <c r="AC397" i="1"/>
  <c r="AC398" i="1"/>
  <c r="AC399" i="1"/>
  <c r="AC400" i="1"/>
  <c r="AC401" i="1"/>
  <c r="AC402" i="1"/>
  <c r="AC403" i="1"/>
  <c r="AC404" i="1"/>
  <c r="AC405" i="1"/>
  <c r="AC406" i="1"/>
  <c r="AC407" i="1"/>
  <c r="AC408" i="1"/>
  <c r="AC409" i="1"/>
  <c r="AC410" i="1"/>
  <c r="AC411" i="1"/>
  <c r="AC412" i="1"/>
  <c r="AC413" i="1"/>
  <c r="AC414" i="1"/>
  <c r="AC415" i="1"/>
  <c r="AC416" i="1"/>
  <c r="AC417" i="1"/>
  <c r="AC418" i="1"/>
  <c r="AC419" i="1"/>
  <c r="AC420" i="1"/>
  <c r="AC421" i="1"/>
  <c r="AC422" i="1"/>
  <c r="AC423" i="1"/>
  <c r="AC424" i="1"/>
  <c r="AC425" i="1"/>
  <c r="AC426" i="1"/>
  <c r="AC427" i="1"/>
  <c r="AC428" i="1"/>
  <c r="AC429" i="1"/>
  <c r="AC430" i="1"/>
  <c r="AC431" i="1"/>
  <c r="AC432" i="1"/>
  <c r="AC433" i="1"/>
  <c r="AC434" i="1"/>
  <c r="AC435" i="1"/>
  <c r="AC436" i="1"/>
  <c r="AC437" i="1"/>
  <c r="AC438" i="1"/>
  <c r="AC439" i="1"/>
  <c r="AC440" i="1"/>
  <c r="AC441" i="1"/>
  <c r="AC442" i="1"/>
  <c r="AC443" i="1"/>
  <c r="AC444" i="1"/>
  <c r="AC445" i="1"/>
  <c r="AC446" i="1"/>
  <c r="AC447" i="1"/>
  <c r="AC448" i="1"/>
  <c r="AC449" i="1"/>
  <c r="AC450" i="1"/>
  <c r="AC451" i="1"/>
  <c r="AC452" i="1"/>
  <c r="AC453" i="1"/>
  <c r="AC454" i="1"/>
  <c r="AC455" i="1"/>
  <c r="AC456" i="1"/>
  <c r="AC457" i="1"/>
  <c r="AC458" i="1"/>
  <c r="AC459" i="1"/>
  <c r="AC460" i="1"/>
  <c r="AC461" i="1"/>
  <c r="AC462" i="1"/>
  <c r="AC463" i="1"/>
  <c r="AC464" i="1"/>
  <c r="AC465" i="1"/>
  <c r="AC466" i="1"/>
  <c r="AC467" i="1"/>
  <c r="AC468" i="1"/>
  <c r="AC469" i="1"/>
  <c r="AC470" i="1"/>
  <c r="AC471" i="1"/>
  <c r="AC472" i="1"/>
  <c r="AC473" i="1"/>
  <c r="AC474" i="1"/>
  <c r="AC475" i="1"/>
  <c r="AC476" i="1"/>
  <c r="AC477" i="1"/>
  <c r="AC478" i="1"/>
  <c r="AC479" i="1"/>
  <c r="AC480" i="1"/>
  <c r="AC481" i="1"/>
  <c r="AC482" i="1"/>
  <c r="AC483" i="1"/>
  <c r="AC484" i="1"/>
  <c r="AC485" i="1"/>
  <c r="AC486" i="1"/>
  <c r="AC487" i="1"/>
  <c r="AC488" i="1"/>
  <c r="AC489" i="1"/>
  <c r="AC490" i="1"/>
  <c r="AC491" i="1"/>
  <c r="AC492" i="1"/>
  <c r="AC493" i="1"/>
  <c r="AC494" i="1"/>
  <c r="AC495" i="1"/>
  <c r="AC496" i="1"/>
  <c r="AC497" i="1"/>
  <c r="AC498" i="1"/>
  <c r="AC499" i="1"/>
  <c r="AC500" i="1"/>
  <c r="AC501" i="1"/>
  <c r="AC502" i="1"/>
  <c r="AC503" i="1"/>
  <c r="AC504" i="1"/>
  <c r="AC505" i="1"/>
  <c r="AC506" i="1"/>
  <c r="AC507" i="1"/>
  <c r="AC508" i="1"/>
  <c r="AC509" i="1"/>
  <c r="AC510" i="1"/>
  <c r="AC511" i="1"/>
  <c r="AC512" i="1"/>
  <c r="AC513" i="1"/>
  <c r="AC514" i="1"/>
  <c r="AC515" i="1"/>
  <c r="AC516" i="1"/>
  <c r="AC517" i="1"/>
  <c r="AC518" i="1"/>
  <c r="AC519" i="1"/>
  <c r="AC520" i="1"/>
  <c r="AC521" i="1"/>
  <c r="AC522" i="1"/>
  <c r="AC523" i="1"/>
  <c r="AC524" i="1"/>
  <c r="AC525" i="1"/>
  <c r="AC526" i="1"/>
  <c r="AC527" i="1"/>
  <c r="AC528" i="1"/>
  <c r="AC529" i="1"/>
  <c r="AC530" i="1"/>
  <c r="AC531" i="1"/>
  <c r="AC532" i="1"/>
  <c r="AC533" i="1"/>
  <c r="AC534" i="1"/>
  <c r="AC535" i="1"/>
  <c r="AC536" i="1"/>
  <c r="AC537" i="1"/>
  <c r="AC538" i="1"/>
  <c r="AC539" i="1"/>
  <c r="AC540" i="1"/>
  <c r="AC541" i="1"/>
  <c r="AC542" i="1"/>
  <c r="AC543" i="1"/>
  <c r="AC544" i="1"/>
  <c r="AC545" i="1"/>
  <c r="AC546" i="1"/>
  <c r="AC547" i="1"/>
  <c r="AC548" i="1"/>
  <c r="AC549" i="1"/>
  <c r="AC550" i="1"/>
  <c r="AC551" i="1"/>
  <c r="AC552" i="1"/>
  <c r="AC553" i="1"/>
  <c r="AC554" i="1"/>
  <c r="AC555" i="1"/>
  <c r="AC556" i="1"/>
  <c r="AC557" i="1"/>
  <c r="AC558" i="1"/>
  <c r="AC559" i="1"/>
  <c r="AC560" i="1"/>
  <c r="AC561" i="1"/>
  <c r="AC562" i="1"/>
  <c r="AC563" i="1"/>
  <c r="AC564" i="1"/>
  <c r="AC565" i="1"/>
  <c r="AC566" i="1"/>
  <c r="AC567" i="1"/>
  <c r="AC568" i="1"/>
  <c r="AC569" i="1"/>
  <c r="AC570" i="1"/>
  <c r="AC571" i="1"/>
  <c r="AC572" i="1"/>
  <c r="AC573" i="1"/>
  <c r="AC574" i="1"/>
  <c r="AC575" i="1"/>
  <c r="AC576" i="1"/>
  <c r="AC577" i="1"/>
  <c r="AC578" i="1"/>
  <c r="AC579" i="1"/>
  <c r="AC580" i="1"/>
  <c r="AC581" i="1"/>
  <c r="AC582" i="1"/>
  <c r="AC583" i="1"/>
  <c r="AC584" i="1"/>
  <c r="AC585" i="1"/>
  <c r="AC586" i="1"/>
  <c r="AC587" i="1"/>
  <c r="AC588" i="1"/>
  <c r="AC589" i="1"/>
  <c r="AC590" i="1"/>
  <c r="AC591" i="1"/>
  <c r="AC592" i="1"/>
  <c r="AC593" i="1"/>
  <c r="AC594" i="1"/>
  <c r="AC595" i="1"/>
  <c r="AC596" i="1"/>
  <c r="AC597" i="1"/>
  <c r="AC598" i="1"/>
  <c r="AC599" i="1"/>
  <c r="AC600" i="1"/>
  <c r="AC601" i="1"/>
  <c r="AC602" i="1"/>
  <c r="AC603" i="1"/>
  <c r="AC604" i="1"/>
  <c r="AC605" i="1"/>
  <c r="AC606" i="1"/>
  <c r="AC607" i="1"/>
  <c r="AC608" i="1"/>
  <c r="AC609" i="1"/>
  <c r="AC610" i="1"/>
  <c r="AC611" i="1"/>
  <c r="AC612" i="1"/>
  <c r="AC613" i="1"/>
  <c r="AC614" i="1"/>
  <c r="AC615" i="1"/>
  <c r="AC616" i="1"/>
  <c r="AC617" i="1"/>
  <c r="AC618" i="1"/>
  <c r="AC619" i="1"/>
  <c r="AC620" i="1"/>
  <c r="AC621" i="1"/>
  <c r="AC622" i="1"/>
  <c r="AC623" i="1"/>
  <c r="AC624" i="1"/>
  <c r="AC625" i="1"/>
  <c r="AC626" i="1"/>
  <c r="AC627" i="1"/>
  <c r="AC628" i="1"/>
  <c r="AC629" i="1"/>
  <c r="AC630" i="1"/>
  <c r="AC631" i="1"/>
  <c r="AC632" i="1"/>
  <c r="AC633" i="1"/>
  <c r="AC634" i="1"/>
  <c r="AC635" i="1"/>
  <c r="AC636" i="1"/>
  <c r="AC637" i="1"/>
  <c r="AC638" i="1"/>
  <c r="AC639" i="1"/>
  <c r="AC640" i="1"/>
  <c r="AC641" i="1"/>
  <c r="AC642" i="1"/>
  <c r="AC643" i="1"/>
  <c r="AC644" i="1"/>
  <c r="AC645" i="1"/>
  <c r="AC646" i="1"/>
  <c r="AC647" i="1"/>
  <c r="AC648" i="1"/>
  <c r="AC649" i="1"/>
  <c r="AC650" i="1"/>
  <c r="AC651" i="1"/>
  <c r="AC652" i="1"/>
  <c r="AC653" i="1"/>
  <c r="AC654" i="1"/>
  <c r="AC655" i="1"/>
  <c r="AC656" i="1"/>
  <c r="AC657" i="1"/>
  <c r="AC658" i="1"/>
  <c r="AC659" i="1"/>
  <c r="AC660" i="1"/>
  <c r="AC661" i="1"/>
  <c r="AC662" i="1"/>
  <c r="AC663" i="1"/>
  <c r="AC664" i="1"/>
  <c r="AC665" i="1"/>
  <c r="AC666" i="1"/>
  <c r="AC667" i="1"/>
  <c r="AC668" i="1"/>
  <c r="AC669" i="1"/>
  <c r="AC670" i="1"/>
  <c r="AC671" i="1"/>
  <c r="AC672" i="1"/>
  <c r="AC673" i="1"/>
  <c r="AC674" i="1"/>
  <c r="AC675" i="1"/>
  <c r="AC676" i="1"/>
  <c r="AC677" i="1"/>
  <c r="AC678" i="1"/>
  <c r="AC679" i="1"/>
  <c r="AC680" i="1"/>
  <c r="AC681" i="1"/>
  <c r="AC682" i="1"/>
  <c r="AC683" i="1"/>
  <c r="AC684" i="1"/>
  <c r="AC685" i="1"/>
  <c r="AC686" i="1"/>
  <c r="AC687" i="1"/>
  <c r="AC688" i="1"/>
  <c r="AC689" i="1"/>
  <c r="AC690" i="1"/>
  <c r="AC691" i="1"/>
  <c r="AC692" i="1"/>
  <c r="AC693" i="1"/>
  <c r="AC694" i="1"/>
  <c r="AC695" i="1"/>
  <c r="AC696" i="1"/>
  <c r="AC697" i="1"/>
  <c r="AC698" i="1"/>
  <c r="AC699" i="1"/>
  <c r="AC700" i="1"/>
  <c r="AC701" i="1"/>
  <c r="AC702" i="1"/>
  <c r="AC703" i="1"/>
  <c r="AC704" i="1"/>
  <c r="AC705" i="1"/>
  <c r="AC706" i="1"/>
  <c r="AC707" i="1"/>
  <c r="AC708" i="1"/>
  <c r="AC709" i="1"/>
  <c r="AC710" i="1"/>
  <c r="AC711" i="1"/>
  <c r="AC712" i="1"/>
  <c r="AC713" i="1"/>
  <c r="AC714" i="1"/>
  <c r="AC715" i="1"/>
  <c r="AC716" i="1"/>
  <c r="AC717" i="1"/>
  <c r="AC718" i="1"/>
  <c r="AC719" i="1"/>
  <c r="AC720" i="1"/>
  <c r="AC721" i="1"/>
  <c r="AC722" i="1"/>
  <c r="AC723" i="1"/>
  <c r="AC724" i="1"/>
  <c r="AC725" i="1"/>
  <c r="AC726" i="1"/>
  <c r="AC727" i="1"/>
  <c r="AC728" i="1"/>
  <c r="AC729" i="1"/>
  <c r="AC730" i="1"/>
  <c r="AC731" i="1"/>
  <c r="AC732" i="1"/>
  <c r="AC733" i="1"/>
  <c r="AC734" i="1"/>
  <c r="AC735" i="1"/>
  <c r="AC736" i="1"/>
  <c r="AC737" i="1"/>
  <c r="AC738" i="1"/>
  <c r="AC739" i="1"/>
  <c r="AC740" i="1"/>
  <c r="AC741" i="1"/>
  <c r="AC742" i="1"/>
  <c r="AC743" i="1"/>
  <c r="AC744" i="1"/>
  <c r="AC745" i="1"/>
  <c r="AC746" i="1"/>
  <c r="AC747" i="1"/>
  <c r="AC748" i="1"/>
  <c r="AC749" i="1"/>
  <c r="AC750" i="1"/>
  <c r="AC751" i="1"/>
  <c r="AC752" i="1"/>
  <c r="AC753" i="1"/>
  <c r="AC754" i="1"/>
  <c r="AC755" i="1"/>
  <c r="AC756" i="1"/>
  <c r="AC757" i="1"/>
  <c r="AC758" i="1"/>
  <c r="AC759" i="1"/>
  <c r="AC760" i="1"/>
  <c r="AC761" i="1"/>
  <c r="AC762" i="1"/>
  <c r="AC763" i="1"/>
  <c r="AC764" i="1"/>
  <c r="AC765" i="1"/>
  <c r="AC766" i="1"/>
  <c r="AC767" i="1"/>
  <c r="AC768" i="1"/>
  <c r="AC769" i="1"/>
  <c r="AC770" i="1"/>
  <c r="AC771" i="1"/>
  <c r="AC772" i="1"/>
  <c r="AC773" i="1"/>
  <c r="AC774" i="1"/>
  <c r="AC775" i="1"/>
  <c r="AC776" i="1"/>
  <c r="AC777" i="1"/>
  <c r="AD3" i="1"/>
  <c r="AD4" i="1"/>
  <c r="AD5" i="1"/>
  <c r="AD6" i="1"/>
  <c r="AD7" i="1"/>
  <c r="AD8" i="1"/>
  <c r="AD9" i="1"/>
  <c r="AD10" i="1"/>
  <c r="AD11" i="1"/>
  <c r="AD12" i="1"/>
  <c r="AD13" i="1"/>
  <c r="AD14" i="1"/>
  <c r="AD15" i="1"/>
  <c r="AD16" i="1"/>
  <c r="AD17" i="1"/>
  <c r="AD18" i="1"/>
  <c r="AD19" i="1"/>
  <c r="AD20" i="1"/>
  <c r="AD21" i="1"/>
  <c r="AD22" i="1"/>
  <c r="AD23" i="1"/>
  <c r="AD24" i="1"/>
  <c r="AD25" i="1"/>
  <c r="AD26" i="1"/>
  <c r="AD27" i="1"/>
  <c r="AD28" i="1"/>
  <c r="AD29" i="1"/>
  <c r="AD30" i="1"/>
  <c r="AD31" i="1"/>
  <c r="AD32" i="1"/>
  <c r="AD33" i="1"/>
  <c r="AD34" i="1"/>
  <c r="AD35" i="1"/>
  <c r="AD36" i="1"/>
  <c r="AD37" i="1"/>
  <c r="AD38" i="1"/>
  <c r="AD39" i="1"/>
  <c r="AD40" i="1"/>
  <c r="AD41" i="1"/>
  <c r="AD42" i="1"/>
  <c r="AD43" i="1"/>
  <c r="AD44" i="1"/>
  <c r="AD45"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118" i="1"/>
  <c r="AD119" i="1"/>
  <c r="AD120" i="1"/>
  <c r="AD121" i="1"/>
  <c r="AD122" i="1"/>
  <c r="AD123" i="1"/>
  <c r="AD124" i="1"/>
  <c r="AD125" i="1"/>
  <c r="AD126" i="1"/>
  <c r="AD127" i="1"/>
  <c r="AD128" i="1"/>
  <c r="AD129" i="1"/>
  <c r="AD130" i="1"/>
  <c r="AD131" i="1"/>
  <c r="AD132" i="1"/>
  <c r="AD133" i="1"/>
  <c r="AD134" i="1"/>
  <c r="AD135" i="1"/>
  <c r="AD136" i="1"/>
  <c r="AD137" i="1"/>
  <c r="AD138" i="1"/>
  <c r="AD139" i="1"/>
  <c r="AD140" i="1"/>
  <c r="AD141" i="1"/>
  <c r="AD142" i="1"/>
  <c r="AD143" i="1"/>
  <c r="AD144" i="1"/>
  <c r="AD145" i="1"/>
  <c r="AD146" i="1"/>
  <c r="AD147" i="1"/>
  <c r="AD148" i="1"/>
  <c r="AD149" i="1"/>
  <c r="AD150" i="1"/>
  <c r="AD151" i="1"/>
  <c r="AD152" i="1"/>
  <c r="AD153" i="1"/>
  <c r="AD154" i="1"/>
  <c r="AD155" i="1"/>
  <c r="AD156" i="1"/>
  <c r="AD157" i="1"/>
  <c r="AD158" i="1"/>
  <c r="AD159" i="1"/>
  <c r="AD160" i="1"/>
  <c r="AD161" i="1"/>
  <c r="AD162" i="1"/>
  <c r="AD163" i="1"/>
  <c r="AD164" i="1"/>
  <c r="AD165" i="1"/>
  <c r="AD166" i="1"/>
  <c r="AD167" i="1"/>
  <c r="AD168" i="1"/>
  <c r="AD169" i="1"/>
  <c r="AD170" i="1"/>
  <c r="AD171" i="1"/>
  <c r="AD172" i="1"/>
  <c r="AD173" i="1"/>
  <c r="AD174" i="1"/>
  <c r="AD175" i="1"/>
  <c r="AD176" i="1"/>
  <c r="AD177" i="1"/>
  <c r="AD178" i="1"/>
  <c r="AD179" i="1"/>
  <c r="AD180" i="1"/>
  <c r="AD181" i="1"/>
  <c r="AD182" i="1"/>
  <c r="AD183" i="1"/>
  <c r="AD184" i="1"/>
  <c r="AD185" i="1"/>
  <c r="AD186" i="1"/>
  <c r="AD187" i="1"/>
  <c r="AD188" i="1"/>
  <c r="AD189" i="1"/>
  <c r="AD190" i="1"/>
  <c r="AD191" i="1"/>
  <c r="AD192" i="1"/>
  <c r="AD193" i="1"/>
  <c r="AD194" i="1"/>
  <c r="AD195" i="1"/>
  <c r="AD196" i="1"/>
  <c r="AD197"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1" i="1"/>
  <c r="AD282" i="1"/>
  <c r="AD283" i="1"/>
  <c r="AD284" i="1"/>
  <c r="AD285" i="1"/>
  <c r="AD286" i="1"/>
  <c r="AD287" i="1"/>
  <c r="AD288" i="1"/>
  <c r="AD289" i="1"/>
  <c r="AD290" i="1"/>
  <c r="AD291" i="1"/>
  <c r="AD292" i="1"/>
  <c r="AD293" i="1"/>
  <c r="AD294" i="1"/>
  <c r="AD295" i="1"/>
  <c r="AD296" i="1"/>
  <c r="AD297" i="1"/>
  <c r="AD298" i="1"/>
  <c r="AD299" i="1"/>
  <c r="AD300" i="1"/>
  <c r="AD301" i="1"/>
  <c r="AD302" i="1"/>
  <c r="AD303" i="1"/>
  <c r="AD304" i="1"/>
  <c r="AD305" i="1"/>
  <c r="AD306" i="1"/>
  <c r="AD307" i="1"/>
  <c r="AD308" i="1"/>
  <c r="AD309" i="1"/>
  <c r="AD310" i="1"/>
  <c r="AD311" i="1"/>
  <c r="AD312" i="1"/>
  <c r="AD313" i="1"/>
  <c r="AD314" i="1"/>
  <c r="AD315" i="1"/>
  <c r="AD316" i="1"/>
  <c r="AD317" i="1"/>
  <c r="AD318" i="1"/>
  <c r="AD319" i="1"/>
  <c r="AD320" i="1"/>
  <c r="AD321" i="1"/>
  <c r="AD322" i="1"/>
  <c r="AD323" i="1"/>
  <c r="AD324" i="1"/>
  <c r="AD325" i="1"/>
  <c r="AD326" i="1"/>
  <c r="AD327" i="1"/>
  <c r="AD328" i="1"/>
  <c r="AD329" i="1"/>
  <c r="AD330" i="1"/>
  <c r="AD331" i="1"/>
  <c r="AD332" i="1"/>
  <c r="AD333" i="1"/>
  <c r="AD334" i="1"/>
  <c r="AD335" i="1"/>
  <c r="AD336" i="1"/>
  <c r="AD337" i="1"/>
  <c r="AD338" i="1"/>
  <c r="AD339" i="1"/>
  <c r="AD340" i="1"/>
  <c r="AD341" i="1"/>
  <c r="AD342" i="1"/>
  <c r="AD343" i="1"/>
  <c r="AD344" i="1"/>
  <c r="AD345" i="1"/>
  <c r="AD346" i="1"/>
  <c r="AD347" i="1"/>
  <c r="AD348" i="1"/>
  <c r="AD349" i="1"/>
  <c r="AD350" i="1"/>
  <c r="AD351" i="1"/>
  <c r="AD352" i="1"/>
  <c r="AD353" i="1"/>
  <c r="AD354" i="1"/>
  <c r="AD355" i="1"/>
  <c r="AD356" i="1"/>
  <c r="AD357" i="1"/>
  <c r="AD358" i="1"/>
  <c r="AD359" i="1"/>
  <c r="AD360" i="1"/>
  <c r="AD361" i="1"/>
  <c r="AD362" i="1"/>
  <c r="AD363" i="1"/>
  <c r="AD364" i="1"/>
  <c r="AD365" i="1"/>
  <c r="AD366" i="1"/>
  <c r="AD367" i="1"/>
  <c r="AD368" i="1"/>
  <c r="AD369" i="1"/>
  <c r="AD370" i="1"/>
  <c r="AD371" i="1"/>
  <c r="AD372" i="1"/>
  <c r="AD373" i="1"/>
  <c r="AD374" i="1"/>
  <c r="AD375" i="1"/>
  <c r="AD376" i="1"/>
  <c r="AD377" i="1"/>
  <c r="AD378" i="1"/>
  <c r="AD379" i="1"/>
  <c r="AD380" i="1"/>
  <c r="AD381" i="1"/>
  <c r="AD382" i="1"/>
  <c r="AD383" i="1"/>
  <c r="AD384" i="1"/>
  <c r="AD385" i="1"/>
  <c r="AD386" i="1"/>
  <c r="AD387" i="1"/>
  <c r="AD388" i="1"/>
  <c r="AD389" i="1"/>
  <c r="AD390" i="1"/>
  <c r="AD391" i="1"/>
  <c r="AD392" i="1"/>
  <c r="AD393" i="1"/>
  <c r="AD394" i="1"/>
  <c r="AD395" i="1"/>
  <c r="AD396" i="1"/>
  <c r="AD397" i="1"/>
  <c r="AD398" i="1"/>
  <c r="AD399" i="1"/>
  <c r="AD400" i="1"/>
  <c r="AD401" i="1"/>
  <c r="AD402" i="1"/>
  <c r="AD403" i="1"/>
  <c r="AD404" i="1"/>
  <c r="AD405" i="1"/>
  <c r="AD406" i="1"/>
  <c r="AD407" i="1"/>
  <c r="AD408" i="1"/>
  <c r="AD409" i="1"/>
  <c r="AD410" i="1"/>
  <c r="AD411" i="1"/>
  <c r="AD412" i="1"/>
  <c r="AD413" i="1"/>
  <c r="AD414" i="1"/>
  <c r="AD415" i="1"/>
  <c r="AD416" i="1"/>
  <c r="AD417" i="1"/>
  <c r="AD418" i="1"/>
  <c r="AD419" i="1"/>
  <c r="AD420" i="1"/>
  <c r="AD421" i="1"/>
  <c r="AD422" i="1"/>
  <c r="AD423" i="1"/>
  <c r="AD424" i="1"/>
  <c r="AD425" i="1"/>
  <c r="AD426" i="1"/>
  <c r="AD427" i="1"/>
  <c r="AD428" i="1"/>
  <c r="AD429" i="1"/>
  <c r="AD430" i="1"/>
  <c r="AD431" i="1"/>
  <c r="AD432" i="1"/>
  <c r="AD433" i="1"/>
  <c r="AD434" i="1"/>
  <c r="AD435" i="1"/>
  <c r="AD436" i="1"/>
  <c r="AD437" i="1"/>
  <c r="AD438" i="1"/>
  <c r="AD439" i="1"/>
  <c r="AD440" i="1"/>
  <c r="AD441" i="1"/>
  <c r="AD442" i="1"/>
  <c r="AD443" i="1"/>
  <c r="AD444" i="1"/>
  <c r="AD445" i="1"/>
  <c r="AD446" i="1"/>
  <c r="AD447" i="1"/>
  <c r="AD448" i="1"/>
  <c r="AD449" i="1"/>
  <c r="AD450" i="1"/>
  <c r="AD451" i="1"/>
  <c r="AD452" i="1"/>
  <c r="AD453" i="1"/>
  <c r="AD454" i="1"/>
  <c r="AD455" i="1"/>
  <c r="AD456" i="1"/>
  <c r="AD457" i="1"/>
  <c r="AD458" i="1"/>
  <c r="AD459" i="1"/>
  <c r="AD460" i="1"/>
  <c r="AD461" i="1"/>
  <c r="AD462" i="1"/>
  <c r="AD463" i="1"/>
  <c r="AD464" i="1"/>
  <c r="AD465" i="1"/>
  <c r="AD466" i="1"/>
  <c r="AD467" i="1"/>
  <c r="AD468" i="1"/>
  <c r="AD469" i="1"/>
  <c r="AD470" i="1"/>
  <c r="AD471" i="1"/>
  <c r="AD472" i="1"/>
  <c r="AD473" i="1"/>
  <c r="AD474" i="1"/>
  <c r="AD475" i="1"/>
  <c r="AD476" i="1"/>
  <c r="AD477" i="1"/>
  <c r="AD478" i="1"/>
  <c r="AD479" i="1"/>
  <c r="AD480" i="1"/>
  <c r="AD481" i="1"/>
  <c r="AD482" i="1"/>
  <c r="AD483" i="1"/>
  <c r="AD484" i="1"/>
  <c r="AD485" i="1"/>
  <c r="AD486" i="1"/>
  <c r="AD487" i="1"/>
  <c r="AD488" i="1"/>
  <c r="AD489" i="1"/>
  <c r="AD490" i="1"/>
  <c r="AD491" i="1"/>
  <c r="AD492" i="1"/>
  <c r="AD493" i="1"/>
  <c r="AD494" i="1"/>
  <c r="AD495" i="1"/>
  <c r="AD496" i="1"/>
  <c r="AD497" i="1"/>
  <c r="AD498" i="1"/>
  <c r="AD499" i="1"/>
  <c r="AD500" i="1"/>
  <c r="AD501" i="1"/>
  <c r="AD502" i="1"/>
  <c r="AD503" i="1"/>
  <c r="AD504" i="1"/>
  <c r="AD505" i="1"/>
  <c r="AD506" i="1"/>
  <c r="AD507" i="1"/>
  <c r="AD508" i="1"/>
  <c r="AD509" i="1"/>
  <c r="AD510" i="1"/>
  <c r="AD511" i="1"/>
  <c r="AD512" i="1"/>
  <c r="AD513" i="1"/>
  <c r="AD514" i="1"/>
  <c r="AD515" i="1"/>
  <c r="AD516" i="1"/>
  <c r="AD517" i="1"/>
  <c r="AD518" i="1"/>
  <c r="AD519" i="1"/>
  <c r="AD520" i="1"/>
  <c r="AD521" i="1"/>
  <c r="AD522" i="1"/>
  <c r="AD523" i="1"/>
  <c r="AD524" i="1"/>
  <c r="AD525" i="1"/>
  <c r="AD526" i="1"/>
  <c r="AD527" i="1"/>
  <c r="AD528" i="1"/>
  <c r="AD529" i="1"/>
  <c r="AD530" i="1"/>
  <c r="AD531" i="1"/>
  <c r="AD532" i="1"/>
  <c r="AD533" i="1"/>
  <c r="AD534" i="1"/>
  <c r="AD535" i="1"/>
  <c r="AD536" i="1"/>
  <c r="AD537" i="1"/>
  <c r="AD538" i="1"/>
  <c r="AD539" i="1"/>
  <c r="AD540" i="1"/>
  <c r="AD541" i="1"/>
  <c r="AD542" i="1"/>
  <c r="AD543" i="1"/>
  <c r="AD544" i="1"/>
  <c r="AD545" i="1"/>
  <c r="AD546" i="1"/>
  <c r="AD547" i="1"/>
  <c r="AD548" i="1"/>
  <c r="AD549" i="1"/>
  <c r="AD550" i="1"/>
  <c r="AD551" i="1"/>
  <c r="AD552" i="1"/>
  <c r="AD553" i="1"/>
  <c r="AD554" i="1"/>
  <c r="AD555" i="1"/>
  <c r="AD556" i="1"/>
  <c r="AD557" i="1"/>
  <c r="AD558" i="1"/>
  <c r="AD559" i="1"/>
  <c r="AD560" i="1"/>
  <c r="AD561" i="1"/>
  <c r="AD562" i="1"/>
  <c r="AD563" i="1"/>
  <c r="AD564" i="1"/>
  <c r="AD565" i="1"/>
  <c r="AD566" i="1"/>
  <c r="AD567" i="1"/>
  <c r="AD568" i="1"/>
  <c r="AD569" i="1"/>
  <c r="AD570" i="1"/>
  <c r="AD571" i="1"/>
  <c r="AD572" i="1"/>
  <c r="AD573" i="1"/>
  <c r="AD574" i="1"/>
  <c r="AD575" i="1"/>
  <c r="AD576" i="1"/>
  <c r="AD577" i="1"/>
  <c r="AD578" i="1"/>
  <c r="AD579" i="1"/>
  <c r="AD580" i="1"/>
  <c r="AD581" i="1"/>
  <c r="AD582" i="1"/>
  <c r="AD583" i="1"/>
  <c r="AD584" i="1"/>
  <c r="AD585" i="1"/>
  <c r="AD586" i="1"/>
  <c r="AD587" i="1"/>
  <c r="AD588" i="1"/>
  <c r="AD589" i="1"/>
  <c r="AD590" i="1"/>
  <c r="AD591" i="1"/>
  <c r="AD592" i="1"/>
  <c r="AD593" i="1"/>
  <c r="AD594" i="1"/>
  <c r="AD595" i="1"/>
  <c r="AD596" i="1"/>
  <c r="AD597" i="1"/>
  <c r="AD598" i="1"/>
  <c r="AD599" i="1"/>
  <c r="AD600" i="1"/>
  <c r="AD601" i="1"/>
  <c r="AD602" i="1"/>
  <c r="AD603" i="1"/>
  <c r="AD604" i="1"/>
  <c r="AD605" i="1"/>
  <c r="AD606" i="1"/>
  <c r="AD607" i="1"/>
  <c r="AD608" i="1"/>
  <c r="AD609" i="1"/>
  <c r="AD610" i="1"/>
  <c r="AD611" i="1"/>
  <c r="AD612" i="1"/>
  <c r="AD613" i="1"/>
  <c r="AD614" i="1"/>
  <c r="AD615" i="1"/>
  <c r="AD616" i="1"/>
  <c r="AD617" i="1"/>
  <c r="AD618" i="1"/>
  <c r="AD619" i="1"/>
  <c r="AD620" i="1"/>
  <c r="AD621" i="1"/>
  <c r="AD622" i="1"/>
  <c r="AD623" i="1"/>
  <c r="AD624" i="1"/>
  <c r="AD625" i="1"/>
  <c r="AD626" i="1"/>
  <c r="AD627" i="1"/>
  <c r="AD628" i="1"/>
  <c r="AD629" i="1"/>
  <c r="AD630" i="1"/>
  <c r="AD631" i="1"/>
  <c r="AD632" i="1"/>
  <c r="AD633" i="1"/>
  <c r="AD634" i="1"/>
  <c r="AD635" i="1"/>
  <c r="AD636" i="1"/>
  <c r="AD637" i="1"/>
  <c r="AD638" i="1"/>
  <c r="AD639" i="1"/>
  <c r="AD640" i="1"/>
  <c r="AD641" i="1"/>
  <c r="AD642" i="1"/>
  <c r="AD643" i="1"/>
  <c r="AD644" i="1"/>
  <c r="AD645" i="1"/>
  <c r="AD646" i="1"/>
  <c r="AD647" i="1"/>
  <c r="AD648" i="1"/>
  <c r="AD649" i="1"/>
  <c r="AD650" i="1"/>
  <c r="AD651" i="1"/>
  <c r="AD652" i="1"/>
  <c r="AD653" i="1"/>
  <c r="AD654" i="1"/>
  <c r="AD655" i="1"/>
  <c r="AD656" i="1"/>
  <c r="AD657" i="1"/>
  <c r="AD658" i="1"/>
  <c r="AD659" i="1"/>
  <c r="AD660" i="1"/>
  <c r="AD661" i="1"/>
  <c r="AD662" i="1"/>
  <c r="AD663" i="1"/>
  <c r="AD664" i="1"/>
  <c r="AD665" i="1"/>
  <c r="AD666" i="1"/>
  <c r="AD667" i="1"/>
  <c r="AD668" i="1"/>
  <c r="AD669" i="1"/>
  <c r="AD670" i="1"/>
  <c r="AD671" i="1"/>
  <c r="AD672" i="1"/>
  <c r="AD673" i="1"/>
  <c r="AD674" i="1"/>
  <c r="AD675" i="1"/>
  <c r="AD676" i="1"/>
  <c r="AD677" i="1"/>
  <c r="AD678" i="1"/>
  <c r="AD679" i="1"/>
  <c r="AD680" i="1"/>
  <c r="AD681" i="1"/>
  <c r="AD682" i="1"/>
  <c r="AD683" i="1"/>
  <c r="AD684" i="1"/>
  <c r="AD685" i="1"/>
  <c r="AD686" i="1"/>
  <c r="AD687" i="1"/>
  <c r="AD688" i="1"/>
  <c r="AD689" i="1"/>
  <c r="AD690" i="1"/>
  <c r="AD691" i="1"/>
  <c r="AD692" i="1"/>
  <c r="AD693" i="1"/>
  <c r="AD694" i="1"/>
  <c r="AD695" i="1"/>
  <c r="AD696" i="1"/>
  <c r="AD697" i="1"/>
  <c r="AD698" i="1"/>
  <c r="AD699" i="1"/>
  <c r="AD700" i="1"/>
  <c r="AD701" i="1"/>
  <c r="AD702" i="1"/>
  <c r="AD703" i="1"/>
  <c r="AD704" i="1"/>
  <c r="AD705" i="1"/>
  <c r="AD706" i="1"/>
  <c r="AD707" i="1"/>
  <c r="AD708" i="1"/>
  <c r="AD709" i="1"/>
  <c r="AD710" i="1"/>
  <c r="AD711" i="1"/>
  <c r="AD712" i="1"/>
  <c r="AD713" i="1"/>
  <c r="AD714" i="1"/>
  <c r="AD715" i="1"/>
  <c r="AD716" i="1"/>
  <c r="AD717" i="1"/>
  <c r="AD718" i="1"/>
  <c r="AD719" i="1"/>
  <c r="AD720" i="1"/>
  <c r="AD721" i="1"/>
  <c r="AD722" i="1"/>
  <c r="AD723" i="1"/>
  <c r="AD724" i="1"/>
  <c r="AD725" i="1"/>
  <c r="AD726" i="1"/>
  <c r="AD727" i="1"/>
  <c r="AD728" i="1"/>
  <c r="AD729" i="1"/>
  <c r="AD730" i="1"/>
  <c r="AD731" i="1"/>
  <c r="AD732" i="1"/>
  <c r="AD733" i="1"/>
  <c r="AD734" i="1"/>
  <c r="AD735" i="1"/>
  <c r="AD736" i="1"/>
  <c r="AD737" i="1"/>
  <c r="AD738" i="1"/>
  <c r="AD739" i="1"/>
  <c r="AD740" i="1"/>
  <c r="AD741" i="1"/>
  <c r="AD742" i="1"/>
  <c r="AD743" i="1"/>
  <c r="AD744" i="1"/>
  <c r="AD745" i="1"/>
  <c r="AD746" i="1"/>
  <c r="AD747" i="1"/>
  <c r="AD748" i="1"/>
  <c r="AD749" i="1"/>
  <c r="AD750" i="1"/>
  <c r="AD751" i="1"/>
  <c r="AD752" i="1"/>
  <c r="AD753" i="1"/>
  <c r="AD754" i="1"/>
  <c r="AD755" i="1"/>
  <c r="AD756" i="1"/>
  <c r="AD757" i="1"/>
  <c r="AD758" i="1"/>
  <c r="AD759" i="1"/>
  <c r="AD760" i="1"/>
  <c r="AD761" i="1"/>
  <c r="AD762" i="1"/>
  <c r="AD763" i="1"/>
  <c r="AD764" i="1"/>
  <c r="AD765" i="1"/>
  <c r="AD766" i="1"/>
  <c r="AD767" i="1"/>
  <c r="AD768" i="1"/>
  <c r="AD769" i="1"/>
  <c r="AD770" i="1"/>
  <c r="AD771" i="1"/>
  <c r="AD772" i="1"/>
  <c r="AD773" i="1"/>
  <c r="AD774" i="1"/>
  <c r="AD775" i="1"/>
  <c r="AD776" i="1"/>
  <c r="AD777" i="1"/>
  <c r="AE3" i="1"/>
  <c r="AE4" i="1"/>
  <c r="AE5" i="1"/>
  <c r="AE6" i="1"/>
  <c r="AE7" i="1"/>
  <c r="AE8" i="1"/>
  <c r="AE9" i="1"/>
  <c r="AE10"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38" i="1"/>
  <c r="AE39" i="1"/>
  <c r="AE40" i="1"/>
  <c r="AE41" i="1"/>
  <c r="AE42" i="1"/>
  <c r="AE43" i="1"/>
  <c r="AE44" i="1"/>
  <c r="AE45" i="1"/>
  <c r="AE46" i="1"/>
  <c r="AE47" i="1"/>
  <c r="AE48" i="1"/>
  <c r="AE49" i="1"/>
  <c r="AE50" i="1"/>
  <c r="AE51" i="1"/>
  <c r="AE52" i="1"/>
  <c r="AE53" i="1"/>
  <c r="AE54" i="1"/>
  <c r="AE55" i="1"/>
  <c r="AE56" i="1"/>
  <c r="AE57" i="1"/>
  <c r="AE58" i="1"/>
  <c r="AE59" i="1"/>
  <c r="AE60" i="1"/>
  <c r="AE61" i="1"/>
  <c r="AE62" i="1"/>
  <c r="AE63" i="1"/>
  <c r="AE64" i="1"/>
  <c r="AE65" i="1"/>
  <c r="AE66" i="1"/>
  <c r="AE67" i="1"/>
  <c r="AE68" i="1"/>
  <c r="AE69" i="1"/>
  <c r="AE70" i="1"/>
  <c r="AE71" i="1"/>
  <c r="AE72" i="1"/>
  <c r="AE73" i="1"/>
  <c r="AE74" i="1"/>
  <c r="AE75" i="1"/>
  <c r="AE76" i="1"/>
  <c r="AE77" i="1"/>
  <c r="AE78" i="1"/>
  <c r="AE79" i="1"/>
  <c r="AE80" i="1"/>
  <c r="AE81" i="1"/>
  <c r="AE82" i="1"/>
  <c r="AE83" i="1"/>
  <c r="AE84" i="1"/>
  <c r="AE85" i="1"/>
  <c r="AE86" i="1"/>
  <c r="AE87" i="1"/>
  <c r="AE88" i="1"/>
  <c r="AE89" i="1"/>
  <c r="AE90" i="1"/>
  <c r="AE91" i="1"/>
  <c r="AE92" i="1"/>
  <c r="AE93" i="1"/>
  <c r="AE94" i="1"/>
  <c r="AE95" i="1"/>
  <c r="AE96" i="1"/>
  <c r="AE97" i="1"/>
  <c r="AE98" i="1"/>
  <c r="AE99" i="1"/>
  <c r="AE100" i="1"/>
  <c r="AE101" i="1"/>
  <c r="AE102" i="1"/>
  <c r="AE103" i="1"/>
  <c r="AE104" i="1"/>
  <c r="AE105" i="1"/>
  <c r="AE106" i="1"/>
  <c r="AE107" i="1"/>
  <c r="AE108" i="1"/>
  <c r="AE109" i="1"/>
  <c r="AE110" i="1"/>
  <c r="AE111" i="1"/>
  <c r="AE112" i="1"/>
  <c r="AE113" i="1"/>
  <c r="AE114" i="1"/>
  <c r="AE115" i="1"/>
  <c r="AE116" i="1"/>
  <c r="AE117" i="1"/>
  <c r="AE118" i="1"/>
  <c r="AE119" i="1"/>
  <c r="AE120" i="1"/>
  <c r="AE121" i="1"/>
  <c r="AE122" i="1"/>
  <c r="AE123" i="1"/>
  <c r="AE124" i="1"/>
  <c r="AE125" i="1"/>
  <c r="AE126" i="1"/>
  <c r="AE127" i="1"/>
  <c r="AE128" i="1"/>
  <c r="AE129" i="1"/>
  <c r="AE130" i="1"/>
  <c r="AE131" i="1"/>
  <c r="AE132" i="1"/>
  <c r="AE133" i="1"/>
  <c r="AE134" i="1"/>
  <c r="AE135" i="1"/>
  <c r="AE136" i="1"/>
  <c r="AE137" i="1"/>
  <c r="AE138" i="1"/>
  <c r="AE139" i="1"/>
  <c r="AE140" i="1"/>
  <c r="AE141" i="1"/>
  <c r="AE142" i="1"/>
  <c r="AE143" i="1"/>
  <c r="AE144" i="1"/>
  <c r="AE145" i="1"/>
  <c r="AE146" i="1"/>
  <c r="AE147" i="1"/>
  <c r="AE148" i="1"/>
  <c r="AE149" i="1"/>
  <c r="AE150" i="1"/>
  <c r="AE151" i="1"/>
  <c r="AE152" i="1"/>
  <c r="AE153" i="1"/>
  <c r="AE154" i="1"/>
  <c r="AE155" i="1"/>
  <c r="AE156" i="1"/>
  <c r="AE157" i="1"/>
  <c r="AE158" i="1"/>
  <c r="AE159" i="1"/>
  <c r="AE160" i="1"/>
  <c r="AE161" i="1"/>
  <c r="AE162" i="1"/>
  <c r="AE163" i="1"/>
  <c r="AE164" i="1"/>
  <c r="AE165" i="1"/>
  <c r="AE166" i="1"/>
  <c r="AE167" i="1"/>
  <c r="AE168" i="1"/>
  <c r="AE169" i="1"/>
  <c r="AE170" i="1"/>
  <c r="AE171" i="1"/>
  <c r="AE172" i="1"/>
  <c r="AE173" i="1"/>
  <c r="AE174" i="1"/>
  <c r="AE175" i="1"/>
  <c r="AE176" i="1"/>
  <c r="AE177" i="1"/>
  <c r="AE178" i="1"/>
  <c r="AE179" i="1"/>
  <c r="AE180" i="1"/>
  <c r="AE181" i="1"/>
  <c r="AE182" i="1"/>
  <c r="AE183" i="1"/>
  <c r="AE184" i="1"/>
  <c r="AE185" i="1"/>
  <c r="AE186" i="1"/>
  <c r="AE187" i="1"/>
  <c r="AE188" i="1"/>
  <c r="AE189" i="1"/>
  <c r="AE190" i="1"/>
  <c r="AE191" i="1"/>
  <c r="AE192" i="1"/>
  <c r="AE193" i="1"/>
  <c r="AE194" i="1"/>
  <c r="AE195" i="1"/>
  <c r="AE196" i="1"/>
  <c r="AE197" i="1"/>
  <c r="AE198" i="1"/>
  <c r="AE199" i="1"/>
  <c r="AE200" i="1"/>
  <c r="AE201" i="1"/>
  <c r="AE202" i="1"/>
  <c r="AE203" i="1"/>
  <c r="AE204" i="1"/>
  <c r="AE205" i="1"/>
  <c r="AE206" i="1"/>
  <c r="AE207" i="1"/>
  <c r="AE208" i="1"/>
  <c r="AE209" i="1"/>
  <c r="AE210" i="1"/>
  <c r="AE211" i="1"/>
  <c r="AE212" i="1"/>
  <c r="AE213" i="1"/>
  <c r="AE214" i="1"/>
  <c r="AE215" i="1"/>
  <c r="AE216"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8" i="1"/>
  <c r="AE249" i="1"/>
  <c r="AE250" i="1"/>
  <c r="AE251" i="1"/>
  <c r="AE252" i="1"/>
  <c r="AE253" i="1"/>
  <c r="AE254" i="1"/>
  <c r="AE255" i="1"/>
  <c r="AE256" i="1"/>
  <c r="AE257" i="1"/>
  <c r="AE258" i="1"/>
  <c r="AE259" i="1"/>
  <c r="AE260" i="1"/>
  <c r="AE261" i="1"/>
  <c r="AE262" i="1"/>
  <c r="AE263"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7" i="1"/>
  <c r="AE288" i="1"/>
  <c r="AE289"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5" i="1"/>
  <c r="AE376"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69" i="1"/>
  <c r="AE470"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5" i="1"/>
  <c r="AE516"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79" i="1"/>
  <c r="AE580" i="1"/>
  <c r="AE581" i="1"/>
  <c r="AE582" i="1"/>
  <c r="AE583" i="1"/>
  <c r="AE584" i="1"/>
  <c r="AE585" i="1"/>
  <c r="AE586"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6" i="1"/>
  <c r="AE647" i="1"/>
  <c r="AE648" i="1"/>
  <c r="AE649" i="1"/>
  <c r="AE650" i="1"/>
  <c r="AE651" i="1"/>
  <c r="AE652" i="1"/>
  <c r="AE653" i="1"/>
  <c r="AE654" i="1"/>
  <c r="AE655" i="1"/>
  <c r="AE656" i="1"/>
  <c r="AE657" i="1"/>
  <c r="AE658" i="1"/>
  <c r="AE659" i="1"/>
  <c r="AE660" i="1"/>
  <c r="AE661" i="1"/>
  <c r="AE662"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7" i="1"/>
  <c r="AE698" i="1"/>
  <c r="AE699" i="1"/>
  <c r="AE700"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59" i="1"/>
  <c r="AE760" i="1"/>
  <c r="AE761" i="1"/>
  <c r="AE762" i="1"/>
  <c r="AE763" i="1"/>
  <c r="AE764" i="1"/>
  <c r="AE765" i="1"/>
  <c r="AE766" i="1"/>
  <c r="AE767" i="1"/>
  <c r="AE768" i="1"/>
  <c r="AE769" i="1"/>
  <c r="AE770" i="1"/>
  <c r="AE771" i="1"/>
  <c r="AE772" i="1"/>
  <c r="AE773" i="1"/>
  <c r="AE774" i="1"/>
  <c r="AE775" i="1"/>
  <c r="AE776" i="1"/>
  <c r="AE777" i="1"/>
  <c r="B73" i="5"/>
  <c r="B75" i="5"/>
  <c r="B77" i="5"/>
  <c r="B78" i="5"/>
  <c r="B79" i="5"/>
  <c r="B81" i="5"/>
  <c r="B82" i="5"/>
  <c r="B83" i="5"/>
  <c r="B85" i="5"/>
  <c r="B88" i="5"/>
  <c r="B89" i="5"/>
  <c r="B92" i="5"/>
  <c r="B93" i="5"/>
  <c r="B94" i="5"/>
  <c r="B95" i="5"/>
  <c r="B96" i="5"/>
  <c r="B97" i="5"/>
  <c r="B98" i="5"/>
  <c r="B99" i="5"/>
  <c r="B100" i="5"/>
  <c r="B101" i="5"/>
  <c r="B102" i="5"/>
  <c r="B103" i="5"/>
  <c r="B106" i="5"/>
  <c r="B107" i="5"/>
  <c r="B108" i="5"/>
  <c r="B109" i="5"/>
  <c r="B110" i="5"/>
  <c r="B113" i="5"/>
  <c r="B114" i="5"/>
  <c r="B116" i="5"/>
  <c r="B118" i="5"/>
  <c r="B119" i="5"/>
  <c r="B120" i="5"/>
  <c r="B122" i="5"/>
  <c r="B123" i="5"/>
  <c r="B124" i="5"/>
  <c r="B125" i="5"/>
  <c r="B126" i="5"/>
  <c r="B128" i="5"/>
  <c r="B132" i="5"/>
  <c r="B134" i="5"/>
  <c r="B137" i="5"/>
  <c r="B138" i="5"/>
  <c r="B139" i="5"/>
  <c r="B140" i="5"/>
  <c r="B141" i="5"/>
  <c r="B142" i="5"/>
  <c r="B143" i="5"/>
  <c r="B145" i="5"/>
  <c r="B147" i="5"/>
  <c r="B149" i="5"/>
  <c r="B153" i="5"/>
  <c r="B155" i="5"/>
  <c r="B156" i="5"/>
  <c r="B157" i="5"/>
  <c r="B158" i="5"/>
  <c r="B159" i="5"/>
  <c r="B160" i="5"/>
  <c r="B161" i="5"/>
  <c r="B162" i="5"/>
  <c r="B163" i="5"/>
  <c r="B166" i="5"/>
  <c r="B167" i="5"/>
  <c r="B168" i="5"/>
  <c r="B169" i="5"/>
  <c r="B170" i="5"/>
  <c r="B177" i="5"/>
  <c r="B178" i="5"/>
  <c r="B179" i="5"/>
  <c r="B180" i="5"/>
  <c r="B181" i="5"/>
  <c r="B182" i="5"/>
  <c r="B183" i="5"/>
  <c r="B184" i="5"/>
  <c r="B185" i="5"/>
  <c r="B186" i="5"/>
  <c r="B187" i="5"/>
  <c r="B188" i="5"/>
  <c r="B189" i="5"/>
  <c r="B190" i="5"/>
  <c r="B191" i="5"/>
  <c r="B192" i="5"/>
  <c r="B193" i="5"/>
  <c r="B194" i="5"/>
  <c r="B195" i="5"/>
  <c r="B197" i="5"/>
  <c r="B200" i="5"/>
  <c r="B201" i="5"/>
  <c r="B202" i="5"/>
  <c r="B204" i="5"/>
  <c r="B206" i="5"/>
  <c r="B213" i="5"/>
  <c r="B215" i="5"/>
  <c r="B217" i="5"/>
  <c r="B221" i="5"/>
  <c r="B223" i="5"/>
  <c r="B224" i="5"/>
  <c r="B225" i="5"/>
  <c r="B228" i="5"/>
  <c r="B229" i="5"/>
  <c r="B235" i="5"/>
  <c r="B236" i="5"/>
  <c r="B242" i="5"/>
  <c r="B243" i="5"/>
  <c r="B246" i="5"/>
  <c r="B247" i="5"/>
  <c r="B249" i="5"/>
  <c r="B251" i="5"/>
  <c r="B253" i="5"/>
  <c r="B255" i="5"/>
  <c r="B259" i="5"/>
  <c r="B262" i="5"/>
  <c r="B263" i="5"/>
  <c r="B264" i="5"/>
  <c r="B265" i="5"/>
  <c r="B266" i="5"/>
  <c r="B267" i="5"/>
  <c r="B269" i="5"/>
  <c r="B271" i="5"/>
  <c r="B275" i="5"/>
  <c r="B276" i="5"/>
  <c r="B277" i="5"/>
  <c r="B278" i="5"/>
  <c r="B279" i="5"/>
  <c r="B280" i="5"/>
  <c r="B282" i="5"/>
  <c r="B284" i="5"/>
  <c r="B286" i="5"/>
  <c r="B287" i="5"/>
  <c r="B288" i="5"/>
  <c r="B291" i="5"/>
  <c r="B297" i="5"/>
  <c r="B303" i="5"/>
  <c r="B304" i="5"/>
  <c r="B305" i="5"/>
  <c r="B308" i="5"/>
  <c r="B309" i="5"/>
  <c r="B310" i="5"/>
  <c r="B312" i="5"/>
  <c r="B314" i="5"/>
  <c r="B329" i="5"/>
  <c r="B330" i="5"/>
  <c r="B331" i="5"/>
  <c r="B336" i="5"/>
  <c r="B337" i="5"/>
  <c r="B338" i="5"/>
  <c r="B339" i="5"/>
  <c r="B340" i="5"/>
  <c r="B341" i="5"/>
  <c r="B343" i="5"/>
  <c r="B345" i="5"/>
  <c r="B347" i="5"/>
  <c r="B348" i="5"/>
  <c r="B353" i="5"/>
  <c r="B355" i="5"/>
  <c r="B356" i="5"/>
  <c r="B357" i="5"/>
  <c r="B362" i="5"/>
  <c r="B364" i="5"/>
  <c r="B365" i="5"/>
  <c r="B366" i="5"/>
  <c r="B367" i="5"/>
  <c r="B368" i="5"/>
  <c r="B369" i="5"/>
  <c r="B370" i="5"/>
  <c r="B374" i="5"/>
  <c r="B377" i="5"/>
  <c r="B378" i="5"/>
  <c r="B379" i="5"/>
  <c r="B380" i="5"/>
  <c r="B382" i="5"/>
  <c r="B387" i="5"/>
  <c r="B390" i="5"/>
  <c r="B391" i="5"/>
  <c r="B394" i="5"/>
  <c r="B405" i="5"/>
  <c r="B406" i="5"/>
  <c r="B407" i="5"/>
  <c r="B408" i="5"/>
  <c r="B409" i="5"/>
  <c r="B410" i="5"/>
  <c r="B411" i="5"/>
  <c r="B412" i="5"/>
  <c r="B413" i="5"/>
  <c r="B415" i="5"/>
  <c r="B416" i="5"/>
  <c r="B417" i="5"/>
  <c r="B419" i="5"/>
  <c r="B421" i="5"/>
  <c r="B422" i="5"/>
  <c r="B429" i="5"/>
  <c r="B430" i="5"/>
  <c r="B436" i="5"/>
  <c r="B437" i="5"/>
  <c r="B438" i="5"/>
  <c r="B441" i="5"/>
  <c r="B442" i="5"/>
  <c r="B443" i="5"/>
  <c r="B456" i="5"/>
  <c r="B457" i="5"/>
  <c r="B458" i="5"/>
  <c r="B460" i="5"/>
  <c r="B464" i="5"/>
  <c r="B465" i="5"/>
  <c r="B469" i="5"/>
  <c r="B475" i="5"/>
  <c r="B476" i="5"/>
  <c r="B477" i="5"/>
  <c r="B499" i="5"/>
  <c r="B507" i="5"/>
  <c r="B512" i="5"/>
  <c r="B515" i="5"/>
  <c r="B517" i="5"/>
  <c r="B519" i="5"/>
  <c r="B520" i="5"/>
  <c r="B522" i="5"/>
  <c r="B523" i="5"/>
  <c r="B524" i="5"/>
  <c r="B530" i="5"/>
  <c r="B533" i="5"/>
  <c r="B536" i="5"/>
  <c r="B538" i="5"/>
  <c r="B539" i="5"/>
  <c r="B543" i="5"/>
  <c r="B544" i="5"/>
  <c r="B545" i="5"/>
  <c r="B549" i="5"/>
  <c r="B550" i="5"/>
  <c r="B553" i="5"/>
  <c r="B554" i="5"/>
  <c r="B555" i="5"/>
  <c r="B598" i="5"/>
  <c r="B11" i="5"/>
  <c r="B12" i="5"/>
  <c r="B14" i="5"/>
  <c r="B16" i="5"/>
  <c r="B17" i="5"/>
  <c r="B18" i="5"/>
  <c r="B20" i="5"/>
  <c r="B21" i="5"/>
  <c r="B22" i="5"/>
  <c r="B23" i="5"/>
  <c r="B24" i="5"/>
  <c r="B25" i="5"/>
  <c r="B26" i="5"/>
  <c r="B27" i="5"/>
  <c r="B30" i="5"/>
  <c r="B31" i="5"/>
  <c r="B32" i="5"/>
  <c r="B33" i="5"/>
  <c r="B34" i="5"/>
  <c r="B35" i="5"/>
  <c r="B36" i="5"/>
  <c r="B38" i="5"/>
  <c r="B39" i="5"/>
  <c r="B41" i="5"/>
  <c r="B42" i="5"/>
  <c r="B43" i="5"/>
  <c r="B44" i="5"/>
  <c r="B45" i="5"/>
  <c r="B46" i="5"/>
  <c r="B47" i="5"/>
  <c r="B49" i="5"/>
  <c r="B50" i="5"/>
  <c r="B51" i="5"/>
  <c r="B52" i="5"/>
  <c r="B53" i="5"/>
  <c r="B54" i="5"/>
  <c r="B55" i="5"/>
  <c r="B56" i="5"/>
  <c r="B60" i="5"/>
  <c r="B64" i="5"/>
  <c r="B65" i="5"/>
  <c r="B3" i="5"/>
  <c r="B4" i="5"/>
  <c r="B5" i="5"/>
  <c r="B6" i="5"/>
  <c r="B7" i="5"/>
  <c r="B8" i="5"/>
  <c r="B9" i="5"/>
  <c r="B68" i="5"/>
  <c r="B69" i="5"/>
  <c r="B70" i="5"/>
  <c r="B71" i="5"/>
  <c r="B72" i="5"/>
  <c r="B74" i="5"/>
  <c r="B76" i="5"/>
  <c r="B80" i="5"/>
  <c r="B84" i="5"/>
  <c r="B86" i="5"/>
  <c r="B87" i="5"/>
  <c r="B90" i="5"/>
  <c r="B91" i="5"/>
  <c r="B104" i="5"/>
  <c r="B105" i="5"/>
  <c r="B111" i="5"/>
  <c r="B112" i="5"/>
  <c r="B115" i="5"/>
  <c r="B117" i="5"/>
  <c r="B121" i="5"/>
  <c r="B127" i="5"/>
  <c r="B129" i="5"/>
  <c r="B130" i="5"/>
  <c r="B131" i="5"/>
  <c r="B133" i="5"/>
  <c r="B135" i="5"/>
  <c r="B136" i="5"/>
  <c r="B144" i="5"/>
  <c r="B146" i="5"/>
  <c r="B148" i="5"/>
  <c r="B150" i="5"/>
  <c r="B151" i="5"/>
  <c r="B152" i="5"/>
  <c r="B154" i="5"/>
  <c r="B164" i="5"/>
  <c r="B165" i="5"/>
  <c r="B171" i="5"/>
  <c r="B172" i="5"/>
  <c r="B173" i="5"/>
  <c r="B174" i="5"/>
  <c r="B175" i="5"/>
  <c r="B176" i="5"/>
  <c r="B196" i="5"/>
  <c r="B198" i="5"/>
  <c r="B199" i="5"/>
  <c r="B203" i="5"/>
  <c r="B205" i="5"/>
  <c r="B207" i="5"/>
  <c r="B208" i="5"/>
  <c r="B209" i="5"/>
  <c r="B210" i="5"/>
  <c r="B211" i="5"/>
  <c r="B212" i="5"/>
  <c r="B214" i="5"/>
  <c r="B216" i="5"/>
  <c r="B218" i="5"/>
  <c r="B219" i="5"/>
  <c r="B220" i="5"/>
  <c r="B222" i="5"/>
  <c r="B226" i="5"/>
  <c r="B227" i="5"/>
  <c r="B230" i="5"/>
  <c r="B231" i="5"/>
  <c r="B232" i="5"/>
  <c r="B233" i="5"/>
  <c r="B234" i="5"/>
  <c r="B237" i="5"/>
  <c r="B238" i="5"/>
  <c r="B239" i="5"/>
  <c r="B240" i="5"/>
  <c r="B241" i="5"/>
  <c r="B244" i="5"/>
  <c r="B245" i="5"/>
  <c r="B248" i="5"/>
  <c r="B250" i="5"/>
  <c r="B252" i="5"/>
  <c r="B254" i="5"/>
  <c r="B256" i="5"/>
  <c r="B257" i="5"/>
  <c r="B258" i="5"/>
  <c r="B260" i="5"/>
  <c r="B261" i="5"/>
  <c r="B268" i="5"/>
  <c r="B270" i="5"/>
  <c r="B272" i="5"/>
  <c r="B273" i="5"/>
  <c r="B274" i="5"/>
  <c r="B281" i="5"/>
  <c r="B283" i="5"/>
  <c r="B285" i="5"/>
  <c r="B289" i="5"/>
  <c r="B290" i="5"/>
  <c r="B292" i="5"/>
  <c r="B293" i="5"/>
  <c r="B294" i="5"/>
  <c r="B295" i="5"/>
  <c r="B296" i="5"/>
  <c r="B298" i="5"/>
  <c r="B299" i="5"/>
  <c r="B300" i="5"/>
  <c r="B301" i="5"/>
  <c r="B302" i="5"/>
  <c r="B306" i="5"/>
  <c r="B307" i="5"/>
  <c r="B311" i="5"/>
  <c r="B313" i="5"/>
  <c r="B315" i="5"/>
  <c r="B316" i="5"/>
  <c r="B317" i="5"/>
  <c r="B318" i="5"/>
  <c r="B319" i="5"/>
  <c r="B320" i="5"/>
  <c r="B321" i="5"/>
  <c r="B322" i="5"/>
  <c r="B323" i="5"/>
  <c r="B324" i="5"/>
  <c r="B325" i="5"/>
  <c r="B326" i="5"/>
  <c r="B327" i="5"/>
  <c r="B328" i="5"/>
  <c r="B332" i="5"/>
  <c r="B333" i="5"/>
  <c r="B334" i="5"/>
  <c r="B335" i="5"/>
  <c r="B342" i="5"/>
  <c r="B344" i="5"/>
  <c r="B346" i="5"/>
  <c r="B349" i="5"/>
  <c r="B350" i="5"/>
  <c r="B351" i="5"/>
  <c r="B352" i="5"/>
  <c r="B354" i="5"/>
  <c r="B358" i="5"/>
  <c r="B359" i="5"/>
  <c r="B360" i="5"/>
  <c r="B361" i="5"/>
  <c r="B363" i="5"/>
  <c r="B371" i="5"/>
  <c r="B372" i="5"/>
  <c r="B373" i="5"/>
  <c r="B375" i="5"/>
  <c r="B376" i="5"/>
  <c r="B381" i="5"/>
  <c r="B383" i="5"/>
  <c r="B384" i="5"/>
  <c r="B385" i="5"/>
  <c r="B386" i="5"/>
  <c r="B388" i="5"/>
  <c r="B389" i="5"/>
  <c r="B392" i="5"/>
  <c r="B393" i="5"/>
  <c r="B395" i="5"/>
  <c r="B396" i="5"/>
  <c r="B397" i="5"/>
  <c r="B398" i="5"/>
  <c r="B399" i="5"/>
  <c r="B400" i="5"/>
  <c r="B401" i="5"/>
  <c r="B402" i="5"/>
  <c r="B403" i="5"/>
  <c r="B404" i="5"/>
  <c r="B414" i="5"/>
  <c r="B418" i="5"/>
  <c r="B420" i="5"/>
  <c r="B423" i="5"/>
  <c r="B424" i="5"/>
  <c r="B425" i="5"/>
  <c r="B426" i="5"/>
  <c r="B427" i="5"/>
  <c r="B428" i="5"/>
  <c r="B431" i="5"/>
  <c r="B432" i="5"/>
  <c r="B433" i="5"/>
  <c r="B434" i="5"/>
  <c r="B435" i="5"/>
  <c r="B439" i="5"/>
  <c r="B440" i="5"/>
  <c r="B444" i="5"/>
  <c r="B445" i="5"/>
  <c r="B446" i="5"/>
  <c r="B447" i="5"/>
  <c r="B448" i="5"/>
  <c r="B449" i="5"/>
  <c r="B450" i="5"/>
  <c r="B451" i="5"/>
  <c r="B452" i="5"/>
  <c r="B453" i="5"/>
  <c r="B454" i="5"/>
  <c r="B455" i="5"/>
  <c r="B459" i="5"/>
  <c r="B461" i="5"/>
  <c r="B462" i="5"/>
  <c r="B463" i="5"/>
  <c r="B466" i="5"/>
  <c r="B467" i="5"/>
  <c r="B468" i="5"/>
  <c r="B470" i="5"/>
  <c r="B471" i="5"/>
  <c r="B472" i="5"/>
  <c r="B473" i="5"/>
  <c r="B474" i="5"/>
  <c r="B478" i="5"/>
  <c r="B479" i="5"/>
  <c r="B480" i="5"/>
  <c r="B481" i="5"/>
  <c r="B482" i="5"/>
  <c r="B483" i="5"/>
  <c r="B484" i="5"/>
  <c r="B485" i="5"/>
  <c r="B486" i="5"/>
  <c r="B487" i="5"/>
  <c r="B488" i="5"/>
  <c r="B489" i="5"/>
  <c r="B490" i="5"/>
  <c r="B491" i="5"/>
  <c r="B492" i="5"/>
  <c r="B493" i="5"/>
  <c r="B494" i="5"/>
  <c r="B495" i="5"/>
  <c r="B496" i="5"/>
  <c r="B497" i="5"/>
  <c r="B498" i="5"/>
  <c r="B500" i="5"/>
  <c r="B501" i="5"/>
  <c r="B502" i="5"/>
  <c r="B503" i="5"/>
  <c r="B504" i="5"/>
  <c r="B505" i="5"/>
  <c r="B506" i="5"/>
  <c r="B508" i="5"/>
  <c r="B509" i="5"/>
  <c r="B510" i="5"/>
  <c r="B511" i="5"/>
  <c r="B513" i="5"/>
  <c r="B514" i="5"/>
  <c r="B516" i="5"/>
  <c r="B518" i="5"/>
  <c r="B521" i="5"/>
  <c r="B525" i="5"/>
  <c r="B526" i="5"/>
  <c r="B527" i="5"/>
  <c r="B528" i="5"/>
  <c r="B529" i="5"/>
  <c r="B531" i="5"/>
  <c r="B532" i="5"/>
  <c r="B534" i="5"/>
  <c r="B535" i="5"/>
  <c r="B537" i="5"/>
  <c r="B540" i="5"/>
  <c r="B541" i="5"/>
  <c r="B542" i="5"/>
  <c r="B546" i="5"/>
  <c r="B547" i="5"/>
  <c r="B548" i="5"/>
  <c r="B551" i="5"/>
  <c r="B552" i="5"/>
  <c r="B556" i="5"/>
  <c r="B557" i="5"/>
  <c r="B558" i="5"/>
  <c r="B559" i="5"/>
  <c r="B560" i="5"/>
  <c r="B561" i="5"/>
  <c r="B562" i="5"/>
  <c r="B563" i="5"/>
  <c r="B564" i="5"/>
  <c r="B565" i="5"/>
  <c r="B566" i="5"/>
  <c r="B567" i="5"/>
  <c r="B568" i="5"/>
  <c r="B569" i="5"/>
  <c r="B570" i="5"/>
  <c r="B571" i="5"/>
  <c r="B572" i="5"/>
  <c r="B573" i="5"/>
  <c r="B574" i="5"/>
  <c r="B575" i="5"/>
  <c r="B576" i="5"/>
  <c r="B577" i="5"/>
  <c r="B578" i="5"/>
  <c r="B579" i="5"/>
  <c r="B580" i="5"/>
  <c r="B581" i="5"/>
  <c r="B582" i="5"/>
  <c r="B583" i="5"/>
  <c r="B584" i="5"/>
  <c r="B585" i="5"/>
  <c r="B586" i="5"/>
  <c r="B587" i="5"/>
  <c r="B588" i="5"/>
  <c r="B589" i="5"/>
  <c r="B590" i="5"/>
  <c r="B591" i="5"/>
  <c r="B592" i="5"/>
  <c r="B593" i="5"/>
  <c r="B594" i="5"/>
  <c r="B595" i="5"/>
  <c r="B596" i="5"/>
  <c r="B597" i="5"/>
  <c r="B599" i="5"/>
  <c r="B600" i="5"/>
  <c r="B601" i="5"/>
  <c r="B602" i="5"/>
  <c r="B603" i="5"/>
  <c r="B604" i="5"/>
  <c r="B605" i="5"/>
  <c r="B606" i="5"/>
  <c r="B607" i="5"/>
  <c r="B608" i="5"/>
  <c r="B609" i="5"/>
  <c r="B610" i="5"/>
  <c r="B611" i="5"/>
  <c r="B612" i="5"/>
  <c r="B613" i="5"/>
  <c r="B614" i="5"/>
  <c r="B615" i="5"/>
  <c r="B616" i="5"/>
  <c r="B617" i="5"/>
  <c r="B618" i="5"/>
  <c r="B619" i="5"/>
  <c r="B620" i="5"/>
  <c r="B621" i="5"/>
  <c r="B622" i="5"/>
  <c r="B623" i="5"/>
  <c r="B624" i="5"/>
  <c r="B625" i="5"/>
  <c r="B626" i="5"/>
  <c r="B627" i="5"/>
  <c r="B628" i="5"/>
  <c r="B629" i="5"/>
  <c r="B630" i="5"/>
  <c r="B631" i="5"/>
  <c r="B632" i="5"/>
  <c r="B633" i="5"/>
  <c r="B634" i="5"/>
  <c r="B635" i="5"/>
  <c r="B636" i="5"/>
  <c r="B637" i="5"/>
  <c r="B638" i="5"/>
  <c r="B639" i="5"/>
  <c r="B640" i="5"/>
  <c r="B641" i="5"/>
  <c r="B642" i="5"/>
  <c r="B643" i="5"/>
  <c r="B644" i="5"/>
  <c r="B645" i="5"/>
  <c r="B646" i="5"/>
  <c r="B647" i="5"/>
  <c r="B648" i="5"/>
  <c r="B649" i="5"/>
  <c r="B650" i="5"/>
  <c r="B651" i="5"/>
  <c r="B652" i="5"/>
  <c r="B653" i="5"/>
  <c r="B654" i="5"/>
  <c r="B655" i="5"/>
  <c r="B656" i="5"/>
  <c r="B657" i="5"/>
  <c r="B658" i="5"/>
  <c r="B659" i="5"/>
  <c r="B660" i="5"/>
  <c r="B661" i="5"/>
  <c r="B662" i="5"/>
  <c r="B663" i="5"/>
  <c r="B664" i="5"/>
  <c r="B665" i="5"/>
  <c r="B666" i="5"/>
  <c r="B667" i="5"/>
  <c r="B668" i="5"/>
  <c r="B669" i="5"/>
  <c r="B670" i="5"/>
  <c r="B671" i="5"/>
  <c r="B672" i="5"/>
  <c r="B673" i="5"/>
  <c r="B674" i="5"/>
  <c r="B675" i="5"/>
  <c r="B676" i="5"/>
  <c r="B677" i="5"/>
  <c r="B678" i="5"/>
  <c r="B679" i="5"/>
  <c r="B680" i="5"/>
  <c r="B681" i="5"/>
  <c r="B682" i="5"/>
  <c r="B683" i="5"/>
  <c r="B684" i="5"/>
  <c r="B685" i="5"/>
  <c r="B686" i="5"/>
  <c r="B687" i="5"/>
  <c r="B688" i="5"/>
  <c r="B689" i="5"/>
  <c r="B690" i="5"/>
  <c r="B13" i="5"/>
  <c r="B15" i="5"/>
  <c r="B19" i="5"/>
  <c r="B28" i="5"/>
  <c r="B29" i="5"/>
  <c r="B37" i="5"/>
  <c r="B40" i="5"/>
  <c r="B48" i="5"/>
  <c r="B57" i="5"/>
  <c r="B58" i="5"/>
  <c r="B59" i="5"/>
  <c r="B61" i="5"/>
  <c r="B62" i="5"/>
  <c r="B63" i="5"/>
  <c r="B66" i="5"/>
  <c r="B67" i="5"/>
  <c r="B10" i="5"/>
  <c r="B2" i="5"/>
  <c r="E690" i="4"/>
  <c r="E689" i="4"/>
  <c r="E688" i="4"/>
  <c r="E687" i="4"/>
  <c r="E686" i="4"/>
  <c r="E685" i="4"/>
  <c r="E684" i="4"/>
  <c r="E683" i="4"/>
  <c r="E682" i="4"/>
  <c r="E681" i="4"/>
  <c r="E680" i="4"/>
  <c r="E679" i="4"/>
  <c r="E678" i="4"/>
  <c r="E677" i="4"/>
  <c r="E676" i="4"/>
  <c r="E675" i="4"/>
  <c r="E674" i="4"/>
  <c r="E673" i="4"/>
  <c r="E672" i="4"/>
  <c r="E671" i="4"/>
  <c r="E670" i="4"/>
  <c r="E669" i="4"/>
  <c r="E668" i="4"/>
  <c r="E667" i="4"/>
  <c r="E666" i="4"/>
  <c r="E665" i="4"/>
  <c r="E664" i="4"/>
  <c r="E663" i="4"/>
  <c r="E662" i="4"/>
  <c r="E661" i="4"/>
  <c r="E660" i="4"/>
  <c r="E659" i="4"/>
  <c r="E658" i="4"/>
  <c r="E657" i="4"/>
  <c r="E656" i="4"/>
  <c r="E655" i="4"/>
  <c r="E654" i="4"/>
  <c r="E653" i="4"/>
  <c r="E652" i="4"/>
  <c r="E651" i="4"/>
  <c r="E650" i="4"/>
  <c r="E649" i="4"/>
  <c r="E648" i="4"/>
  <c r="E647" i="4"/>
  <c r="E646" i="4"/>
  <c r="E645" i="4"/>
  <c r="E644" i="4"/>
  <c r="E643" i="4"/>
  <c r="E642" i="4"/>
  <c r="E641" i="4"/>
  <c r="E640" i="4"/>
  <c r="E639" i="4"/>
  <c r="E638" i="4"/>
  <c r="E637" i="4"/>
  <c r="E636" i="4"/>
  <c r="E635" i="4"/>
  <c r="E634" i="4"/>
  <c r="E633" i="4"/>
  <c r="E632" i="4"/>
  <c r="E631" i="4"/>
  <c r="E630" i="4"/>
  <c r="E629" i="4"/>
  <c r="E628" i="4"/>
  <c r="E627" i="4"/>
  <c r="E626" i="4"/>
  <c r="E625" i="4"/>
  <c r="E624" i="4"/>
  <c r="E623" i="4"/>
  <c r="E622" i="4"/>
  <c r="E621" i="4"/>
  <c r="E620" i="4"/>
  <c r="E619" i="4"/>
  <c r="E618" i="4"/>
  <c r="E617" i="4"/>
  <c r="E616" i="4"/>
  <c r="E615" i="4"/>
  <c r="E614" i="4"/>
  <c r="E613" i="4"/>
  <c r="E612" i="4"/>
  <c r="E611" i="4"/>
  <c r="E610" i="4"/>
  <c r="E609" i="4"/>
  <c r="E608" i="4"/>
  <c r="E607" i="4"/>
  <c r="E606" i="4"/>
  <c r="E605" i="4"/>
  <c r="E604" i="4"/>
  <c r="E603" i="4"/>
  <c r="E602" i="4"/>
  <c r="E601" i="4"/>
  <c r="E600" i="4"/>
  <c r="E599" i="4"/>
  <c r="E598" i="4"/>
  <c r="E597" i="4"/>
  <c r="E596" i="4"/>
  <c r="E595" i="4"/>
  <c r="E594" i="4"/>
  <c r="E593" i="4"/>
  <c r="E592" i="4"/>
  <c r="E591" i="4"/>
  <c r="E590" i="4"/>
  <c r="E589" i="4"/>
  <c r="E588" i="4"/>
  <c r="E587" i="4"/>
  <c r="E586" i="4"/>
  <c r="E585" i="4"/>
  <c r="E584" i="4"/>
  <c r="E583" i="4"/>
  <c r="E582" i="4"/>
  <c r="E581" i="4"/>
  <c r="E580" i="4"/>
  <c r="E579" i="4"/>
  <c r="E578" i="4"/>
  <c r="E577" i="4"/>
  <c r="E576" i="4"/>
  <c r="E575" i="4"/>
  <c r="E574" i="4"/>
  <c r="E573" i="4"/>
  <c r="E572" i="4"/>
  <c r="E571" i="4"/>
  <c r="E570" i="4"/>
  <c r="E569" i="4"/>
  <c r="E568" i="4"/>
  <c r="E567" i="4"/>
  <c r="E566" i="4"/>
  <c r="E565" i="4"/>
  <c r="E564" i="4"/>
  <c r="E563" i="4"/>
  <c r="E562" i="4"/>
  <c r="E561" i="4"/>
  <c r="E560" i="4"/>
  <c r="E559" i="4"/>
  <c r="E558" i="4"/>
  <c r="E557" i="4"/>
  <c r="E556" i="4"/>
  <c r="E555" i="4"/>
  <c r="E554" i="4"/>
  <c r="E553" i="4"/>
  <c r="E552" i="4"/>
  <c r="E551" i="4"/>
  <c r="E550" i="4"/>
  <c r="E549" i="4"/>
  <c r="E548" i="4"/>
  <c r="E547" i="4"/>
  <c r="E546" i="4"/>
  <c r="E545" i="4"/>
  <c r="E544" i="4"/>
  <c r="E543" i="4"/>
  <c r="E542" i="4"/>
  <c r="E541" i="4"/>
  <c r="E540" i="4"/>
  <c r="E539" i="4"/>
  <c r="E538" i="4"/>
  <c r="E537" i="4"/>
  <c r="E536" i="4"/>
  <c r="E535" i="4"/>
  <c r="E534" i="4"/>
  <c r="E533" i="4"/>
  <c r="E532" i="4"/>
  <c r="E531" i="4"/>
  <c r="E530" i="4"/>
  <c r="E529" i="4"/>
  <c r="E528" i="4"/>
  <c r="E527" i="4"/>
  <c r="E526" i="4"/>
  <c r="E525" i="4"/>
  <c r="E524" i="4"/>
  <c r="E523" i="4"/>
  <c r="E522" i="4"/>
  <c r="E521" i="4"/>
  <c r="E520" i="4"/>
  <c r="E519" i="4"/>
  <c r="E518" i="4"/>
  <c r="E517" i="4"/>
  <c r="E516" i="4"/>
  <c r="E515" i="4"/>
  <c r="E514" i="4"/>
  <c r="E513" i="4"/>
  <c r="E512" i="4"/>
  <c r="E511" i="4"/>
  <c r="E510" i="4"/>
  <c r="E509" i="4"/>
  <c r="E508" i="4"/>
  <c r="E507" i="4"/>
  <c r="E506" i="4"/>
  <c r="E505" i="4"/>
  <c r="E504" i="4"/>
  <c r="E503" i="4"/>
  <c r="E502" i="4"/>
  <c r="E501" i="4"/>
  <c r="E500" i="4"/>
  <c r="E499" i="4"/>
  <c r="E498" i="4"/>
  <c r="E497" i="4"/>
  <c r="E496" i="4"/>
  <c r="E495" i="4"/>
  <c r="E494" i="4"/>
  <c r="E493" i="4"/>
  <c r="E492" i="4"/>
  <c r="E491" i="4"/>
  <c r="E490" i="4"/>
  <c r="E489" i="4"/>
  <c r="E488" i="4"/>
  <c r="E487" i="4"/>
  <c r="E486" i="4"/>
  <c r="E485" i="4"/>
  <c r="E484" i="4"/>
  <c r="E483" i="4"/>
  <c r="E482" i="4"/>
  <c r="E481" i="4"/>
  <c r="E480" i="4"/>
  <c r="E479" i="4"/>
  <c r="E478" i="4"/>
  <c r="E477" i="4"/>
  <c r="E476" i="4"/>
  <c r="E475" i="4"/>
  <c r="E474" i="4"/>
  <c r="E473" i="4"/>
  <c r="E472" i="4"/>
  <c r="E471" i="4"/>
  <c r="E470" i="4"/>
  <c r="E469" i="4"/>
  <c r="E468" i="4"/>
  <c r="E467" i="4"/>
  <c r="E466" i="4"/>
  <c r="E465" i="4"/>
  <c r="E464" i="4"/>
  <c r="E463" i="4"/>
  <c r="E462" i="4"/>
  <c r="E461" i="4"/>
  <c r="E460" i="4"/>
  <c r="E459" i="4"/>
  <c r="E458" i="4"/>
  <c r="E457" i="4"/>
  <c r="E456" i="4"/>
  <c r="E455" i="4"/>
  <c r="E454" i="4"/>
  <c r="E453" i="4"/>
  <c r="E452" i="4"/>
  <c r="E451" i="4"/>
  <c r="E450" i="4"/>
  <c r="E449" i="4"/>
  <c r="E448" i="4"/>
  <c r="E447" i="4"/>
  <c r="E446" i="4"/>
  <c r="E445" i="4"/>
  <c r="E444" i="4"/>
  <c r="E443" i="4"/>
  <c r="E442" i="4"/>
  <c r="E441" i="4"/>
  <c r="E440" i="4"/>
  <c r="E439" i="4"/>
  <c r="E438" i="4"/>
  <c r="E437" i="4"/>
  <c r="E436" i="4"/>
  <c r="E435" i="4"/>
  <c r="E434" i="4"/>
  <c r="E433" i="4"/>
  <c r="E432" i="4"/>
  <c r="E431" i="4"/>
  <c r="E430" i="4"/>
  <c r="E429" i="4"/>
  <c r="E428" i="4"/>
  <c r="E427" i="4"/>
  <c r="E426" i="4"/>
  <c r="E425" i="4"/>
  <c r="E424" i="4"/>
  <c r="E423" i="4"/>
  <c r="E422" i="4"/>
  <c r="E421" i="4"/>
  <c r="E420" i="4"/>
  <c r="E419" i="4"/>
  <c r="E418" i="4"/>
  <c r="E417" i="4"/>
  <c r="E416" i="4"/>
  <c r="E415" i="4"/>
  <c r="E414" i="4"/>
  <c r="E413" i="4"/>
  <c r="E412" i="4"/>
  <c r="E411" i="4"/>
  <c r="E410" i="4"/>
  <c r="E409" i="4"/>
  <c r="E408" i="4"/>
  <c r="E407" i="4"/>
  <c r="E406" i="4"/>
  <c r="E405" i="4"/>
  <c r="E404" i="4"/>
  <c r="E403" i="4"/>
  <c r="E402" i="4"/>
  <c r="E401" i="4"/>
  <c r="E400" i="4"/>
  <c r="E399" i="4"/>
  <c r="E398" i="4"/>
  <c r="E397" i="4"/>
  <c r="E396" i="4"/>
  <c r="E395" i="4"/>
  <c r="E394" i="4"/>
  <c r="E393" i="4"/>
  <c r="E392" i="4"/>
  <c r="E391" i="4"/>
  <c r="E390" i="4"/>
  <c r="E389" i="4"/>
  <c r="E388" i="4"/>
  <c r="E387" i="4"/>
  <c r="E386" i="4"/>
  <c r="E385" i="4"/>
  <c r="E384" i="4"/>
  <c r="E383" i="4"/>
  <c r="E382" i="4"/>
  <c r="E381" i="4"/>
  <c r="E380" i="4"/>
  <c r="E379" i="4"/>
  <c r="E378" i="4"/>
  <c r="E377" i="4"/>
  <c r="E376" i="4"/>
  <c r="E375" i="4"/>
  <c r="E374" i="4"/>
  <c r="E373" i="4"/>
  <c r="E372" i="4"/>
  <c r="E371" i="4"/>
  <c r="E370" i="4"/>
  <c r="E369" i="4"/>
  <c r="E368" i="4"/>
  <c r="E367" i="4"/>
  <c r="E366" i="4"/>
  <c r="E365" i="4"/>
  <c r="E364" i="4"/>
  <c r="E363" i="4"/>
  <c r="E362" i="4"/>
  <c r="E361" i="4"/>
  <c r="E360" i="4"/>
  <c r="E359" i="4"/>
  <c r="E358" i="4"/>
  <c r="E357" i="4"/>
  <c r="E356" i="4"/>
  <c r="E355" i="4"/>
  <c r="E354" i="4"/>
  <c r="E353" i="4"/>
  <c r="E352" i="4"/>
  <c r="E351" i="4"/>
  <c r="E350" i="4"/>
  <c r="E349" i="4"/>
  <c r="E348" i="4"/>
  <c r="E347" i="4"/>
  <c r="E346" i="4"/>
  <c r="E345" i="4"/>
  <c r="E344" i="4"/>
  <c r="E343" i="4"/>
  <c r="E342" i="4"/>
  <c r="E341" i="4"/>
  <c r="E340" i="4"/>
  <c r="E339" i="4"/>
  <c r="E338" i="4"/>
  <c r="E337" i="4"/>
  <c r="E336" i="4"/>
  <c r="E335" i="4"/>
  <c r="E334" i="4"/>
  <c r="E333" i="4"/>
  <c r="E332" i="4"/>
  <c r="E331" i="4"/>
  <c r="E330" i="4"/>
  <c r="E329" i="4"/>
  <c r="E328" i="4"/>
  <c r="E327" i="4"/>
  <c r="E326" i="4"/>
  <c r="E325" i="4"/>
  <c r="E324" i="4"/>
  <c r="E323" i="4"/>
  <c r="E322" i="4"/>
  <c r="E321" i="4"/>
  <c r="E320" i="4"/>
  <c r="E319" i="4"/>
  <c r="E318" i="4"/>
  <c r="E317" i="4"/>
  <c r="E316" i="4"/>
  <c r="E315" i="4"/>
  <c r="E314" i="4"/>
  <c r="E313" i="4"/>
  <c r="E312" i="4"/>
  <c r="E311" i="4"/>
  <c r="E310" i="4"/>
  <c r="E309" i="4"/>
  <c r="E308" i="4"/>
  <c r="E307" i="4"/>
  <c r="E306" i="4"/>
  <c r="E305" i="4"/>
  <c r="E304" i="4"/>
  <c r="E303" i="4"/>
  <c r="E302" i="4"/>
  <c r="E301" i="4"/>
  <c r="E300" i="4"/>
  <c r="E299" i="4"/>
  <c r="E298" i="4"/>
  <c r="E297" i="4"/>
  <c r="E296" i="4"/>
  <c r="E295" i="4"/>
  <c r="E294" i="4"/>
  <c r="E293" i="4"/>
  <c r="E292" i="4"/>
  <c r="E291" i="4"/>
  <c r="E290" i="4"/>
  <c r="E289" i="4"/>
  <c r="E288" i="4"/>
  <c r="E287" i="4"/>
  <c r="E286" i="4"/>
  <c r="E285" i="4"/>
  <c r="E284" i="4"/>
  <c r="E283" i="4"/>
  <c r="E282" i="4"/>
  <c r="E281" i="4"/>
  <c r="E280" i="4"/>
  <c r="E279" i="4"/>
  <c r="E278" i="4"/>
  <c r="E277" i="4"/>
  <c r="E276" i="4"/>
  <c r="E275" i="4"/>
  <c r="E274" i="4"/>
  <c r="E273" i="4"/>
  <c r="E272" i="4"/>
  <c r="E271" i="4"/>
  <c r="E270" i="4"/>
  <c r="E269" i="4"/>
  <c r="E268" i="4"/>
  <c r="E267" i="4"/>
  <c r="E266" i="4"/>
  <c r="E265" i="4"/>
  <c r="E264" i="4"/>
  <c r="E263" i="4"/>
  <c r="E262" i="4"/>
  <c r="E261" i="4"/>
  <c r="E260" i="4"/>
  <c r="E259" i="4"/>
  <c r="E258" i="4"/>
  <c r="E257" i="4"/>
  <c r="E256" i="4"/>
  <c r="E255" i="4"/>
  <c r="E254" i="4"/>
  <c r="E253" i="4"/>
  <c r="E252" i="4"/>
  <c r="E251" i="4"/>
  <c r="E250" i="4"/>
  <c r="E249" i="4"/>
  <c r="E248" i="4"/>
  <c r="E247" i="4"/>
  <c r="E246" i="4"/>
  <c r="E245" i="4"/>
  <c r="E244" i="4"/>
  <c r="E243" i="4"/>
  <c r="E242" i="4"/>
  <c r="E241" i="4"/>
  <c r="E240" i="4"/>
  <c r="E239" i="4"/>
  <c r="E238" i="4"/>
  <c r="E237" i="4"/>
  <c r="E236" i="4"/>
  <c r="E235" i="4"/>
  <c r="E234" i="4"/>
  <c r="E233" i="4"/>
  <c r="E232" i="4"/>
  <c r="E231" i="4"/>
  <c r="E230" i="4"/>
  <c r="E229" i="4"/>
  <c r="E228" i="4"/>
  <c r="E227" i="4"/>
  <c r="E226" i="4"/>
  <c r="E225" i="4"/>
  <c r="E224" i="4"/>
  <c r="E223" i="4"/>
  <c r="E222" i="4"/>
  <c r="E221" i="4"/>
  <c r="E220" i="4"/>
  <c r="E219" i="4"/>
  <c r="E218" i="4"/>
  <c r="E217" i="4"/>
  <c r="E216" i="4"/>
  <c r="E215" i="4"/>
  <c r="E214" i="4"/>
  <c r="E213" i="4"/>
  <c r="E212" i="4"/>
  <c r="E211" i="4"/>
  <c r="E210" i="4"/>
  <c r="E209" i="4"/>
  <c r="E208" i="4"/>
  <c r="E207" i="4"/>
  <c r="E206" i="4"/>
  <c r="E205" i="4"/>
  <c r="E204" i="4"/>
  <c r="E203" i="4"/>
  <c r="E202" i="4"/>
  <c r="E201" i="4"/>
  <c r="E200" i="4"/>
  <c r="E199" i="4"/>
  <c r="E198" i="4"/>
  <c r="E197" i="4"/>
  <c r="E196" i="4"/>
  <c r="E195" i="4"/>
  <c r="E194" i="4"/>
  <c r="E193" i="4"/>
  <c r="E192" i="4"/>
  <c r="E191" i="4"/>
  <c r="E190" i="4"/>
  <c r="E189" i="4"/>
  <c r="E188" i="4"/>
  <c r="E187" i="4"/>
  <c r="E186" i="4"/>
  <c r="E185" i="4"/>
  <c r="E184" i="4"/>
  <c r="E183" i="4"/>
  <c r="E182" i="4"/>
  <c r="E181" i="4"/>
  <c r="E180" i="4"/>
  <c r="E179" i="4"/>
  <c r="E178" i="4"/>
  <c r="E177" i="4"/>
  <c r="E176" i="4"/>
  <c r="E175" i="4"/>
  <c r="E174" i="4"/>
  <c r="E173" i="4"/>
  <c r="E172" i="4"/>
  <c r="E171" i="4"/>
  <c r="E170" i="4"/>
  <c r="E169" i="4"/>
  <c r="E168" i="4"/>
  <c r="E167" i="4"/>
  <c r="E166" i="4"/>
  <c r="E165" i="4"/>
  <c r="E164" i="4"/>
  <c r="E163" i="4"/>
  <c r="E162" i="4"/>
  <c r="E161" i="4"/>
  <c r="E160" i="4"/>
  <c r="E159" i="4"/>
  <c r="E158" i="4"/>
  <c r="E157" i="4"/>
  <c r="E156" i="4"/>
  <c r="E155" i="4"/>
  <c r="E154" i="4"/>
  <c r="E153" i="4"/>
  <c r="E152" i="4"/>
  <c r="E151" i="4"/>
  <c r="E150" i="4"/>
  <c r="E149" i="4"/>
  <c r="E148" i="4"/>
  <c r="E147" i="4"/>
  <c r="E146" i="4"/>
  <c r="E145" i="4"/>
  <c r="E144" i="4"/>
  <c r="E143" i="4"/>
  <c r="E142" i="4"/>
  <c r="E141" i="4"/>
  <c r="E140" i="4"/>
  <c r="E139" i="4"/>
  <c r="E138" i="4"/>
  <c r="E137" i="4"/>
  <c r="E136" i="4"/>
  <c r="E135" i="4"/>
  <c r="E134" i="4"/>
  <c r="E133" i="4"/>
  <c r="E132" i="4"/>
  <c r="E131" i="4"/>
  <c r="E130" i="4"/>
  <c r="E129" i="4"/>
  <c r="E128" i="4"/>
  <c r="E127" i="4"/>
  <c r="E126" i="4"/>
  <c r="E125" i="4"/>
  <c r="E124" i="4"/>
  <c r="E123" i="4"/>
  <c r="E122" i="4"/>
  <c r="E121" i="4"/>
  <c r="E120" i="4"/>
  <c r="E119" i="4"/>
  <c r="E118" i="4"/>
  <c r="E117" i="4"/>
  <c r="E116" i="4"/>
  <c r="E115" i="4"/>
  <c r="E114" i="4"/>
  <c r="E113" i="4"/>
  <c r="E112" i="4"/>
  <c r="E111" i="4"/>
  <c r="E110" i="4"/>
  <c r="E109" i="4"/>
  <c r="E108" i="4"/>
  <c r="E107" i="4"/>
  <c r="E106" i="4"/>
  <c r="E105" i="4"/>
  <c r="E104" i="4"/>
  <c r="E103" i="4"/>
  <c r="E102" i="4"/>
  <c r="E101" i="4"/>
  <c r="E100" i="4"/>
  <c r="E99" i="4"/>
  <c r="E98" i="4"/>
  <c r="E97" i="4"/>
  <c r="E96" i="4"/>
  <c r="E95" i="4"/>
  <c r="E94" i="4"/>
  <c r="E93" i="4"/>
  <c r="E92" i="4"/>
  <c r="E91" i="4"/>
  <c r="E90" i="4"/>
  <c r="E89" i="4"/>
  <c r="E88" i="4"/>
  <c r="E87" i="4"/>
  <c r="E86" i="4"/>
  <c r="E85" i="4"/>
  <c r="E84" i="4"/>
  <c r="E83" i="4"/>
  <c r="E82" i="4"/>
  <c r="E81" i="4"/>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D2"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504" i="4"/>
  <c r="D505" i="4"/>
  <c r="D506" i="4"/>
  <c r="D507" i="4"/>
  <c r="D508" i="4"/>
  <c r="D509" i="4"/>
  <c r="D510" i="4"/>
  <c r="D511" i="4"/>
  <c r="D512" i="4"/>
  <c r="D513" i="4"/>
  <c r="D514" i="4"/>
  <c r="D515" i="4"/>
  <c r="D516" i="4"/>
  <c r="D517" i="4"/>
  <c r="D518" i="4"/>
  <c r="D519" i="4"/>
  <c r="D520" i="4"/>
  <c r="D521" i="4"/>
  <c r="D522" i="4"/>
  <c r="D523" i="4"/>
  <c r="D524" i="4"/>
  <c r="D525" i="4"/>
  <c r="D526" i="4"/>
  <c r="D527" i="4"/>
  <c r="D528" i="4"/>
  <c r="D529" i="4"/>
  <c r="D530" i="4"/>
  <c r="D531" i="4"/>
  <c r="D532" i="4"/>
  <c r="D533" i="4"/>
  <c r="D534" i="4"/>
  <c r="D535" i="4"/>
  <c r="D536" i="4"/>
  <c r="D537" i="4"/>
  <c r="D538" i="4"/>
  <c r="D539" i="4"/>
  <c r="D540" i="4"/>
  <c r="D541" i="4"/>
  <c r="D542" i="4"/>
  <c r="D543" i="4"/>
  <c r="D544" i="4"/>
  <c r="D545" i="4"/>
  <c r="D546" i="4"/>
  <c r="D547" i="4"/>
  <c r="D548" i="4"/>
  <c r="D549" i="4"/>
  <c r="D550" i="4"/>
  <c r="D551" i="4"/>
  <c r="D552" i="4"/>
  <c r="D553" i="4"/>
  <c r="D554" i="4"/>
  <c r="D555" i="4"/>
  <c r="D556" i="4"/>
  <c r="D557" i="4"/>
  <c r="D558" i="4"/>
  <c r="D559" i="4"/>
  <c r="D560" i="4"/>
  <c r="D561" i="4"/>
  <c r="D562" i="4"/>
  <c r="D563" i="4"/>
  <c r="D564" i="4"/>
  <c r="D565" i="4"/>
  <c r="D566" i="4"/>
  <c r="D567" i="4"/>
  <c r="D568" i="4"/>
  <c r="D569" i="4"/>
  <c r="D570" i="4"/>
  <c r="D571" i="4"/>
  <c r="D572" i="4"/>
  <c r="D573" i="4"/>
  <c r="D574" i="4"/>
  <c r="D575" i="4"/>
  <c r="D576" i="4"/>
  <c r="D577" i="4"/>
  <c r="D578" i="4"/>
  <c r="D579" i="4"/>
  <c r="D580" i="4"/>
  <c r="D581" i="4"/>
  <c r="D582" i="4"/>
  <c r="D583" i="4"/>
  <c r="D584" i="4"/>
  <c r="D585" i="4"/>
  <c r="D586" i="4"/>
  <c r="D587" i="4"/>
  <c r="D588" i="4"/>
  <c r="D589" i="4"/>
  <c r="D590" i="4"/>
  <c r="D591" i="4"/>
  <c r="D592" i="4"/>
  <c r="D593" i="4"/>
  <c r="D594" i="4"/>
  <c r="D595" i="4"/>
  <c r="D596" i="4"/>
  <c r="D597" i="4"/>
  <c r="D598" i="4"/>
  <c r="D599" i="4"/>
  <c r="D600" i="4"/>
  <c r="D601" i="4"/>
  <c r="D602" i="4"/>
  <c r="D603" i="4"/>
  <c r="D604" i="4"/>
  <c r="D605" i="4"/>
  <c r="D606" i="4"/>
  <c r="D607" i="4"/>
  <c r="D608" i="4"/>
  <c r="D609" i="4"/>
  <c r="D610" i="4"/>
  <c r="D611" i="4"/>
  <c r="D612" i="4"/>
  <c r="D613" i="4"/>
  <c r="D614" i="4"/>
  <c r="D615" i="4"/>
  <c r="D616" i="4"/>
  <c r="D617" i="4"/>
  <c r="D618" i="4"/>
  <c r="D619" i="4"/>
  <c r="D620" i="4"/>
  <c r="D621" i="4"/>
  <c r="D622" i="4"/>
  <c r="D623" i="4"/>
  <c r="D624" i="4"/>
  <c r="D625" i="4"/>
  <c r="D626" i="4"/>
  <c r="D627" i="4"/>
  <c r="D628" i="4"/>
  <c r="D629" i="4"/>
  <c r="D630" i="4"/>
  <c r="D631" i="4"/>
  <c r="D632" i="4"/>
  <c r="D633" i="4"/>
  <c r="D634" i="4"/>
  <c r="D635" i="4"/>
  <c r="D636" i="4"/>
  <c r="D637" i="4"/>
  <c r="D638" i="4"/>
  <c r="D639" i="4"/>
  <c r="D640" i="4"/>
  <c r="D641" i="4"/>
  <c r="D642" i="4"/>
  <c r="D643" i="4"/>
  <c r="D644" i="4"/>
  <c r="D645" i="4"/>
  <c r="D646" i="4"/>
  <c r="D647" i="4"/>
  <c r="D648" i="4"/>
  <c r="D649" i="4"/>
  <c r="D650" i="4"/>
  <c r="D651" i="4"/>
  <c r="D652" i="4"/>
  <c r="D653" i="4"/>
  <c r="D654" i="4"/>
  <c r="D655" i="4"/>
  <c r="D656" i="4"/>
  <c r="D657" i="4"/>
  <c r="D658" i="4"/>
  <c r="D659" i="4"/>
  <c r="D660" i="4"/>
  <c r="D661" i="4"/>
  <c r="D662" i="4"/>
  <c r="D663" i="4"/>
  <c r="D664" i="4"/>
  <c r="D665" i="4"/>
  <c r="D666" i="4"/>
  <c r="D667" i="4"/>
  <c r="D668" i="4"/>
  <c r="D669" i="4"/>
  <c r="D670" i="4"/>
  <c r="D671" i="4"/>
  <c r="D672" i="4"/>
  <c r="D673" i="4"/>
  <c r="D674" i="4"/>
  <c r="D675" i="4"/>
  <c r="D676" i="4"/>
  <c r="D677" i="4"/>
  <c r="D678" i="4"/>
  <c r="D679" i="4"/>
  <c r="D680" i="4"/>
  <c r="D681" i="4"/>
  <c r="D682" i="4"/>
  <c r="D683" i="4"/>
  <c r="D684" i="4"/>
  <c r="D685" i="4"/>
  <c r="D686" i="4"/>
  <c r="D687" i="4"/>
  <c r="D688" i="4"/>
  <c r="D689" i="4"/>
  <c r="D690"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3" i="4"/>
  <c r="C2" i="4"/>
  <c r="C14" i="4"/>
  <c r="C4" i="4"/>
  <c r="C5" i="4"/>
  <c r="C6" i="4"/>
  <c r="C7" i="4"/>
  <c r="C8" i="4"/>
  <c r="C9" i="4"/>
  <c r="C10" i="4"/>
  <c r="C11" i="4"/>
  <c r="C12" i="4"/>
  <c r="C13"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C510" i="4"/>
  <c r="C511" i="4"/>
  <c r="C512" i="4"/>
  <c r="C513" i="4"/>
  <c r="C514" i="4"/>
  <c r="C515" i="4"/>
  <c r="C516" i="4"/>
  <c r="C517" i="4"/>
  <c r="C518" i="4"/>
  <c r="C519" i="4"/>
  <c r="C520" i="4"/>
  <c r="C521" i="4"/>
  <c r="C522" i="4"/>
  <c r="C523" i="4"/>
  <c r="C524" i="4"/>
  <c r="C525" i="4"/>
  <c r="C526" i="4"/>
  <c r="C527" i="4"/>
  <c r="C528" i="4"/>
  <c r="C529" i="4"/>
  <c r="C530" i="4"/>
  <c r="C531" i="4"/>
  <c r="C532" i="4"/>
  <c r="C533" i="4"/>
  <c r="C534" i="4"/>
  <c r="C535" i="4"/>
  <c r="C536" i="4"/>
  <c r="C537" i="4"/>
  <c r="C538" i="4"/>
  <c r="C539" i="4"/>
  <c r="C540" i="4"/>
  <c r="C541" i="4"/>
  <c r="C542" i="4"/>
  <c r="C543" i="4"/>
  <c r="C544" i="4"/>
  <c r="C545" i="4"/>
  <c r="C546" i="4"/>
  <c r="C547" i="4"/>
  <c r="C548" i="4"/>
  <c r="C549" i="4"/>
  <c r="C550" i="4"/>
  <c r="C551" i="4"/>
  <c r="C552" i="4"/>
  <c r="C553" i="4"/>
  <c r="C554" i="4"/>
  <c r="C555" i="4"/>
  <c r="C556" i="4"/>
  <c r="C557" i="4"/>
  <c r="C558" i="4"/>
  <c r="C559" i="4"/>
  <c r="C560" i="4"/>
  <c r="C561" i="4"/>
  <c r="C562" i="4"/>
  <c r="C563" i="4"/>
  <c r="C564" i="4"/>
  <c r="C565" i="4"/>
  <c r="C566" i="4"/>
  <c r="C567" i="4"/>
  <c r="C568" i="4"/>
  <c r="C569" i="4"/>
  <c r="C570" i="4"/>
  <c r="C571" i="4"/>
  <c r="C572" i="4"/>
  <c r="C573" i="4"/>
  <c r="C574" i="4"/>
  <c r="C575" i="4"/>
  <c r="C576" i="4"/>
  <c r="C577" i="4"/>
  <c r="C578" i="4"/>
  <c r="C579" i="4"/>
  <c r="C580" i="4"/>
  <c r="C581" i="4"/>
  <c r="C582" i="4"/>
  <c r="C583" i="4"/>
  <c r="C584" i="4"/>
  <c r="C585" i="4"/>
  <c r="C586" i="4"/>
  <c r="C587" i="4"/>
  <c r="C588" i="4"/>
  <c r="C589" i="4"/>
  <c r="C590" i="4"/>
  <c r="C591" i="4"/>
  <c r="C592" i="4"/>
  <c r="C593" i="4"/>
  <c r="C594" i="4"/>
  <c r="C595" i="4"/>
  <c r="C596" i="4"/>
  <c r="C597" i="4"/>
  <c r="C598" i="4"/>
  <c r="C599" i="4"/>
  <c r="C600" i="4"/>
  <c r="C601" i="4"/>
  <c r="C602" i="4"/>
  <c r="C603" i="4"/>
  <c r="C604" i="4"/>
  <c r="C605" i="4"/>
  <c r="C606" i="4"/>
  <c r="C607" i="4"/>
  <c r="C608" i="4"/>
  <c r="C609" i="4"/>
  <c r="C610" i="4"/>
  <c r="C611" i="4"/>
  <c r="C612" i="4"/>
  <c r="C613" i="4"/>
  <c r="C614" i="4"/>
  <c r="C615" i="4"/>
  <c r="C616" i="4"/>
  <c r="C617" i="4"/>
  <c r="C618" i="4"/>
  <c r="C619" i="4"/>
  <c r="C620" i="4"/>
  <c r="C621" i="4"/>
  <c r="C622" i="4"/>
  <c r="C623" i="4"/>
  <c r="C624" i="4"/>
  <c r="C625" i="4"/>
  <c r="C626" i="4"/>
  <c r="C627" i="4"/>
  <c r="C628" i="4"/>
  <c r="C629" i="4"/>
  <c r="C630" i="4"/>
  <c r="C631" i="4"/>
  <c r="C632" i="4"/>
  <c r="C633" i="4"/>
  <c r="C634" i="4"/>
  <c r="C635" i="4"/>
  <c r="C636" i="4"/>
  <c r="C637" i="4"/>
  <c r="C638" i="4"/>
  <c r="C639" i="4"/>
  <c r="C640" i="4"/>
  <c r="C641" i="4"/>
  <c r="C642" i="4"/>
  <c r="C643" i="4"/>
  <c r="C644" i="4"/>
  <c r="C645" i="4"/>
  <c r="C646" i="4"/>
  <c r="C647" i="4"/>
  <c r="C648" i="4"/>
  <c r="C649" i="4"/>
  <c r="C650" i="4"/>
  <c r="C651" i="4"/>
  <c r="C652" i="4"/>
  <c r="C653" i="4"/>
  <c r="C654" i="4"/>
  <c r="C655" i="4"/>
  <c r="C656" i="4"/>
  <c r="C657" i="4"/>
  <c r="C658" i="4"/>
  <c r="C659" i="4"/>
  <c r="C660" i="4"/>
  <c r="C661" i="4"/>
  <c r="C662" i="4"/>
  <c r="C663" i="4"/>
  <c r="C664" i="4"/>
  <c r="C665" i="4"/>
  <c r="C666" i="4"/>
  <c r="C667" i="4"/>
  <c r="C668" i="4"/>
  <c r="C669" i="4"/>
  <c r="C670" i="4"/>
  <c r="C671" i="4"/>
  <c r="C672" i="4"/>
  <c r="C673" i="4"/>
  <c r="C674" i="4"/>
  <c r="C675" i="4"/>
  <c r="C676" i="4"/>
  <c r="C677" i="4"/>
  <c r="C678" i="4"/>
  <c r="C679" i="4"/>
  <c r="C680" i="4"/>
  <c r="C681" i="4"/>
  <c r="C682" i="4"/>
  <c r="C683" i="4"/>
  <c r="C684" i="4"/>
  <c r="C685" i="4"/>
  <c r="C686" i="4"/>
  <c r="C687" i="4"/>
  <c r="C688" i="4"/>
  <c r="C689" i="4"/>
  <c r="C690" i="4"/>
  <c r="C3" i="4"/>
  <c r="B2" i="4"/>
  <c r="B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579" i="4"/>
  <c r="B580" i="4"/>
  <c r="B581" i="4"/>
  <c r="B582" i="4"/>
  <c r="B583" i="4"/>
  <c r="B584" i="4"/>
  <c r="B585" i="4"/>
  <c r="B586" i="4"/>
  <c r="B587" i="4"/>
  <c r="B588" i="4"/>
  <c r="B589" i="4"/>
  <c r="B590" i="4"/>
  <c r="B591" i="4"/>
  <c r="B592" i="4"/>
  <c r="B593" i="4"/>
  <c r="B594" i="4"/>
  <c r="B595" i="4"/>
  <c r="B596" i="4"/>
  <c r="B597" i="4"/>
  <c r="B598" i="4"/>
  <c r="B599" i="4"/>
  <c r="B600" i="4"/>
  <c r="B601" i="4"/>
  <c r="B602" i="4"/>
  <c r="B603" i="4"/>
  <c r="B604" i="4"/>
  <c r="B605" i="4"/>
  <c r="B606" i="4"/>
  <c r="B607" i="4"/>
  <c r="B608" i="4"/>
  <c r="B609" i="4"/>
  <c r="B610" i="4"/>
  <c r="B611" i="4"/>
  <c r="B612" i="4"/>
  <c r="B613" i="4"/>
  <c r="B614" i="4"/>
  <c r="B615" i="4"/>
  <c r="B616" i="4"/>
  <c r="B617" i="4"/>
  <c r="B618" i="4"/>
  <c r="B619" i="4"/>
  <c r="B620" i="4"/>
  <c r="B621" i="4"/>
  <c r="B622" i="4"/>
  <c r="B623" i="4"/>
  <c r="B624" i="4"/>
  <c r="B625" i="4"/>
  <c r="B626" i="4"/>
  <c r="B627" i="4"/>
  <c r="B628" i="4"/>
  <c r="B629" i="4"/>
  <c r="B630" i="4"/>
  <c r="B631" i="4"/>
  <c r="B632" i="4"/>
  <c r="B633" i="4"/>
  <c r="B634" i="4"/>
  <c r="B635" i="4"/>
  <c r="B636" i="4"/>
  <c r="B637" i="4"/>
  <c r="B638" i="4"/>
  <c r="B639" i="4"/>
  <c r="B640" i="4"/>
  <c r="B641" i="4"/>
  <c r="B642" i="4"/>
  <c r="B643" i="4"/>
  <c r="B644" i="4"/>
  <c r="B645" i="4"/>
  <c r="B646" i="4"/>
  <c r="B647" i="4"/>
  <c r="B648" i="4"/>
  <c r="B649" i="4"/>
  <c r="B650" i="4"/>
  <c r="B651" i="4"/>
  <c r="B652" i="4"/>
  <c r="B653" i="4"/>
  <c r="B654" i="4"/>
  <c r="B655" i="4"/>
  <c r="B656" i="4"/>
  <c r="B657" i="4"/>
  <c r="B658" i="4"/>
  <c r="B659" i="4"/>
  <c r="B660" i="4"/>
  <c r="B661" i="4"/>
  <c r="B662" i="4"/>
  <c r="B663" i="4"/>
  <c r="B664" i="4"/>
  <c r="B665" i="4"/>
  <c r="B666" i="4"/>
  <c r="B667" i="4"/>
  <c r="B668" i="4"/>
  <c r="B669" i="4"/>
  <c r="B670" i="4"/>
  <c r="B671" i="4"/>
  <c r="B672" i="4"/>
  <c r="B673" i="4"/>
  <c r="B674" i="4"/>
  <c r="B675" i="4"/>
  <c r="B676" i="4"/>
  <c r="B677" i="4"/>
  <c r="B678" i="4"/>
  <c r="B679" i="4"/>
  <c r="B680" i="4"/>
  <c r="B681" i="4"/>
  <c r="B682" i="4"/>
  <c r="B683" i="4"/>
  <c r="B684" i="4"/>
  <c r="B685" i="4"/>
  <c r="B686" i="4"/>
  <c r="B687" i="4"/>
  <c r="B688" i="4"/>
  <c r="B689" i="4"/>
  <c r="B690" i="4"/>
  <c r="AF777" i="1" l="1"/>
  <c r="AF776" i="1"/>
  <c r="AF775" i="1"/>
  <c r="AF774" i="1"/>
  <c r="AF773" i="1"/>
  <c r="AF772" i="1"/>
  <c r="AF771" i="1"/>
  <c r="AF770" i="1"/>
  <c r="AF769" i="1"/>
  <c r="AF768" i="1"/>
  <c r="AF767" i="1"/>
  <c r="AF766" i="1"/>
  <c r="AF765" i="1"/>
  <c r="AF764" i="1"/>
  <c r="AF763" i="1"/>
  <c r="AF762" i="1"/>
  <c r="AF761" i="1"/>
  <c r="AF760" i="1"/>
  <c r="AF759" i="1"/>
  <c r="AF758" i="1"/>
  <c r="AF757" i="1"/>
  <c r="AF756" i="1"/>
  <c r="AF755" i="1"/>
  <c r="AF754" i="1"/>
  <c r="AF753" i="1"/>
  <c r="AF752" i="1"/>
  <c r="AF751" i="1"/>
  <c r="AF750" i="1"/>
  <c r="AF749" i="1"/>
  <c r="AF748" i="1"/>
  <c r="AF747" i="1"/>
  <c r="AF746" i="1"/>
  <c r="AF745" i="1"/>
  <c r="AF744" i="1"/>
  <c r="AF743" i="1"/>
  <c r="AF742" i="1"/>
  <c r="AF741" i="1"/>
  <c r="AF740" i="1"/>
  <c r="AF739" i="1"/>
  <c r="AF738" i="1"/>
  <c r="AF737" i="1"/>
  <c r="AF736" i="1"/>
  <c r="AF735" i="1"/>
  <c r="AF734" i="1"/>
  <c r="AF733" i="1"/>
  <c r="AF732" i="1"/>
  <c r="AF731" i="1"/>
  <c r="AF730" i="1"/>
  <c r="AF729" i="1"/>
  <c r="AF728" i="1"/>
  <c r="AF727" i="1"/>
  <c r="AF726" i="1"/>
  <c r="AF725" i="1"/>
  <c r="AF724" i="1"/>
  <c r="AF723" i="1"/>
  <c r="AF722" i="1"/>
  <c r="AF721" i="1"/>
  <c r="AF720" i="1"/>
  <c r="AF719" i="1"/>
  <c r="AF718" i="1"/>
  <c r="AF717" i="1"/>
  <c r="AF716" i="1"/>
  <c r="AF715" i="1"/>
  <c r="AF714" i="1"/>
  <c r="AF713" i="1"/>
  <c r="AF712" i="1"/>
  <c r="AF711" i="1"/>
  <c r="AF710" i="1"/>
  <c r="AF709" i="1"/>
  <c r="AF708" i="1"/>
  <c r="AF707" i="1"/>
  <c r="AF706" i="1"/>
  <c r="AF705" i="1"/>
  <c r="AF704" i="1"/>
  <c r="AF703" i="1"/>
  <c r="AF702" i="1"/>
  <c r="AF701" i="1"/>
  <c r="AF700" i="1"/>
  <c r="AF699" i="1"/>
  <c r="AF698" i="1"/>
  <c r="AF697" i="1"/>
  <c r="AF696" i="1"/>
  <c r="AF695" i="1"/>
  <c r="AF694" i="1"/>
  <c r="AF693" i="1"/>
  <c r="AF692" i="1"/>
  <c r="AF691" i="1"/>
  <c r="AF690" i="1"/>
  <c r="AF689" i="1"/>
  <c r="AF688" i="1"/>
  <c r="AF687" i="1"/>
  <c r="AF686" i="1"/>
  <c r="AF685" i="1"/>
  <c r="AF684" i="1"/>
  <c r="AF683" i="1"/>
  <c r="AF682" i="1"/>
  <c r="AF681" i="1"/>
  <c r="AF680" i="1"/>
  <c r="AF679" i="1"/>
  <c r="AF678" i="1"/>
  <c r="AF677" i="1"/>
  <c r="AF676" i="1"/>
  <c r="AF675" i="1"/>
  <c r="AF674" i="1"/>
  <c r="AF673" i="1"/>
  <c r="AF672" i="1"/>
  <c r="AF671" i="1"/>
  <c r="AF670" i="1"/>
  <c r="AF669" i="1"/>
  <c r="AF668" i="1"/>
  <c r="AF667" i="1"/>
  <c r="AF666" i="1"/>
  <c r="AF665" i="1"/>
  <c r="AF664" i="1"/>
  <c r="AF663" i="1"/>
  <c r="AF662" i="1"/>
  <c r="AF661" i="1"/>
  <c r="AF660" i="1"/>
  <c r="AF659" i="1"/>
  <c r="AF658" i="1"/>
  <c r="AF657" i="1"/>
  <c r="AF656" i="1"/>
  <c r="AF655" i="1"/>
  <c r="AF654" i="1"/>
  <c r="AF653" i="1"/>
  <c r="AF652" i="1"/>
  <c r="AF651" i="1"/>
  <c r="AF650" i="1"/>
  <c r="AF649" i="1"/>
  <c r="AF648" i="1"/>
  <c r="AF647" i="1"/>
  <c r="AF646" i="1"/>
  <c r="AF645" i="1"/>
  <c r="AF644" i="1"/>
  <c r="AF643" i="1"/>
  <c r="AF642" i="1"/>
  <c r="AF641" i="1"/>
  <c r="AF640" i="1"/>
  <c r="AF639" i="1"/>
  <c r="AF638" i="1"/>
  <c r="AF637" i="1"/>
  <c r="AF636" i="1"/>
  <c r="AF635" i="1"/>
  <c r="AF634" i="1"/>
  <c r="AF633" i="1"/>
  <c r="AF632" i="1"/>
  <c r="AF631" i="1"/>
  <c r="AF630" i="1"/>
  <c r="AF629" i="1"/>
  <c r="AF628" i="1"/>
  <c r="AF627" i="1"/>
  <c r="AF626" i="1"/>
  <c r="AF625" i="1"/>
  <c r="AF624" i="1"/>
  <c r="AF623" i="1"/>
  <c r="AF622" i="1"/>
  <c r="AF621" i="1"/>
  <c r="AF620" i="1"/>
  <c r="AF619" i="1"/>
  <c r="AF618" i="1"/>
  <c r="AF617" i="1"/>
  <c r="AF616" i="1"/>
  <c r="AF615" i="1"/>
  <c r="AF614" i="1"/>
  <c r="AF613" i="1"/>
  <c r="AF612" i="1"/>
  <c r="AF611" i="1"/>
  <c r="AF610" i="1"/>
  <c r="AF609" i="1"/>
  <c r="AF608" i="1"/>
  <c r="AF607" i="1"/>
  <c r="AF606" i="1"/>
  <c r="AF605" i="1"/>
  <c r="AF604" i="1"/>
  <c r="AF603" i="1"/>
  <c r="AF602" i="1"/>
  <c r="AF601" i="1"/>
  <c r="AF600" i="1"/>
  <c r="AF599" i="1"/>
  <c r="AF598" i="1"/>
  <c r="AF597" i="1"/>
  <c r="AF596" i="1"/>
  <c r="AF595" i="1"/>
  <c r="AF594" i="1"/>
  <c r="AF593" i="1"/>
  <c r="AF592" i="1"/>
  <c r="AF591" i="1"/>
  <c r="AF590" i="1"/>
  <c r="AF589" i="1"/>
  <c r="AF588" i="1"/>
  <c r="AF587" i="1"/>
  <c r="AF586" i="1"/>
  <c r="AF585" i="1"/>
  <c r="AF584" i="1"/>
  <c r="AF583" i="1"/>
  <c r="AF582" i="1"/>
  <c r="AF581" i="1"/>
  <c r="AF580" i="1"/>
  <c r="AF579" i="1"/>
  <c r="AF578" i="1"/>
  <c r="AF577" i="1"/>
  <c r="AF576" i="1"/>
  <c r="AF575" i="1"/>
  <c r="AF574" i="1"/>
  <c r="AF573" i="1"/>
  <c r="AF572" i="1"/>
  <c r="AF571" i="1"/>
  <c r="AF570" i="1"/>
  <c r="AF569" i="1"/>
  <c r="AF568" i="1"/>
  <c r="AF567" i="1"/>
  <c r="AF566" i="1"/>
  <c r="AF565" i="1"/>
  <c r="AF564" i="1"/>
  <c r="AF563" i="1"/>
  <c r="AF562" i="1"/>
  <c r="AF561" i="1"/>
  <c r="AF560" i="1"/>
  <c r="AF559" i="1"/>
  <c r="AF558" i="1"/>
  <c r="AF557" i="1"/>
  <c r="AF556" i="1"/>
  <c r="AF555" i="1"/>
  <c r="AF554" i="1"/>
  <c r="AF553" i="1"/>
  <c r="AF552" i="1"/>
  <c r="AF551" i="1"/>
  <c r="AF550" i="1"/>
  <c r="AF549" i="1"/>
  <c r="AF548" i="1"/>
  <c r="AF547" i="1"/>
  <c r="AF546" i="1"/>
  <c r="AF545" i="1"/>
  <c r="AF544" i="1"/>
  <c r="AF543" i="1"/>
  <c r="AF542" i="1"/>
  <c r="AF541" i="1"/>
  <c r="AF540" i="1"/>
  <c r="AF539" i="1"/>
  <c r="AF538" i="1"/>
  <c r="AF537" i="1"/>
  <c r="AF536" i="1"/>
  <c r="AF535" i="1"/>
  <c r="AF534" i="1"/>
  <c r="AF533" i="1"/>
  <c r="AF532" i="1"/>
  <c r="AF531" i="1"/>
  <c r="AF530" i="1"/>
  <c r="AF529" i="1"/>
  <c r="AF528" i="1"/>
  <c r="AF527" i="1"/>
  <c r="AF526" i="1"/>
  <c r="AF525" i="1"/>
  <c r="AF524" i="1"/>
  <c r="AF523" i="1"/>
  <c r="AF522" i="1"/>
  <c r="AF521" i="1"/>
  <c r="AF520" i="1"/>
  <c r="AF519" i="1"/>
  <c r="AF518" i="1"/>
  <c r="AF517" i="1"/>
  <c r="AF516" i="1"/>
  <c r="AF515" i="1"/>
  <c r="AF514" i="1"/>
  <c r="AF513" i="1"/>
  <c r="AF512" i="1"/>
  <c r="AF511" i="1"/>
  <c r="AF510" i="1"/>
  <c r="AF509" i="1"/>
  <c r="AF508" i="1"/>
  <c r="AF507" i="1"/>
  <c r="AF506" i="1"/>
  <c r="AF505" i="1"/>
  <c r="AF504" i="1"/>
  <c r="AF503" i="1"/>
  <c r="AF502" i="1"/>
  <c r="AF501" i="1"/>
  <c r="AF500" i="1"/>
  <c r="AF499" i="1"/>
  <c r="AF498" i="1"/>
  <c r="AF497" i="1"/>
  <c r="AF496" i="1"/>
  <c r="AF495" i="1"/>
  <c r="AF494" i="1"/>
  <c r="AF493" i="1"/>
  <c r="AF492" i="1"/>
  <c r="AF491" i="1"/>
  <c r="AF490" i="1"/>
  <c r="AF489" i="1"/>
  <c r="AF488" i="1"/>
  <c r="AF487" i="1"/>
  <c r="AF486" i="1"/>
  <c r="AF485" i="1"/>
  <c r="AF484" i="1"/>
  <c r="AF483" i="1"/>
  <c r="AF482" i="1"/>
  <c r="AF481" i="1"/>
  <c r="AF480" i="1"/>
  <c r="AF479" i="1"/>
  <c r="AF478" i="1"/>
  <c r="AF477" i="1"/>
  <c r="AF476" i="1"/>
  <c r="AF475" i="1"/>
  <c r="AF474" i="1"/>
  <c r="AF473" i="1"/>
  <c r="AF472" i="1"/>
  <c r="AF471" i="1"/>
  <c r="AF470" i="1"/>
  <c r="AF469" i="1"/>
  <c r="AF468" i="1"/>
  <c r="AF467" i="1"/>
  <c r="AF466" i="1"/>
  <c r="AF465" i="1"/>
  <c r="AF464" i="1"/>
  <c r="AF463" i="1"/>
  <c r="AF462" i="1"/>
  <c r="AF461" i="1"/>
  <c r="AF460" i="1"/>
  <c r="AF459" i="1"/>
  <c r="AF458" i="1"/>
  <c r="AF457" i="1"/>
  <c r="AF456" i="1"/>
  <c r="AF455" i="1"/>
  <c r="AF454" i="1"/>
  <c r="AF453" i="1"/>
  <c r="AF452" i="1"/>
  <c r="AF451" i="1"/>
  <c r="AF450" i="1"/>
  <c r="AF449" i="1"/>
  <c r="AF448" i="1"/>
  <c r="AF447" i="1"/>
  <c r="AF446" i="1"/>
  <c r="AF445" i="1"/>
  <c r="AF444" i="1"/>
  <c r="AF443" i="1"/>
  <c r="AF442" i="1"/>
  <c r="AF441" i="1"/>
  <c r="AF440" i="1"/>
  <c r="AF439" i="1"/>
  <c r="AF438" i="1"/>
  <c r="AF437" i="1"/>
  <c r="AF436" i="1"/>
  <c r="AF435" i="1"/>
  <c r="AF434" i="1"/>
  <c r="AF433" i="1"/>
  <c r="AF432" i="1"/>
  <c r="AF431" i="1"/>
  <c r="AF430" i="1"/>
  <c r="AF429" i="1"/>
  <c r="AF428" i="1"/>
  <c r="AF427" i="1"/>
  <c r="AF426" i="1"/>
  <c r="AF425" i="1"/>
  <c r="AF424" i="1"/>
  <c r="AF423" i="1"/>
  <c r="AF422" i="1"/>
  <c r="AF421" i="1"/>
  <c r="AF420" i="1"/>
  <c r="AF419" i="1"/>
  <c r="AF418" i="1"/>
  <c r="AF417" i="1"/>
  <c r="AF416" i="1"/>
  <c r="AF415" i="1"/>
  <c r="AF414" i="1"/>
  <c r="AF413" i="1"/>
  <c r="AF412" i="1"/>
  <c r="AF411" i="1"/>
  <c r="AF410" i="1"/>
  <c r="AF409" i="1"/>
  <c r="AF408" i="1"/>
  <c r="AF407" i="1"/>
  <c r="AF406" i="1"/>
  <c r="AF405" i="1"/>
  <c r="AF404" i="1"/>
  <c r="AF403" i="1"/>
  <c r="AF402" i="1"/>
  <c r="AF401" i="1"/>
  <c r="AF400" i="1"/>
  <c r="AF399" i="1"/>
  <c r="AF398" i="1"/>
  <c r="AF397" i="1"/>
  <c r="AF396" i="1"/>
  <c r="AF395" i="1"/>
  <c r="AF394" i="1"/>
  <c r="AF393" i="1"/>
  <c r="AF392" i="1"/>
  <c r="AF391" i="1"/>
  <c r="AF390" i="1"/>
  <c r="AF389" i="1"/>
  <c r="AF388" i="1"/>
  <c r="AF387" i="1"/>
  <c r="AF386" i="1"/>
  <c r="AF385" i="1"/>
  <c r="AF384" i="1"/>
  <c r="AF383" i="1"/>
  <c r="AF382" i="1"/>
  <c r="AF381" i="1"/>
  <c r="AF380" i="1"/>
  <c r="AF379" i="1"/>
  <c r="AF378" i="1"/>
  <c r="AF377" i="1"/>
  <c r="AF376" i="1"/>
  <c r="AF375" i="1"/>
  <c r="AF374" i="1"/>
  <c r="AF373" i="1"/>
  <c r="AF372" i="1"/>
  <c r="AF371" i="1"/>
  <c r="AF370" i="1"/>
  <c r="AF369" i="1"/>
  <c r="AF368" i="1"/>
  <c r="AF367" i="1"/>
  <c r="AF366" i="1"/>
  <c r="AF365" i="1"/>
  <c r="AF364" i="1"/>
  <c r="AF363" i="1"/>
  <c r="AF362" i="1"/>
  <c r="AF361" i="1"/>
  <c r="AF360" i="1"/>
  <c r="AF359" i="1"/>
  <c r="AF358" i="1"/>
  <c r="AF357" i="1"/>
  <c r="AF356" i="1"/>
  <c r="AF355" i="1"/>
  <c r="AF354" i="1"/>
  <c r="AF353" i="1"/>
  <c r="AF352" i="1"/>
  <c r="AF351" i="1"/>
  <c r="AF350" i="1"/>
  <c r="AF349" i="1"/>
  <c r="AF348" i="1"/>
  <c r="AF347" i="1"/>
  <c r="AF346" i="1"/>
  <c r="AF345" i="1"/>
  <c r="AF344" i="1"/>
  <c r="AF343" i="1"/>
  <c r="AF342" i="1"/>
  <c r="AF341" i="1"/>
  <c r="AF340" i="1"/>
  <c r="AF339" i="1"/>
  <c r="AF338" i="1"/>
  <c r="AF337" i="1"/>
  <c r="AF336" i="1"/>
  <c r="AF335" i="1"/>
  <c r="AF334" i="1"/>
  <c r="AF333" i="1"/>
  <c r="AF332" i="1"/>
  <c r="AF331" i="1"/>
  <c r="AF330" i="1"/>
  <c r="AF329" i="1"/>
  <c r="AF328" i="1"/>
  <c r="AF327" i="1"/>
  <c r="AF326" i="1"/>
  <c r="AF325" i="1"/>
  <c r="AF324" i="1"/>
  <c r="AF323" i="1"/>
  <c r="AF322" i="1"/>
  <c r="AF321" i="1"/>
  <c r="AF320" i="1"/>
  <c r="AF319" i="1"/>
  <c r="AF318" i="1"/>
  <c r="AF317" i="1"/>
  <c r="AF316" i="1"/>
  <c r="AF315" i="1"/>
  <c r="AF314" i="1"/>
  <c r="AF313" i="1"/>
  <c r="AF312" i="1"/>
  <c r="AF311" i="1"/>
  <c r="AF310" i="1"/>
  <c r="AF309" i="1"/>
  <c r="AF308" i="1"/>
  <c r="AF307" i="1"/>
  <c r="AF306" i="1"/>
  <c r="AF305" i="1"/>
  <c r="AF304" i="1"/>
  <c r="AF303" i="1"/>
  <c r="AF302" i="1"/>
  <c r="AF301" i="1"/>
  <c r="AF300" i="1"/>
  <c r="AF299" i="1"/>
  <c r="AF298" i="1"/>
  <c r="AF297" i="1"/>
  <c r="AF296" i="1"/>
  <c r="AF295" i="1"/>
  <c r="AF294" i="1"/>
  <c r="AF293" i="1"/>
  <c r="AF292" i="1"/>
  <c r="AF291" i="1"/>
  <c r="AF290" i="1"/>
  <c r="AF289" i="1"/>
  <c r="AF288" i="1"/>
  <c r="AF287" i="1"/>
  <c r="AF286" i="1"/>
  <c r="AF285" i="1"/>
  <c r="AF284" i="1"/>
  <c r="AF283" i="1"/>
  <c r="AF282" i="1"/>
  <c r="AF281" i="1"/>
  <c r="AF280" i="1"/>
  <c r="AF279" i="1"/>
  <c r="AF278" i="1"/>
  <c r="AF277" i="1"/>
  <c r="AF276" i="1"/>
  <c r="AF275" i="1"/>
  <c r="AF274" i="1"/>
  <c r="AF273" i="1"/>
  <c r="AF272" i="1"/>
  <c r="AF271" i="1"/>
  <c r="AF270" i="1"/>
  <c r="AF269" i="1"/>
  <c r="AF268" i="1"/>
  <c r="AF267" i="1"/>
  <c r="AF266" i="1"/>
  <c r="AF265" i="1"/>
  <c r="AF264" i="1"/>
  <c r="AF263" i="1"/>
  <c r="AF262" i="1"/>
  <c r="AF261" i="1"/>
  <c r="AF260" i="1"/>
  <c r="AF259" i="1"/>
  <c r="AF258" i="1"/>
  <c r="AF257" i="1"/>
  <c r="AF256" i="1"/>
  <c r="AF255" i="1"/>
  <c r="AF254" i="1"/>
  <c r="AF253" i="1"/>
  <c r="AF252" i="1"/>
  <c r="AF251" i="1"/>
  <c r="AF250" i="1"/>
  <c r="AF249" i="1"/>
  <c r="AF248" i="1"/>
  <c r="AF247" i="1"/>
  <c r="AF246" i="1"/>
  <c r="AF245" i="1"/>
  <c r="AF244" i="1"/>
  <c r="AF243" i="1"/>
  <c r="AF242" i="1"/>
  <c r="AF241" i="1"/>
  <c r="AF240" i="1"/>
  <c r="AF239" i="1"/>
  <c r="AF238" i="1"/>
  <c r="AF237" i="1"/>
  <c r="AF236" i="1"/>
  <c r="AF235" i="1"/>
  <c r="AF234" i="1"/>
  <c r="AF233" i="1"/>
  <c r="AF232" i="1"/>
  <c r="AF231" i="1"/>
  <c r="AF230" i="1"/>
  <c r="AF229" i="1"/>
  <c r="AF228" i="1"/>
  <c r="AF227" i="1"/>
  <c r="AF226" i="1"/>
  <c r="AF225" i="1"/>
  <c r="AF224" i="1"/>
  <c r="AF223" i="1"/>
  <c r="AF222" i="1"/>
  <c r="AF221" i="1"/>
  <c r="AF220" i="1"/>
  <c r="AF219" i="1"/>
  <c r="AF218" i="1"/>
  <c r="AF217" i="1"/>
  <c r="AF216" i="1"/>
  <c r="AF215" i="1"/>
  <c r="AF214" i="1"/>
  <c r="AF213" i="1"/>
  <c r="AF212" i="1"/>
  <c r="AF211" i="1"/>
  <c r="AF210" i="1"/>
  <c r="AF209" i="1"/>
  <c r="AF208" i="1"/>
  <c r="AF207" i="1"/>
  <c r="AF206" i="1"/>
  <c r="AF205" i="1"/>
  <c r="AF204" i="1"/>
  <c r="AF203" i="1"/>
  <c r="AF202" i="1"/>
  <c r="AF201" i="1"/>
  <c r="AF200" i="1"/>
  <c r="AF199" i="1"/>
  <c r="AF198" i="1"/>
  <c r="AF197" i="1"/>
  <c r="AF196" i="1"/>
  <c r="AF195" i="1"/>
  <c r="AF194" i="1"/>
  <c r="AF193" i="1"/>
  <c r="AF192" i="1"/>
  <c r="AF191" i="1"/>
  <c r="AF190" i="1"/>
  <c r="AF189" i="1"/>
  <c r="AF188" i="1"/>
  <c r="AF187" i="1"/>
  <c r="AF186" i="1"/>
  <c r="AF185" i="1"/>
  <c r="AF184" i="1"/>
  <c r="AF183" i="1"/>
  <c r="AF182" i="1"/>
  <c r="AF181" i="1"/>
  <c r="AF180" i="1"/>
  <c r="AF179" i="1"/>
  <c r="AF178" i="1"/>
  <c r="AF177" i="1"/>
  <c r="AF176" i="1"/>
  <c r="AF175" i="1"/>
  <c r="AF174" i="1"/>
  <c r="AF173" i="1"/>
  <c r="AF172" i="1"/>
  <c r="AF171" i="1"/>
  <c r="AF170" i="1"/>
  <c r="AF169" i="1"/>
  <c r="AF168" i="1"/>
  <c r="AF167" i="1"/>
  <c r="AF166" i="1"/>
  <c r="AF165" i="1"/>
  <c r="AF164" i="1"/>
  <c r="AF163" i="1"/>
  <c r="AF162" i="1"/>
  <c r="AF161" i="1"/>
  <c r="AF160" i="1"/>
  <c r="AF159" i="1"/>
  <c r="AF158" i="1"/>
  <c r="AF157" i="1"/>
  <c r="AF156" i="1"/>
  <c r="AF155" i="1"/>
  <c r="AF154" i="1"/>
  <c r="AF153" i="1"/>
  <c r="AF152" i="1"/>
  <c r="AF151" i="1"/>
  <c r="AF150" i="1"/>
  <c r="AF149" i="1"/>
  <c r="AF148" i="1"/>
  <c r="AF147" i="1"/>
  <c r="AF146" i="1"/>
  <c r="AF145" i="1"/>
  <c r="AF144" i="1"/>
  <c r="AF143" i="1"/>
  <c r="AF142" i="1"/>
  <c r="AF141" i="1"/>
  <c r="AF140" i="1"/>
  <c r="AF139" i="1"/>
  <c r="AF138" i="1"/>
  <c r="AF137" i="1"/>
  <c r="AF136" i="1"/>
  <c r="AF135" i="1"/>
  <c r="AF134" i="1"/>
  <c r="AF133" i="1"/>
  <c r="AF132" i="1"/>
  <c r="AF131" i="1"/>
  <c r="AF130" i="1"/>
  <c r="AF129" i="1"/>
  <c r="AF128" i="1"/>
  <c r="AF127" i="1"/>
  <c r="AF126" i="1"/>
  <c r="AF125" i="1"/>
  <c r="AF124" i="1"/>
  <c r="AF123" i="1"/>
  <c r="AF122" i="1"/>
  <c r="AF121" i="1"/>
  <c r="AF120" i="1"/>
  <c r="AF119" i="1"/>
  <c r="AF118" i="1"/>
  <c r="AF117" i="1"/>
  <c r="AF116" i="1"/>
  <c r="AF115" i="1"/>
  <c r="AF114" i="1"/>
  <c r="AF113" i="1"/>
  <c r="AF112" i="1"/>
  <c r="AF111" i="1"/>
  <c r="AF110" i="1"/>
  <c r="AF109" i="1"/>
  <c r="AF108" i="1"/>
  <c r="AF107" i="1"/>
  <c r="AF106" i="1"/>
  <c r="AF105" i="1"/>
  <c r="AF104" i="1"/>
  <c r="AF103" i="1"/>
  <c r="AF102" i="1"/>
  <c r="AF101" i="1"/>
  <c r="AF100" i="1"/>
  <c r="AF99" i="1"/>
  <c r="AF98" i="1"/>
  <c r="AF97" i="1"/>
  <c r="AF96" i="1"/>
  <c r="AF95" i="1"/>
  <c r="AF94" i="1"/>
  <c r="AF93" i="1"/>
  <c r="AF92" i="1"/>
  <c r="AF91" i="1"/>
  <c r="AF90" i="1"/>
  <c r="AF89" i="1"/>
  <c r="AF88" i="1"/>
  <c r="AF87" i="1"/>
  <c r="AF86" i="1"/>
  <c r="AF85" i="1"/>
  <c r="AF84" i="1"/>
  <c r="AF83" i="1"/>
  <c r="AF82" i="1"/>
  <c r="AF81" i="1"/>
  <c r="AF80" i="1"/>
  <c r="AF79" i="1"/>
  <c r="AF78" i="1"/>
  <c r="AF77" i="1"/>
  <c r="AF76" i="1"/>
  <c r="AF75" i="1"/>
  <c r="AF74" i="1"/>
  <c r="AF73" i="1"/>
  <c r="AF72" i="1"/>
  <c r="AF71" i="1"/>
  <c r="AF70" i="1"/>
  <c r="AF69" i="1"/>
  <c r="AF68" i="1"/>
  <c r="AF67" i="1"/>
  <c r="AF66" i="1"/>
  <c r="AF65" i="1"/>
  <c r="AF64" i="1"/>
  <c r="AF63" i="1"/>
  <c r="AF62" i="1"/>
  <c r="AF61" i="1"/>
  <c r="AF60" i="1"/>
  <c r="AF59" i="1"/>
  <c r="AF58" i="1"/>
  <c r="AF57" i="1"/>
  <c r="AF56" i="1"/>
  <c r="AF55" i="1"/>
  <c r="AF54" i="1"/>
  <c r="AF53" i="1"/>
  <c r="AF52" i="1"/>
  <c r="AF51" i="1"/>
  <c r="AF50" i="1"/>
  <c r="AF49" i="1"/>
  <c r="AF48" i="1"/>
  <c r="AF47" i="1"/>
  <c r="AF46" i="1"/>
  <c r="AF45" i="1"/>
  <c r="AF44" i="1"/>
  <c r="AF43" i="1"/>
  <c r="AF42" i="1"/>
  <c r="AF41" i="1"/>
  <c r="AF40" i="1"/>
  <c r="AF39" i="1"/>
  <c r="AF38" i="1"/>
  <c r="AF37" i="1"/>
  <c r="AF36" i="1"/>
  <c r="AF35" i="1"/>
  <c r="AF34" i="1"/>
  <c r="AF33" i="1"/>
  <c r="AF32" i="1"/>
  <c r="AF31" i="1"/>
  <c r="AF30" i="1"/>
  <c r="AF29" i="1"/>
  <c r="AF28" i="1"/>
  <c r="AF27" i="1"/>
  <c r="AF26" i="1"/>
  <c r="AF25" i="1"/>
  <c r="AF24" i="1"/>
  <c r="AF23" i="1"/>
  <c r="AF22" i="1"/>
  <c r="AF21" i="1"/>
  <c r="AF20" i="1"/>
  <c r="AF19" i="1"/>
  <c r="AF18" i="1"/>
  <c r="AF17" i="1"/>
  <c r="AF16" i="1"/>
  <c r="AF15" i="1"/>
  <c r="AF14" i="1"/>
  <c r="AF13" i="1"/>
  <c r="AF12" i="1"/>
  <c r="AF11" i="1"/>
  <c r="AF10" i="1"/>
  <c r="AF9" i="1"/>
  <c r="AF8" i="1"/>
  <c r="AF7" i="1"/>
  <c r="AF6" i="1"/>
  <c r="AF5" i="1"/>
  <c r="AF4" i="1"/>
  <c r="AF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<sst xmlns="http://schemas.openxmlformats.org/spreadsheetml/2006/main" count="13866" uniqueCount="1176">
  <si>
    <t>deal_id</t>
  </si>
  <si>
    <t>startup Name</t>
  </si>
  <si>
    <t>startup_id</t>
  </si>
  <si>
    <t>date_raised</t>
  </si>
  <si>
    <t>amount_raised</t>
  </si>
  <si>
    <t>funding_stage</t>
  </si>
  <si>
    <t>funding_stage_id</t>
  </si>
  <si>
    <t>number_of_investors</t>
  </si>
  <si>
    <t>startup_hq</t>
  </si>
  <si>
    <t>startup_hq_trim</t>
  </si>
  <si>
    <t>startup_hq_fixed</t>
  </si>
  <si>
    <t>startup_hq_id</t>
  </si>
  <si>
    <t>primary_industry</t>
  </si>
  <si>
    <t>primary_industry_fixed</t>
  </si>
  <si>
    <t>primary_industry_id</t>
  </si>
  <si>
    <t>number_of_founders</t>
  </si>
  <si>
    <t>business_type</t>
  </si>
  <si>
    <t>business_type_1</t>
  </si>
  <si>
    <t>business_type_2</t>
  </si>
  <si>
    <t>business_type_2_trim</t>
  </si>
  <si>
    <t>business_type_3</t>
  </si>
  <si>
    <t>business_type_3_trim</t>
  </si>
  <si>
    <t>business_type_4</t>
  </si>
  <si>
    <t>business_type_4_trim</t>
  </si>
  <si>
    <t>business_type_5</t>
  </si>
  <si>
    <t>business_type_5_trim</t>
  </si>
  <si>
    <t>business_type_id_1</t>
  </si>
  <si>
    <t>business_type_id_2</t>
  </si>
  <si>
    <t>business_type_id_3</t>
  </si>
  <si>
    <t>business_type_id_4</t>
  </si>
  <si>
    <t>business_type_id_5</t>
  </si>
  <si>
    <t>business_type_id</t>
  </si>
  <si>
    <t>revenue_generating</t>
  </si>
  <si>
    <t>revenue_generating_id</t>
  </si>
  <si>
    <t>problem_solved</t>
  </si>
  <si>
    <t>monetization</t>
  </si>
  <si>
    <t>market_opportunity</t>
  </si>
  <si>
    <t>oneCO</t>
  </si>
  <si>
    <t>Series B</t>
  </si>
  <si>
    <t>United Arab Emirates (UAE)</t>
  </si>
  <si>
    <t>Real Estate</t>
  </si>
  <si>
    <t>Platform</t>
  </si>
  <si>
    <t>Not Disclosed</t>
  </si>
  <si>
    <t>N</t>
  </si>
  <si>
    <t>twoCO</t>
  </si>
  <si>
    <t>Series A</t>
  </si>
  <si>
    <t>Morocco</t>
  </si>
  <si>
    <t>IT Solutions</t>
  </si>
  <si>
    <t>B2C</t>
  </si>
  <si>
    <t>threeCO</t>
  </si>
  <si>
    <t>Lebanon</t>
  </si>
  <si>
    <t>Multimedia</t>
  </si>
  <si>
    <t>fourCO</t>
  </si>
  <si>
    <t>SEED</t>
  </si>
  <si>
    <t>Technology</t>
  </si>
  <si>
    <t>Y</t>
  </si>
  <si>
    <t>We are addressing the problem of lack of storage space &amp; the 'existing inefficient legacy' personal storage models.  
Our solution provides high quality plastic boxes to pack your items,  pick-up &amp; delivery,  online visual catalog of your stored items and affordable storage space with highly secured &amp; safe storage facilities with top class warehousing companies along with online payment.</t>
  </si>
  <si>
    <t>We charge USD 6/Month per box as storage rental.</t>
  </si>
  <si>
    <t xml:space="preserve">MENA region is $4 Billion market opportunity. 
</t>
  </si>
  <si>
    <t>fiveCO</t>
  </si>
  <si>
    <t>United States of America (USA)</t>
  </si>
  <si>
    <t>B2B</t>
  </si>
  <si>
    <t>sixCO</t>
  </si>
  <si>
    <t>E-commerce</t>
  </si>
  <si>
    <t>sevenCO</t>
  </si>
  <si>
    <t>Creative</t>
  </si>
  <si>
    <t>eightCO</t>
  </si>
  <si>
    <t>Bridge</t>
  </si>
  <si>
    <t>Fintech</t>
  </si>
  <si>
    <t>nineCO</t>
  </si>
  <si>
    <t>Bahrain</t>
  </si>
  <si>
    <t>Food &amp; Beverage</t>
  </si>
  <si>
    <t>B2B. Platform</t>
  </si>
  <si>
    <t>5326, 5324</t>
  </si>
  <si>
    <t>tenCO</t>
  </si>
  <si>
    <t>Gaming</t>
  </si>
  <si>
    <t>elevenCO</t>
  </si>
  <si>
    <t>Consumer Services</t>
  </si>
  <si>
    <t>B2C. B2B2C</t>
  </si>
  <si>
    <t xml:space="preserve"> B2B2C</t>
  </si>
  <si>
    <t>5325, 5252</t>
  </si>
  <si>
    <t xml:space="preserve">Our tech is an extension of us in this day and age. We shouldn’t have to go out of our way to get back online. 
We have created an online portal/App that helps manage all the company's devices and IT assets in one place. Our portal acts as your point of contact for all your Tech support needs. 
Our system provides the following features/added value: 
Real time monitoring and alerting
Lets business admins track server up time and receive push notifications when an Issue is detected
Business Intelligence 
Admins can now monitor the overall health of IT environment and obtain realtime insights about the current status.
Asset Management 
We made it easy for business owners to track all of their software and  hardware assets from a single point
Maintenance Schedule 
Check your upcoming IT maintenance appointments and support tickets 
Ticket Management
Create and manage all your tickets from one location
User Management 
Add or remove access to employees with ease
</t>
  </si>
  <si>
    <t>In this day and age,  companies reliance on the cloud and the adoption rate is increasing significantly,  companies do not have as many servers anymore and reliance on in house IT support is decreasing. There's a huge market opportunity right now to change the way companies manage their IT and outsourcing to reliable trustworthy companies.</t>
  </si>
  <si>
    <t>twelveCO</t>
  </si>
  <si>
    <t>Travel &amp; Tourism</t>
  </si>
  <si>
    <t>thirteenCO</t>
  </si>
  <si>
    <t>Jordan</t>
  </si>
  <si>
    <t>fourteenCO</t>
  </si>
  <si>
    <t>Pre-SEED</t>
  </si>
  <si>
    <t>Most teams managing project budgets in any industry are still wasting time using spreadsheets and back-and-forth emails.  Top solutions in this space are either accounting solutions - that are already complex enough - or personal expense tracking apps that are very user-friendly but not optimized for project teams. Top project management apps,  on the other hand,  don’t handle project finances.</t>
  </si>
  <si>
    <t>Jellyfish follows the simplest and most scalable business model out there: subscription based SaaS. Consulting,  training,  and customizations can also be offered as extra fee-based services if need be.</t>
  </si>
  <si>
    <t>We've already had beta customers from start-ups,  nonprofits,  consulting,  event management,  and financial services industries. Jellyfish is a transversal SaaS enterprise solution and therefore taps into a market of an estimated $50b.</t>
  </si>
  <si>
    <t>fifteenCO</t>
  </si>
  <si>
    <t>sixteenCO</t>
  </si>
  <si>
    <t>seventeenCO</t>
  </si>
  <si>
    <t>eighteenCO</t>
  </si>
  <si>
    <t>nineteenCO</t>
  </si>
  <si>
    <t>twentyCO</t>
  </si>
  <si>
    <t>Pre-Series A</t>
  </si>
  <si>
    <t>twenty oneCO</t>
  </si>
  <si>
    <t>Turkey</t>
  </si>
  <si>
    <t>twenty twoCO</t>
  </si>
  <si>
    <t>twenty threeCO</t>
  </si>
  <si>
    <t>Video  &amp; Animation</t>
  </si>
  <si>
    <t>Video &amp; Animation</t>
  </si>
  <si>
    <t>twenty fourCO</t>
  </si>
  <si>
    <t>twenty fiveCO</t>
  </si>
  <si>
    <t>Network &amp; Community</t>
  </si>
  <si>
    <t>Internet users love to debate,  even more love to follow these debates.However,  online debates are unstructured,  scattered &amp; mixed with millions of random text comments. They also lack a proper mechanism for curation,  which is why so many online debates are frowned upon.We're the only place that combines trending live video technology with a structured approach to debating any topic.</t>
  </si>
  <si>
    <t xml:space="preserve">1Replicate the “Twitch” &amp; “Soundcloud” business model: Share advertising revenues with content creators &amp; Apply freemium model/ paid subscriptions offering exclusive benefits
2“Big Data” and data licensing
3. Content licensing
4White labelling the debating tool to third parties for several applications e.g. ed-tech, </t>
  </si>
  <si>
    <t>The global video streaming market is estimated to grow from $30 bn in 2016 to $70 bn by 2021 We would have a share within a subset of that overall market.
Acquisition strategies include: Hooks &amp; viral loops,  Brand Ambassadors in vocal &amp; outspoken communities,  Partnerships with small/medium emerging influencers,  Provocative social media ads deliberately targeting opposite sides of a debate</t>
  </si>
  <si>
    <t>twenty sixCO</t>
  </si>
  <si>
    <t>twenty sevenCO</t>
  </si>
  <si>
    <t>Egypt</t>
  </si>
  <si>
    <t>twenty eightCO</t>
  </si>
  <si>
    <t>twenty nineCO</t>
  </si>
  <si>
    <t>Angel Investment</t>
  </si>
  <si>
    <t>Professional/Corporate Services</t>
  </si>
  <si>
    <t>thirtyCO</t>
  </si>
  <si>
    <t>The Luxury Closet is a successful localization of a fast scaling global preowned market place model with many unique innovations. The company offers localized delivery and payment options like installment purchases,  click &amp; collect and personal delivery. It also has a VIP concierge service that offers a white gloved service for item collection in UAE and KSA. The Luxury Closet now brings online over 3000+ unique items a month from sellers across the world,  valued at over $15m a month. At an average order value of $600,  the site has an engaged and high spending fan base,  where 33% of the customers return to make at least a second purchase within 12 months. The business runs on technology developed in-house,  and has a built strong IP in the form of item valuation database and authentication guidelines that forms a core of the business.</t>
  </si>
  <si>
    <t>thirty oneCO</t>
  </si>
  <si>
    <t>Saudi Arabia (KSA)</t>
  </si>
  <si>
    <t>thirty twoCO</t>
  </si>
  <si>
    <t>Problem: high voice roaming fees 
Solution: our magic device it can make you eaisly send and recive calls using your sim card during traveling without paying roaming</t>
  </si>
  <si>
    <t>thirty threeCO</t>
  </si>
  <si>
    <t>thirty fourCO</t>
  </si>
  <si>
    <t>Productivity apps</t>
  </si>
  <si>
    <t>thirty fiveCO</t>
  </si>
  <si>
    <t>Social Entrepreneurship</t>
  </si>
  <si>
    <t>thirty sixCO</t>
  </si>
  <si>
    <t>thirty sevenCO</t>
  </si>
  <si>
    <t>thirty eightCO</t>
  </si>
  <si>
    <t>Series D</t>
  </si>
  <si>
    <t>Transport</t>
  </si>
  <si>
    <t>B2B. B2C</t>
  </si>
  <si>
    <t xml:space="preserve"> B2C</t>
  </si>
  <si>
    <t>5326, 5325</t>
  </si>
  <si>
    <t>thirty nineCO</t>
  </si>
  <si>
    <t>Education</t>
  </si>
  <si>
    <t>Problem: Parents looking for tutors today have limited options,  pay exorbitant prices,  face unprofessional standards,  and risk low quality tutoring.
Solution: Tutorama allows parents to find pre-vetted tutors in their area,  schedule/pay for sessions and monitor their child's progress online.</t>
  </si>
  <si>
    <t>fortyCO</t>
  </si>
  <si>
    <t>Healthcare</t>
  </si>
  <si>
    <t xml:space="preserve">The problem mothers are facing today is that there is a gap between the answers they are looking for and the experienced professionals who can provide them with these answers. Mothers simply do not have a go-to place for them to receive quick and trustworthy answers to their parenting questions. </t>
  </si>
  <si>
    <t xml:space="preserve">Mothers will be able to subscribe to our service in two different plans: 
1- Weekly Unlimited Chat for $1499 
2- Monthly Unlimited Chat for $49.99 </t>
  </si>
  <si>
    <t>- 1 in 5 smartphone users are mothers,  which represents a global market size of 400 million women
- 85% of household purchasing decisions are done by mothers,  with a purchasing power of $24 trillion in the USA alone
- Mothers are 58% more likely than the general population to purchase a service on their mobile phone
We will acquire mothers by providing them relevant content to their problems.</t>
  </si>
  <si>
    <t>forty oneCO</t>
  </si>
  <si>
    <t>Series C</t>
  </si>
  <si>
    <t>iyzico is a payment collection management platform designed to be efficient and fast. It is the shortened version of the phrase "Easy Check Out" which means "Easy Payment" in Turkish,  the spelling is also adapted version of phrase in Turkish,  as the name suggests iyzico creates a world completely focused to ensure simplicity in payment services.
Integrating Iyzico saves you from infrastructure investments,  tests and burden of security concerns. What you need to do is to register in the iyzico platform and deploy the software code on your website to receive payments. it is as easy as that. Moreover,  you don't have to pay any subscription or installation fee for this.</t>
  </si>
  <si>
    <t>forty twoCO</t>
  </si>
  <si>
    <t>India</t>
  </si>
  <si>
    <t>Zoom is India's first 100% self-drive focused car rental company (no chauffeurs). Zoom is a membership-based service that allows individuals to rent vehicles by the hour or by the day.</t>
  </si>
  <si>
    <t>forty threeCO</t>
  </si>
  <si>
    <t>CAD data is edited by multiple people in multiple places. So you open a file,  make some changes,  save and send it. Them copies are emailed to colleagues and get copied everywhere. There’s never really a way to know if you truly have the latest version.</t>
  </si>
  <si>
    <t>We have two software packages Enterprise: $600 yearly target for companies and Community $240 Yearly target for individual users and students. We are building a model focusing scalability using online selling via webinar,  pre-set demonstrations and pre-created training content.</t>
  </si>
  <si>
    <t>We are building model thinking about scalability using direct online selling with webinar,  pre-set demonstrations and pre-created training content. Everything is done direct from one central office to attend users globally. We have a growing re-seller network to work with niches that still do not buy online and need a more personalized approach.</t>
  </si>
  <si>
    <t>forty fourCO</t>
  </si>
  <si>
    <t>forty fiveCO</t>
  </si>
  <si>
    <t>forty sixCO</t>
  </si>
  <si>
    <t>Singapore</t>
  </si>
  <si>
    <t>forty sevenCO</t>
  </si>
  <si>
    <t>Canada</t>
  </si>
  <si>
    <t>forty eightCO</t>
  </si>
  <si>
    <t>Australia</t>
  </si>
  <si>
    <t>forty nineCO</t>
  </si>
  <si>
    <t>fiftyCO</t>
  </si>
  <si>
    <t>fifty oneCO</t>
  </si>
  <si>
    <t>Delivery &amp; Logistics</t>
  </si>
  <si>
    <t>fifty twoCO</t>
  </si>
  <si>
    <t>fifty threeCO</t>
  </si>
  <si>
    <t>El3ab is the largest Arabic multiplayer entertaining site in the Middle East,  you can enjoy playing many well-known multiplayer games online with your friends like Estimation,  Tarneeb,  Tawla 31 and Mahboosa,  Jack - Trex,  etc.. Play with your friends and always meet new ones</t>
  </si>
  <si>
    <t>fifty fourCO</t>
  </si>
  <si>
    <t>fifty fiveCO</t>
  </si>
  <si>
    <t>fifty sixCO</t>
  </si>
  <si>
    <t>B2C. B2B2C. Platform</t>
  </si>
  <si>
    <t xml:space="preserve"> Platform</t>
  </si>
  <si>
    <t>5325, 5252, 5324</t>
  </si>
  <si>
    <t>The MENA region is home to the highest paying users worldwide,  but these users lack quality content that international developers have a hard-time providing. Play 3arabi helps these developers localize their games to fit the Arab users,  and then publishes and operates these games.</t>
  </si>
  <si>
    <t>fifty sevenCO</t>
  </si>
  <si>
    <t>fifty eightCO</t>
  </si>
  <si>
    <t>fifty nineCO</t>
  </si>
  <si>
    <t>Fash ion &amp; Beauty</t>
  </si>
  <si>
    <t>Fashion &amp; Beauty</t>
  </si>
  <si>
    <t>sixtyCO</t>
  </si>
  <si>
    <t>sixty oneCO</t>
  </si>
  <si>
    <t>Crowd Analyzer uses groundbreaking technologies such as Proprietary Machine Learning,  Artificial Intelligence and Natural Language Processing to get computers to be as linguistically proficient as humans.</t>
  </si>
  <si>
    <t>sixty twoCO</t>
  </si>
  <si>
    <t>HR &amp; Recruitment</t>
  </si>
  <si>
    <t>sixty threeCO</t>
  </si>
  <si>
    <t>sixty fourCO</t>
  </si>
  <si>
    <t>Entertainment &amp; Music</t>
  </si>
  <si>
    <t>sixty fiveCO</t>
  </si>
  <si>
    <t>Jiiraan is presently in closed Beta. Jiiraan is different from Airbnb in a few perspectives. Jiiraan actually focuses on the Mid to Luxury segment of accomodation in the Middle East North Africa market,  meaning Jiiraan is going to focusing on Middle Eastern travelers whether they travel domestically or overseas where as Airbnb actually is a broader focus. Our focus is different,  the MENA region is a significant consumer market right now and Jiiraan understands the model requires attention to all aspects of hospitality and not just a booking platform.
We’ve building the Jiiraan business model to optimize it for both sides,  so for Middle East travelers and home owners,  one thing is trust. We provide not only the online platform but also provide some helpful consierge and hospitality services for them. So basically we curate our business model for Middle East consumers and home owners. I think that’s the fundamental difference between Jiiraan and Airbnb. Launching in Q2 2017</t>
  </si>
  <si>
    <t>sixty sixCO</t>
  </si>
  <si>
    <t>sixty sevenCO</t>
  </si>
  <si>
    <t>sixty eightCO</t>
  </si>
  <si>
    <t>sixty nineCO</t>
  </si>
  <si>
    <t>People decide what to eat by visiting several websites to gather information about restaurants with no one answering What to eat.</t>
  </si>
  <si>
    <t>seventyCO</t>
  </si>
  <si>
    <t>seventy oneCO</t>
  </si>
  <si>
    <t>seventy twoCO</t>
  </si>
  <si>
    <t>France</t>
  </si>
  <si>
    <t>seventy threeCO</t>
  </si>
  <si>
    <t>We are building Alibaba for Africa. 
We let buyers and suppliers transact in a secure environment,  where payments,  insurance,  and financing is taken care of.</t>
  </si>
  <si>
    <t>seventy fourCO</t>
  </si>
  <si>
    <t>seventy fiveCO</t>
  </si>
  <si>
    <t>Foodics manages sales,  transactions,  inventory,  employee schedules,  logistics,  e-commerce and customer relationships. Foodics optimizes your restaurant operations using the Foodics iPad point of sale (POS) solution,  menu,  notifier,  kitchen display system,  customer display,  mobile application,  call centre,  inventory application and the power of it's operational system.</t>
  </si>
  <si>
    <t>seventy sixCO</t>
  </si>
  <si>
    <t>Transaction fees.</t>
  </si>
  <si>
    <t>seventy sevenCO</t>
  </si>
  <si>
    <t>seventy eightCO</t>
  </si>
  <si>
    <t>United Kingdom (UK)</t>
  </si>
  <si>
    <t>seventy nineCO</t>
  </si>
  <si>
    <t>Renewable Energy</t>
  </si>
  <si>
    <t>eightyCO</t>
  </si>
  <si>
    <t>Data Analytics and Business Intelligence</t>
  </si>
  <si>
    <t>eighty oneCO</t>
  </si>
  <si>
    <t>Mistbox is simply the best energy saving product on the market with an unrivaled cost to saving ratio. You’ll see an immediate return on your investment in the form of lower AC bills.
Purchase Mistbox today,  and start saving money.</t>
  </si>
  <si>
    <t>eighty twoCO</t>
  </si>
  <si>
    <t>eighty threeCO</t>
  </si>
  <si>
    <t>Construction</t>
  </si>
  <si>
    <t>eighty fourCO</t>
  </si>
  <si>
    <t>The problem we solve is that most company can't afford the service of a headhunter yet can't rely on job ads to attract top talent.</t>
  </si>
  <si>
    <t xml:space="preserve">Mix of job credits(pay as you go) and subscription. </t>
  </si>
  <si>
    <t xml:space="preserve">We target startups and SMEs and our ambition is to give them the recruitment firepower of bluechip companies. We now focus on startups in the UAE. </t>
  </si>
  <si>
    <t>eighty fiveCO</t>
  </si>
  <si>
    <t>eighty sixCO</t>
  </si>
  <si>
    <t>Transportation market is fragmented with small operators &amp; no performance standards. Availability information is unreliable. Rates are non-standard. Vendors suffer from poor utilization.
TruKKer's smartphone tech aggregates vendors and offers them to customers with real-time information on availability with standard rates. Customers enjoy the ease and better prices. Vendors have higher income.</t>
  </si>
  <si>
    <t>TruKKer has pre-agreed rates with its Vendors and charges a small margin on top while offering live quotes to Users. User pays TruKKer and TruKKer transfers Vendor's share via online payments or cash in hand. TruKKer has multiple additional revenue opportunities with the same touch point with Users. TruKKer crossed US$1M in revenue in first 12 months in UAE with 8000+ completed transactions.</t>
  </si>
  <si>
    <t>The UAE and KSA road transportation sector is a US$15B market with no clear market leader. There are multiple small and medium sized vendors who rely on unorganized forms of acquiring business,  primarily through network of other drivers. Customers face issues with unreliable availability and poor interface. An obvious opportunity for an Aggregator that adds convenience and reduces costs.</t>
  </si>
  <si>
    <t>eighty sevenCO</t>
  </si>
  <si>
    <t>eighty eightCO</t>
  </si>
  <si>
    <t>eighty nineCO</t>
  </si>
  <si>
    <t>Sports &amp; Fitness</t>
  </si>
  <si>
    <t>B2B. B2C. B2B2C</t>
  </si>
  <si>
    <t>5326, 5325, 5252</t>
  </si>
  <si>
    <t>ninetyCO</t>
  </si>
  <si>
    <t>Artificial Intelligence</t>
  </si>
  <si>
    <t xml:space="preserve">We are using the power of AI and Machine Learning to automate marketing for online businesses,  large and small. 
Online marketing is a difficult skill to master and do right,  and its very easy to lose a ton of money with little (if any) results. We take the guesswork and manual labor out of this crucial function and give it to the machines. </t>
  </si>
  <si>
    <t>We make money through marketing budgets. For large customers its on a campaign by campaign basis. For SMEs we take a monthly recurring revenue that is effectively their monthly advertising budget. 
We innovated both on the product side (completely automation) and the business model side (flipped advertising into a SaaS revenue model)</t>
  </si>
  <si>
    <t>Our market is a $300 Billion market globally (online marketing),  65% of which is SMEs. 
We acquire our large customers through media agencies (the Big 4: Omnicom,  Publicis,  WPP,  IPG) with whom we have large yearly contracts
We acquire our SME customers through online marketing,  using our own automation product (www.instascaler.com)</t>
  </si>
  <si>
    <t>ninety oneCO</t>
  </si>
  <si>
    <t>ninety twoCO</t>
  </si>
  <si>
    <t>Socia l Entrepreneurship</t>
  </si>
  <si>
    <t>B2B. B2B2C</t>
  </si>
  <si>
    <t>5326, 5252</t>
  </si>
  <si>
    <t>ninety threeCO</t>
  </si>
  <si>
    <t>ninety fourCO</t>
  </si>
  <si>
    <t>ninety fiveCO</t>
  </si>
  <si>
    <t>ninety sixCO</t>
  </si>
  <si>
    <t>ninety sevenCO</t>
  </si>
  <si>
    <t>Because Social Media and Email have very low read rates,  we created Hadzup.  It is a Push Notification Platform that delivers a staggering 98% read-rate.  Push Notifications are like SMS,  but delivered over the internet making them free.  Your customers are expecting apps,  and now you can give them beautiful apps for a tiny investment.  We take your existing website and turn it into native apps.</t>
  </si>
  <si>
    <t>Apps we build start at 3, 000 AED ($820).    We invested $100, 000 to build our platform so that we can offer amazing apps at unprecedentedly low cost.</t>
  </si>
  <si>
    <t>We are still new.  We are preparing for a large inbound marketing strategy.  That said,  we love to work with Startups and SME.  Our overall strategy is to build brand awareness and become the defacto firm for apps in the UAE and then scale globally.  We already have a local presence in Canada,  KSA,  Lebanon,  Jordan,  and we are based in Dubai.</t>
  </si>
  <si>
    <t>ninety eightCO</t>
  </si>
  <si>
    <t>ninety nineCO</t>
  </si>
  <si>
    <t>one hundredCO</t>
  </si>
  <si>
    <t>one hundred oneCO</t>
  </si>
  <si>
    <t>one hundred twoCO</t>
  </si>
  <si>
    <t>one hundred threeCO</t>
  </si>
  <si>
    <t>B2B. B2C. Platform</t>
  </si>
  <si>
    <t>5326, 5325, 5324</t>
  </si>
  <si>
    <t>one hundred fourCO</t>
  </si>
  <si>
    <t>one hundred fiveCO</t>
  </si>
  <si>
    <t>B2B. B2B2C. Platform</t>
  </si>
  <si>
    <t>5326, 5252, 5324</t>
  </si>
  <si>
    <t xml:space="preserve">Event organizers struggle to use multiple platforms to sell tickets,  build website,  event app and engage their attendees. Meanwhile most attendees go to events to mingle,  build new connections and share useful information with other attendees. However,  there isn’t a single platform to structurally capture these interactions.
</t>
  </si>
  <si>
    <t>Our business model:
• Subscription fee per event: we have 3 different plans ( $600,  $950,  $1400 ) based on the event size.
• Ticketing: we charge 7\\\\\% - 10\\\\\% commission from tickets sales through Eventtus.</t>
  </si>
  <si>
    <t>This is a multi-billion dollar industry,  with $565 billion spent on events every year and over 5 million events worldwide every year and 512 million attendees to these events.</t>
  </si>
  <si>
    <t>one hundred sixCO</t>
  </si>
  <si>
    <t xml:space="preserve">Low- to middle-income segments are those who need insurance and protection the most: still,  as of today,  less than 1% of the population in MENA has access to microinsurance. Through our FinTech platform,  insurers can access a 99% untapped market opportunity and mobile operators can monetize their prepaid customer segments
</t>
  </si>
  <si>
    <t>License fees from insurance companies for the use of our FinTech platform and management fees from insurance companies and mobile operators to set up and manage the mobile microinsurance programs end-to-end.</t>
  </si>
  <si>
    <t>There are 370 million people in the MENA region- and more than 400 million mobile phones.
Through those mobile phones,  insurance can be promoted,  sold and paid for,  no matter where the customer is.
Democrance's FinTech platform can distribute,  administer and service insurance products to mobile operator customers through their handsets</t>
  </si>
  <si>
    <t>one hundred sevenCO</t>
  </si>
  <si>
    <t>one hundred eightCO</t>
  </si>
  <si>
    <t>We collaborate with enterprise companies to build artificial intelligence products t</t>
  </si>
  <si>
    <t>one hundred nineCO</t>
  </si>
  <si>
    <t>one hundred tenCO</t>
  </si>
  <si>
    <t>Tunisia</t>
  </si>
  <si>
    <t>one hundred elevenCO</t>
  </si>
  <si>
    <t>one hundred twelveCO</t>
  </si>
  <si>
    <t>one hundred thirteenCO</t>
  </si>
  <si>
    <t>Palestine</t>
  </si>
  <si>
    <t>offering analytics and time consuming research to the amateur investor.</t>
  </si>
  <si>
    <t>one hundred fourteenCO</t>
  </si>
  <si>
    <t>Pakistan</t>
  </si>
  <si>
    <t xml:space="preserve">We are proposing to build a comprehensive solution set that focuses on the patient journey across the continuum of care and addresses challenges faced by all of the key stakeholders (patients,  providers,  caregivers,  payers,  etc.). This strategy enables us to differentiate from the competitors who are focused on individual segments of the market opportunity. 
</t>
  </si>
  <si>
    <t xml:space="preserve">There will be 4 main revenue streams. Information and financial projections can be provided upon request. </t>
  </si>
  <si>
    <t xml:space="preserve">There is a pressing need in the market for such a platform. There are very few competitors who are typically niche focused with a very limited service offering. 
Customer Acquisition: 
- Leverage online acquisition tools and co-promotional campaigns to acquire patients. 
- Offline Doctor Acquisition Strategy </t>
  </si>
  <si>
    <t>one hundred fifteenCO</t>
  </si>
  <si>
    <t>one hundred sixteenCO</t>
  </si>
  <si>
    <t xml:space="preserve">How to run business services entities with minimum employment 24/7 and accessibility to end-userremotely? .
By providing full system automation to admin hierarchy system using business intelligence and cognitive solutions. 
Phase 1)inursery 
Phase2)ihypermarket 
Forming professional cloud city services. 
</t>
  </si>
  <si>
    <t>As provided previously :end users access to EasyToLive portal accessing service (inursery and ihypermark )process services. 
Revenue :
1)registeration fees per mnth of services 
2)profile share fro traffic tunnelling from mobile service provider. 
3)ads that are being targeted to segment  end-user according to bigdata analysis of end-users pr3</t>
  </si>
  <si>
    <t xml:space="preserve">1)inursery :nursery software management :
a)SEO :global market :Sydney,   london ,  dubai  and los Angeles,   according to Market research and analysis. 
b)outdoor sales :local market :Alexandria and cairo Aclass and B+class nurseries. 
2)ihypermarket :a)global market :london ,  dubai and los Angeles. 
b)local market outdoor sales :cairo and Alexandria. </t>
  </si>
  <si>
    <t>one hundred seventeenCO</t>
  </si>
  <si>
    <t>one hundred eighteenCO</t>
  </si>
  <si>
    <t>one hundred nineteenCO</t>
  </si>
  <si>
    <t>one hundred twentyCO</t>
  </si>
  <si>
    <t>“Where can I find the best
doctor?” As we move into a digital world dominated by the sharing economy,  this question has
become even more peculiar. The healthcare industry lags many other industries,  not just in our
region,  but globally when it comes to disruption,  increased transparency,  consumerism and
accountability.</t>
  </si>
  <si>
    <t xml:space="preserve">Online Appointment Booking software – SaaS Business Model:
o Sihatech makes money by selling ad spaces to doctors,  hospitals on its landing page and
top results
o Sihatech takes an appointment booking fee from the doctor after the appointment is
successfully booked and executed
o Sihatech takes an onboarding fee for doctors,  hospitals and clinics to avail the online
appointment booking software
</t>
  </si>
  <si>
    <t>Sihatech’s vision is to become the MENA regions premium provider of technology solutions to
the healthcare space to improve the access,  accountability and quality in healthcare.
Sihatech is the solution to the problem of lack of transparency and accountability in healthcare.
We have developed a responsive website and two native applications on iOS and Android.
Today,  a small hospital or clinic ca</t>
  </si>
  <si>
    <t>one hundred twenty oneCO</t>
  </si>
  <si>
    <t>one hundred twenty twoCO</t>
  </si>
  <si>
    <t>one hundred twenty threeCO</t>
  </si>
  <si>
    <t>one hundred twenty fourCO</t>
  </si>
  <si>
    <t>Video &amp; An imation</t>
  </si>
  <si>
    <t>one hundred twenty fiveCO</t>
  </si>
  <si>
    <t>one hundred twenty sixCO</t>
  </si>
  <si>
    <t xml:space="preserve">Nothing is pre-made,  and every hand-made shirt,  jacket,  pant,  and casual garment is unique. Choose from a library of over 7, 000 luxury fabrics,  threads,  buttons,  and liners. Measure in any of their showrooms,  or enter your basic body measurements online with our _x0003_easy-to-follow videos. Their technology will automatically create a unique digital pattern to fit your body. Each fabric is special ordered from our Italian and English mills,  then laser-cut to your pattern. Every garment is assembled by hand with canvassing and functional buttons,  then finished with their trademark Milanese bouttoinierre.
</t>
  </si>
  <si>
    <t>one hundred twenty sevenCO</t>
  </si>
  <si>
    <t>one hundred twenty eightCO</t>
  </si>
  <si>
    <t>Mitral Valve Regurgitation (MVR) is the second most common heart valve disease and it usually requires open-heart surgery. However,  a proportion of the elderly patients (65+),  cannot undergo open-heart surgery due to risks that outweigh the benefits. MeaCor is thus developing a novel catheter that enables the accurate positioning and attachment of an implant around the mitral valve annulus (ring) through a minimally invasive approach,  that aims at reducing the area of the valve and stopping regurgitation.</t>
  </si>
  <si>
    <t>one hundred twenty nineCO</t>
  </si>
  <si>
    <t>one hundred thirtyCO</t>
  </si>
  <si>
    <t>one hundred thirty oneCO</t>
  </si>
  <si>
    <t>MADs
Musicians,  Artists &amp; Designers,  reveal your talent to your target audience,  finance your projects &amp; build amazing collaborations.
Supporters
MAD is your fun and innovative marketplace to discover,  launch and meet your favorite musicians,  artists and designers.
Brands
Collaborate with your next brand ambassadors. Engage with your audience through our influencers &amp; their creative proje</t>
  </si>
  <si>
    <t>one hundred thirty twoCO</t>
  </si>
  <si>
    <t>one hundred thirty threeCO</t>
  </si>
  <si>
    <t>Kuwait</t>
  </si>
  <si>
    <t>B2C. Platform</t>
  </si>
  <si>
    <t>5325, 5324</t>
  </si>
  <si>
    <t>one hundred thirty fourCO</t>
  </si>
  <si>
    <t>The most common bad dining experience is from waiting and the quality of waitstaff (attitude and/or behavior).  TABB is solving the problems with its mobile app by digitizing the interaction points between diners and waitstaff.  Restaurants in the region always have staffing issue,  low productivity,  science-away operation.  TABB helps them with boosted sales,  better customer service and analytics.</t>
  </si>
  <si>
    <t>We charge transaction fees for orders through TABB.</t>
  </si>
  <si>
    <t>At the moment,  there is no direct or indirect competition and TABB is opening up a new vertical within the restaurant industry.  The size of the foodservice industry is huge enough - $27t (global) and $23b (GCC),  which is untapped yet.  Our user acquisition will be organic without spending hugely on getting awareness.  An initial study reveals 75% of potential users are interested in using TABB.</t>
  </si>
  <si>
    <t>one hundred thirty fiveCO</t>
  </si>
  <si>
    <t>one hundred thirty sixCO</t>
  </si>
  <si>
    <t>one hundred thirty sevenCO</t>
  </si>
  <si>
    <t>one hundred thirty eightCO</t>
  </si>
  <si>
    <t>Friends and Family</t>
  </si>
  <si>
    <t>one hundred thirty nineCO</t>
  </si>
  <si>
    <t>Pre- Series A</t>
  </si>
  <si>
    <t>one hundred fortyCO</t>
  </si>
  <si>
    <t>We focus on solving the problem of customer engagement,  acquisition,  and retention for ecommerce and online businesses without increasing Ad spend. We are offering eCommerce site owners with easy to install tools that help them increase their ROI from their traffic and audience by implementing a digital loyalty/rewards program that is gamified. 
Our product is designed based on the science of gamification,  to drive consumer behavior and increase conversion. Our features include:
1) on-site challenges (such as making purchases,  writing reviews,  referring friends) 
2) Social media challenges (such as facebook and instagram likes and shares) 
3) A points-rewards system where admins can configure all the tasks,  assign points,  and points values to be redeemed as rewards
4) surveys and quizzes,  that help business owners collect data to better understand their customers needs
5) Branded games,  that help boost engagement and brand awareness,  as well as lead generation on social media and other channels
6) leader boards,  live feed,  badges,  and many more gamified features that are designed to keep the consumer engaged with the brand</t>
  </si>
  <si>
    <t>we have monthly subscription model with different plans ranging from $10/month to $50/month. With that said,  our model is ''Pay as you Grow'',  which means that we charge our customers based on their monthly active users,  as well as the package of features they opted-in for</t>
  </si>
  <si>
    <t>With the eCommerce industry exponentially growing globally,  we have a great opportunity to come in and position ourselves as the provider for digital customer engagement and loyalty tools
more websites are being created on daily basis,  with the help of all the ecommerce platforms (such as Shopify,  magento,  and others) that help you create your ecommerce site in a short amount of time. Our customer acquisition strategy is based on partnering and integrating with those platforms and being listed in their app stores for their merchants to start using our application in a few clicks</t>
  </si>
  <si>
    <t>one hundred forty oneCO</t>
  </si>
  <si>
    <t>one hundred forty twoCO</t>
  </si>
  <si>
    <t>Creation of engaging interactive Arabic educational audio-visual products/ solutions for primary year children and primary schools to offset the lack of such tools in Arabic,  and to fight against the demise of the Arabic language and literacy acquisition in both private and public schools.
Winner of the Global Educational Supplies &amp; Solutions (GESS) Award for Early Years Resource</t>
  </si>
  <si>
    <t>For our digital content we work with corporates,  govt. organisations and aggregators on a Revenue Sharing Model and with schools on a subscription model. Our physical products are retailed through local distributers,  who operate on a margin scheme. We also have direct revenue channels such as our owned apps on the app stores,  E-commerce,  Youtube Channel and Retail Channels such as play-centres.</t>
  </si>
  <si>
    <t>As experts with over ten years (since 2004) of experience in creating and producing Arabic content for children in the Middle East,  Little Thinking Minds realise the dire need for Arabic educational products that can address the current gaps in early grade education. Products are sold off-line through retail outlets as well as on-line through e-commerce &amp; VOD partners,  content aggregators &amp; telcos</t>
  </si>
  <si>
    <t>one hundred forty threeCO</t>
  </si>
  <si>
    <t>B2B2C. Platform</t>
  </si>
  <si>
    <t>B2B2C</t>
  </si>
  <si>
    <t>5252, 5324</t>
  </si>
  <si>
    <t>Grocery shopping is a daily need we all have. However,  in today's fast-paced environment,  it is often seen as a chore that people don't enjoy. Driving to the supermarket,  getting stuck in traffic,  fighting for parking space and shopping from a crowded store are some of the pain points we all face. el Grocer is saving this problem with a seamless mobile ordering solution.</t>
  </si>
  <si>
    <t>The FMCG market is a $500B opportunity across MENATP and a growing portion of it is represented by delivery. Our aim is to convert people who are already ordering their groceries through the phone and to attract a new set of customers to the online space. Our goal is to become the backbone of the grocery shopping sector,  linking customers,  stores and brands.</t>
  </si>
  <si>
    <t>one hundred forty fourCO</t>
  </si>
  <si>
    <t>one hundred forty fiveCO</t>
  </si>
  <si>
    <t>one hundred forty sixCO</t>
  </si>
  <si>
    <t>one hundred forty sevenCO</t>
  </si>
  <si>
    <t>Algeria</t>
  </si>
  <si>
    <t>one hundred forty eightCO</t>
  </si>
  <si>
    <t xml:space="preserve"> The internet has large amount of information that helps in making better decisions. But information is everywhere and scattered. </t>
  </si>
  <si>
    <t>one hundred forty nineCO</t>
  </si>
  <si>
    <t xml:space="preserve">As we are selling 3D printer as Hardware this giving us a decent opportunity for recurring revenues through selling printing materials and software subscriptions. </t>
  </si>
  <si>
    <t>one hundred fiftyCO</t>
  </si>
  <si>
    <t>one hundred fifty oneCO</t>
  </si>
  <si>
    <t>one hundred fifty twoCO</t>
  </si>
  <si>
    <t>Carriage is a platform that aims to provide the best food delivery service in Kuwait. We want your food to arrive as fast as possible,  and in the best condition possible. We have no minimum charges on our orders,  and you can even track your orders with us!</t>
  </si>
  <si>
    <t>one hundred fifty threeCO</t>
  </si>
  <si>
    <t>one hundred fifty fourCO</t>
  </si>
  <si>
    <t>one hundred fifty fiveCO</t>
  </si>
  <si>
    <t>Yemen</t>
  </si>
  <si>
    <t>one hundred fifty sixCO</t>
  </si>
  <si>
    <t>one hundred fifty sevenCO</t>
  </si>
  <si>
    <t>Japan</t>
  </si>
  <si>
    <t>one hundred fifty eightCO</t>
  </si>
  <si>
    <t>one hundred fifty nineCO</t>
  </si>
  <si>
    <t>one hundred sixtyCO</t>
  </si>
  <si>
    <t>one hundred sixty oneCO</t>
  </si>
  <si>
    <t>IoT</t>
  </si>
  <si>
    <t>More than a management software,  Manageo is an online,  modular,  simple and efficient solution covering the different needs of small and medium-sized Moroccan companies. Manageo modules can be used both independently and independently of one another. The more modules you have,  the more features you have and the richer your decision-making table.</t>
  </si>
  <si>
    <t>one hundred sixty twoCO</t>
  </si>
  <si>
    <t>one hundred sixty threeCO</t>
  </si>
  <si>
    <t>one hundred sixty fourCO</t>
  </si>
  <si>
    <t>Technol ogy</t>
  </si>
  <si>
    <t>one hundred sixty fiveCO</t>
  </si>
  <si>
    <t>one hundred sixty sixCO</t>
  </si>
  <si>
    <t>one hundred sixty sevenCO</t>
  </si>
  <si>
    <t>one hundred sixty eightCO</t>
  </si>
  <si>
    <t>one hundred sixty nineCO</t>
  </si>
  <si>
    <t>one hundred seventyCO</t>
  </si>
  <si>
    <t>B2C. B2B2C. Platform. C2C</t>
  </si>
  <si>
    <t xml:space="preserve"> C2C</t>
  </si>
  <si>
    <t>5325, 5252, 5324, 5251</t>
  </si>
  <si>
    <t>1-A lot of online food ordering applications and users are confused. Especially since all
of them are competing with each other using the same methods.
2-There is no application working globally that guides a user,  in any country,  while also
considering the culture,  preferences,  and desires of the users.
3-No platform offers you the ability to order from restaurants and home chefs at the
same time.
4-No platform allows users to order exactly what they crave (customized recipes).
5-Restaurants sometimes face shortages of ingredients and need instant delivery.
6-Most users facing serious problems like Obesity,  High Blood pressure,  Uncontrolled
Blood sugar,  Allergies,  etc. need an AI platform to manage and automatically calculate
all these factors to offer highly personalized food suggestions.
7-Communication problems between sellers,  buyers,  pilots,  in which each one speaks
in different languages.</t>
  </si>
  <si>
    <t>Coozyn's monetary strategy will be as follows:
1- We will charge from any transaction 10 -15% fee.
2- Ads placed in Our Social Media (Planned for next Phase).
3- API: CooZyn lets third-party applications use Coozyn’s services</t>
  </si>
  <si>
    <t xml:space="preserve"> In the USA: 
1-We will focus on putting creative Stickers mention that if you order through CooZyn you will get up to%10 discount.
2-Through influencers in social media (especially influencers inside university campuses) 
3-Digital marketing 
4-Using Heart Beats system inside CooZyn (like a referral) 
5-QR code campaign marketing. ( Creative/unique idea) 
In Egypt:
1-For our first 6 months,  we don’t need a budget for marketing. We be focusing on partnering with restaurants. There’s already big demand from restaurants for CooZyn. We need only budget for our expanding operation. 
In Iraq: 
1-Restaurants will be contacted through salesman (direct visiting)  
2-Digital Marketing.
3-TV and media interviewing (Zero Cost) 
4-Using Heartbeats system inside CooZyn (referral model) 
</t>
  </si>
  <si>
    <t>one hundred seventy oneCO</t>
  </si>
  <si>
    <t>Running on the roads with empty trucks is not efficient,  Transporters need return trips to reduce the backhauling empty phenomenon.</t>
  </si>
  <si>
    <t>one hundred seventy twoCO</t>
  </si>
  <si>
    <t>one hundred seventy threeCO</t>
  </si>
  <si>
    <t>one hundred seventy fourCO</t>
  </si>
  <si>
    <t>United Arab Emirates</t>
  </si>
  <si>
    <t xml:space="preserve">By providing seamless and personalized delivery from local businesses to the consumer’s doorstep,  we are closing the last-mile gap between merchants and their customers. Our entire last mile and on-demand delivery is technology-enabled,  with a robust delivery management system featuring GPS locations tracking and automated customer notifications.
</t>
  </si>
  <si>
    <t>Going by the current trends,  online shopping in Dubai and other parts of UAE will be ubiquitous. The last mile delivery is an indivisible part of online shopping as well as the most challenging part. 
Understanding the nature of delivery in each segment has made us create different solutions throughout the wide range of verticals</t>
  </si>
  <si>
    <t>one hundred seventy fiveCO</t>
  </si>
  <si>
    <t xml:space="preserve">Healthcare is broken in the GCC
Patients struggle to find a good doctor
- 3-5 bad visits before they find a good doctor
- &gt; 80\\% of patients have had bad experiences with doctors
- Most patients can’t find information online on doctors and clinics
Doctors Struggle to Build a Patient Base Effectively
- &lt; 4 years of experience practising in the GCC
- 30\\%-40\\% utilization rate of doctors
- No way to track ROI on marketing spend. </t>
  </si>
  <si>
    <t xml:space="preserve">We are already monetizing the premium profiles. Doctors can pay a fix monthly susbcription or only booking fees. </t>
  </si>
  <si>
    <t xml:space="preserve">- More than 250 Million Appointments are booked annually in the private sector in GCC
- Our biggest sources of traffic are SEO and Adwords. </t>
  </si>
  <si>
    <t>one hundred seventy sixCO</t>
  </si>
  <si>
    <t>Advertising and Marketing</t>
  </si>
  <si>
    <t>one hundred seventy sevenCO</t>
  </si>
  <si>
    <t>one hundred seventy eightCO</t>
  </si>
  <si>
    <t>in a country like Egypt with 25 M households the opportunity is huge with home services market. The internet connected households in Egypt alone spend more than $1 Billion per year on home services like plumbing,  painting cleaning moving and similar services .
The customers pain is so intense. I want you to imagine a big city like Cairo without any home service agencies. The only possible solution is to go and pick someone you don’t know and take him to your place. You can receive a very poor quality,  unprofessional behavior,  over pricing or even steal something and disappear.
With Taskty all you need to do is to order the service through our platform and we will send you the best tech in your neighborhood,  make sure you will not be overcharged and collect your feedback after the service.</t>
  </si>
  <si>
    <t xml:space="preserve">We take 20% commission on every transaction </t>
  </si>
  <si>
    <t xml:space="preserve">The internet connected households in Egypt alone spend more than $1 Billion per year on home services like plumbing,  painting cleaning moving and similar services .
We are acquiring tens of thousands of customers from all the digital channels and the referrals from our happy customers.   </t>
  </si>
  <si>
    <t>one hundred seventy nineCO</t>
  </si>
  <si>
    <t>Qatar</t>
  </si>
  <si>
    <t>As the MENA region is investing more into startups and the tech world,  the demand for good talent is growing. There is a global competition for the best talent,  and the current recruiting industry is not stepping up to meet those demands. The old way of recruiting in Middle East are job boards and recruiters. Both of which yield a long time from open role to hire,  and also poor quality and restricted industries and network. 
As a proven model in North America,  we will be developing a two-sided talent marketplace that allows companies to search and filter through pre-vetted candidates that we have sourced. Our outbound strategy allows us to target senior and more in-demand candidates,  that would otherwise not be applying or actively looking for jobs,  but in this case,  will move for the right opportunity. Startups usually have an unfair advantage,  in that a lot of candidates have not heard about them,  but in this case,  they will be able to send offers directly to candidates,  allowing a level playing field when acquiring new talent.</t>
  </si>
  <si>
    <t>Candidates sign up at no cost,  so we have a big database of candidates. Clients we charge a general fee of 15\\\\\\\\\\% success fee of the first year base salary of any candidate placed. We also will have an ARR model of subscriptions for clients who are hiring for more than one role at any given time in the year,  so this can reduce the fee to 7\\\\\\\\\\%--10\\\\\\\\\\% per candidate,  but will allow them to hire multiple people through 9to5ai.</t>
  </si>
  <si>
    <t>Most companies in MENA use recruiters and job boards. We have a balanced approach in terms of cost,  so we are more cost-effective than recruiters,  and yield more results than job boards. We have two strategies that have already been working for us,  such as a very comprehensive inbound strategy,  that not only includes ads,  but other content strategies. 
We also have an outbound strategy that we've developed that we call predictable revenue. We know with X amount of outbound leads we talk to,  X amount respond,  and we source and vet each one,  to make sure through outbound leads,  we are getting the best and highest qualified candidates.</t>
  </si>
  <si>
    <t>one hundred eightyCO</t>
  </si>
  <si>
    <t>one hundred eighty oneCO</t>
  </si>
  <si>
    <t>We remove the uncertainty away of big venues visitors by transforming venues into smart places that welcome,  guide,  and reward visitors through mobile engagement solutions including indoor navigation and proximity notifications.</t>
  </si>
  <si>
    <t>Implementation Fees (one time)
Annual License &amp; Support Fees
Integration Fee</t>
  </si>
  <si>
    <t>Our potential clients are any venues that receive thousands of visitors a day. We acquire customers through target marketing,  direct approach,  and participating in related customer engagement and technology events.</t>
  </si>
  <si>
    <t>one hundred eighty twoCO</t>
  </si>
  <si>
    <t>We live in a digital world where many things are getting obsolete really fast. Refuse to be held hostage by ancient POS systems,  it’s all about the cloud now. We give you your space! Your data is secure and only owned by you,  it’s stored off-site and can be accessed remotely 24/7 Many businesses are choosing the mobility and simplicity of our cloud-based POS platform over traditional alternatives</t>
  </si>
  <si>
    <t>one hundred eighty threeCO</t>
  </si>
  <si>
    <t>one hundred eighty fourCO</t>
  </si>
  <si>
    <t>one hundred eighty fiveCO</t>
  </si>
  <si>
    <t xml:space="preserve">Troy Dimensions is a professional-grade 3D printing technology manufacturer &amp; solution provider. For makers seeking affordable,  fast and reliable solutions.
We applied the FPF technology,  for the first time in the world,  where we guarantee for our valuable customers lifetime stability of high-quality 3D prints. Other available technologies are offering significantly slow printing delivery speed,  thus reducing your business’s production rate per month. 3D printers require periodic maintenance and chemical replacements to guarantee high-quality prints. </t>
  </si>
  <si>
    <t xml:space="preserve">Our main revenue stream includes: 
-Selling 3D printers
-After-sales: - Services,  Consumables,  Support,  etc.
</t>
  </si>
  <si>
    <t>The 3D Printing is growing exponentially,  for the huge demand on the powers of this technology. Experts in the domain expect that revenue forecast of 3D Printing to climb to $23.9 billion in 2022,  and $356 billion in 2024 *
According to DELOITTE Global insights: “Predictions that sales related to 3D printing (also known as additive manufacturing) by large public companies—including enterprise 3D printers,  materials,  and services—will surpass US$27 billion in 2019 and top US$3 billion in 2020. (For context,  the global manufacturing sector’s revenue as a whole total roughly US$12 trillion annually.)”
3D printing is probably facing this point of inflection because it is increasingly used by businesses across various sectors for more than just rapid prototyping. Today,  3D printers are able to print a wider range of products (which implies more metal printing and less plastic printing,  although plastic will probably still predominate). they can print items quicker than they used to,  and they can print bigger items (construct volume).
3D printing assists in delivering tailored products as required. It may not,  however,  substitute prevalent techniques of the assembly line. Consumers can create products according to their needs,  such as custom toys,  shoes,  ornamental items,  jewelry,  and more,  thus providing the liberty to produce items according to the specification. Furthermore,  the production of complicated models using standard techniques compared to 3D printing is a challenging job.</t>
  </si>
  <si>
    <t>one hundred eighty sixCO</t>
  </si>
  <si>
    <t>one hundred eighty sevenCO</t>
  </si>
  <si>
    <t>Construction’s poor productivity leads to 98% of the construction projects incurring cost overruns or delays,  the average cost increase being 80% of original value,  and 20 months behind original schedule. The factors accounting for this poor productivity and cost outcomes includes lack of connectivity,  slow information sharing and a lack of automation on site.</t>
  </si>
  <si>
    <t>Our anticipated revenue streams will be as follows:
- Installation fee (1 time)
- Monthly Subscription Fees based on the number of:
1 Connected helmets
2 Connected equipments
3. Nodes installed on site (depends on the project size)
4 Additional premium services (live heat map,  additional safety features,  On-Bus tracking,  automate attendance,  data mining analysis,  and much more)</t>
  </si>
  <si>
    <t xml:space="preserve">We have observed that industrial IoT wearables for construction is an emerging market that does not have a known or calculable size via publicly available data. Using a bottom up approach to estimate the serviceable GCC market we reach a number of $14 billion,  that includes only Dubai,  Qatar,  KSA,  Oman,  Kuwait and Bahrain (and a $475b global market). </t>
  </si>
  <si>
    <t>one hundred eighty eightCO</t>
  </si>
  <si>
    <t>one hundred eighty nineCO</t>
  </si>
  <si>
    <t>Our engine makes it much simpler to create a backend architecture,  in fact,  we have made it so simple that you don’t need to know anything about backend development to create a backend infrastructure. This allows you as a developer to concentrate on more important stuff,  and by important we mean the factors that fundamentally provide value to your users,  factors such as the user experience because in the end,  your users will determine your success,  not you.</t>
  </si>
  <si>
    <t>one hundred ninetyCO</t>
  </si>
  <si>
    <t>one hundred ninety oneCO</t>
  </si>
  <si>
    <t xml:space="preserve">Clip the Deal was born out of this weekly ritual of collecting and browsing the offer leaflets,  which would inadvertently be forgotten at home when the trip to the supermarket was made. In this digital age wherein even a toddler knows how to operate a smartphone and our entire life including our fitness regime is available on a digital platform,  why would we not have a more digital and greener way of discovering the best offers available in-store or at home? 
This simple philosophy and the passion for finding solutions brought out the geeky side of our founders and led them to utilize some of their grey matter (and get some grey hair in the process!!) to give customers an unforgettable experience and make everyday grocery shopping fun,  personalized and discovery driven. </t>
  </si>
  <si>
    <t xml:space="preserve">Our dream is to provide personalized solution and a seamless experience to all our customers,  helping them make smart shopping decisions and enjoying the Savings which come with this experience. </t>
  </si>
  <si>
    <t>one hundred ninety twoCO</t>
  </si>
  <si>
    <t>one hundred ninety threeCO</t>
  </si>
  <si>
    <t>Our service is tailored for individuals as well as business owners who have valuable items to move and they’re getting frustrated with going to look around the city for a pickup truck or calling out drivers who may not be there when you need them.  Whether you are a business owner or an individual,  with Yalla Pickup,  you can now order a pickup truck from the comfort of your home or office.</t>
  </si>
  <si>
    <t>Pickup truck booking service,  Packaging/dismantling works,  Labour supply &amp; Partnership with movers.</t>
  </si>
  <si>
    <t xml:space="preserve">We are targeting SME's along with individuals.  </t>
  </si>
  <si>
    <t>one hundred ninety fourCO</t>
  </si>
  <si>
    <t>one hundred ninety fiveCO</t>
  </si>
  <si>
    <t>Scientists as well as industrial R&amp;D sectors are crippled due to the scarcity of cutting-edge research labs in the region. Only few universities/labs in MENA have access to such equipment. Scientists/companies outsource their samples to labs in USA/Europe at higher costs at significant delays. This leads to unbelievable time and money loss,  low-quality research projects and research converting to marketed products is very minimal.</t>
  </si>
  <si>
    <t>We have 3 main revenue streams:
1 Analyzing samples for others: We charge a fixed fee per sample per certain test.
2 Contract research projects: Companies assign full R&amp;D projects to us.
3. Production and sales of in-house developed products: we have a pipeline of products under development.</t>
  </si>
  <si>
    <t>Outsourcing scientific analysis is a 2B USD in Africa. We are into this market with our fast-growing and scalable model. We serve researchers,  academics as well as R&amp;D departments in companies. This market is hard to crack due to the deep know how required and the financial barrier to entry but we made it through all hardships to become the biggest service provider in Egypt and currently expanding in MENA and Africa.</t>
  </si>
  <si>
    <t>one hundred ninety sixCO</t>
  </si>
  <si>
    <t>one hundred ninety sevenCO</t>
  </si>
  <si>
    <t>B2B. B2C. B2B2C. Platform</t>
  </si>
  <si>
    <t>5326, 5325, 5252, 5324</t>
  </si>
  <si>
    <t xml:space="preserve">Problem 1: Millions of tons of residues are worldwide produced every year and these quantities are expected to raise and even to double in the near future (World-energy,  2013). Management of Municipal Solid Waste becomes a major environmental problem all over the world. 
Problem 2: With 400 yearly recorded natural disasters worldwide due to earthquake,  tsunami,  millions of families are losing their houses.
</t>
  </si>
  <si>
    <t xml:space="preserve">Market segments we target: 
Civil: 
	- Buildings elements,  prefabricated elements for	 with customization,  cabinets,  etc.
	- Single story houses
	- Stations
	- Playgrounds
Infrastructure: 
	- Energy
	- Water &amp; utilities
	- Oil &amp; gas
	- Manholes 
	- Molds
Architecture: 
	- Finishing
	- Furniture
	- Prototyping
Printing as a service – B2C:
-Provide customers with catchy designs that can be exclusively built via 3D printing technology at less cost.  
-Consultancy service,  where customers send us the land size they desire to build on and our team will handle the rest.
-Sponsor for charity several projects for the public to encourage people to 3D print their desired project.
Distribution licenses – B2B:
-We deliver our printers in separated parts,  including the main electronics that holds all the algorithms and firmware controlling the machine.
-A team of 2 engineers will be on site for a duration of 1 week,  based on demand to train and monitor the workers.
-Our civil engineers are always ready for consultancy on demand.
</t>
  </si>
  <si>
    <t xml:space="preserve">Buildink is solving a social and economic problem by disrupting the construction industry with our scalable,  mobile,  and modular 3D printers that can build homes at less time,  cost and at high construction standards. 
Our engineering team has also developed signature high strength concrete while using environment-friendly ingredients that we import and treat from incinerators.
</t>
  </si>
  <si>
    <t>one hundred ninety eightCO</t>
  </si>
  <si>
    <t>one hundred ninety nineCO</t>
  </si>
  <si>
    <t>AR/VR</t>
  </si>
  <si>
    <t>two hundredCO</t>
  </si>
  <si>
    <t>The MENA region counts with over 350M people and the total online content in Arabic is less than 2%. There is an increasing need and appetite for content in arabic (it has became strategic for several countries among the region).  Narrativa automatically generates content in arabic and other languages using data.</t>
  </si>
  <si>
    <t>In case of e-commerce companies we charge a setup fee plus we charge per each narrative generated and the cost varies depending on the volume of narratives.
In the case of news media or advertising we also charge a setup fee plus a revenue share of the advertising revenue of the content generated by Narrativa.</t>
  </si>
  <si>
    <t>Digital Content Licensing market worldwide is worth 4B USD. Our main market is the MENA region with a special focus on the Gulf countries. We are also actively working in Spain being a bridge to Latin American Market. 
We have so far benefit from the visibility we are getting in the media to attract attention of customers however we are building a sales team to help to increase our customer base.</t>
  </si>
  <si>
    <t>two hundred oneCO</t>
  </si>
  <si>
    <t>two hundred twoCO</t>
  </si>
  <si>
    <t>two hundred threeCO</t>
  </si>
  <si>
    <t>two hundred fourCO</t>
  </si>
  <si>
    <t>two hundred fiveCO</t>
  </si>
  <si>
    <t>two hundred sixCO</t>
  </si>
  <si>
    <t>two hundred sevenCO</t>
  </si>
  <si>
    <t>two hundred eightCO</t>
  </si>
  <si>
    <t xml:space="preserve">We’re leveraging data and technology to a build a more simple and personal shopping experience for customers who either don't have the time to shop or simply don't know how to piece together their wardrobe. </t>
  </si>
  <si>
    <t xml:space="preserve">Our economics mirror that of a typical retailer, in that,  we mark-up cost of goods before sending to our customers. Our service and delivery are free,  customers only pay for the clothes they keep. </t>
  </si>
  <si>
    <t>The GCC’s  Apparel and footwear market is $16B luxury market with $900 being purchased online. 
We focus on 3 acquisition channels 
1)	Paid Ads – 3:1 LTV to CAC ratio 
2)	Organic through word of mouth,  content/SEO 
3)	Paid referral leveraging existing base
Retention strategy leverages historical data to engage database through following automated workflows: 
- Personalized post-purchase emails with product recommendations from 
Stylists 
- Personalized re-activation journeys based on profile data 
- One-click up-sells &amp; replacement packages</t>
  </si>
  <si>
    <t>two hundred nineCO</t>
  </si>
  <si>
    <t>Cybersecurity is a growing market poised to reach 10 Billion USD in the Middle East alone in 2019
Cyber attacks are on the rise and the cost of breach and cybersecurity negligence run in the millions of dollars for companies in the MENA region
GCC IT infrastructures are vulnerable and the lack of cybersecurity education and training of employees and students exacerbates the issue even more</t>
  </si>
  <si>
    <t>Service provision | Software licensing | Paid training and certification | Cybersecurity bootcamps for corporations and schools</t>
  </si>
  <si>
    <t>We are focusing on the UAE market in phase 1,  followed by an expansion into Bahrain and Kuwait,  culminating with operations in Saudi Arabia in phase 3 starting year 5
Market size for cybersecurity in the Middle East stood at 52 Billion USD in 2014 and is poised to reach 9.5 Billion USD by 2019
We create demand by exposing vulnerabilities and reporting to companies who are forced to contract us</t>
  </si>
  <si>
    <t>two hundred tenCO</t>
  </si>
  <si>
    <t>two hundred elevenCO</t>
  </si>
  <si>
    <t>two hundred twelveCO</t>
  </si>
  <si>
    <t>two hundred thirteenCO</t>
  </si>
  <si>
    <t>two hundred fourteenCO</t>
  </si>
  <si>
    <t xml:space="preserve">DentaCarts is dealing with three severe pains: 
1	The increase of counterfeit dental products which have serious reflections on patients' health and safety.
2	The limited access to the dental market and market updates.
3.	Hassles of shopping via traditional channels,  as dealing with unqualified salesmen,  dealing with multiple dealers to cover the demand of the clinic,  etc. </t>
  </si>
  <si>
    <t xml:space="preserve">1 Commission from Vendors per each sales transaction.
2  Whole sales via B2B
3. Minor revenue stream from Ads through our platform 
4 Premium membership program.  </t>
  </si>
  <si>
    <t xml:space="preserve">The dental consumables market worth USD 15b in MENA. DentaCarts has several marketing activities either Online or Offline by participating in various dental events and being the digital sponsor of some. DentaCarts provides several event digital solution such as Registration,  Tracking and Issuing certificates systems. 
</t>
  </si>
  <si>
    <t>two hundred fifteenCO</t>
  </si>
  <si>
    <t>two hundred sixteenCO</t>
  </si>
  <si>
    <t>Current job platforms in the region focus on long-term work.
Employers offering short-term repeat work need to maintain their own list of potential talent to shortlist.
Employer databases of talent do not have updated eligibility information.
Talent need to keep in touch with several potential employers for consistent work.
QuikWORK removes the need for constant networking for short-term work.</t>
  </si>
  <si>
    <t>Businesses offering short-term work need to subscribe to the platform for regular work postings.
One-off project hiring options can be made available as well,  but the target customers shall be businesses needing regular short-term recruitment.</t>
  </si>
  <si>
    <t>There is a void for standardized short-term work platform in the region.
QuikWORK is working with several businesses from the advertising and marketing industry and using direct marketing methods to reach customers.
QuikWORK is utilizing social and word-of-mouth channels for signing up talents.</t>
  </si>
  <si>
    <t>two hundred seventeenCO</t>
  </si>
  <si>
    <t>two hundred eighteenCO</t>
  </si>
  <si>
    <t>A world where physical disability is not an obstacle.. To produce the widest variety of innovative solutions that boots amputees productivity to the most.</t>
  </si>
  <si>
    <t>two hundred nineteenCO</t>
  </si>
  <si>
    <t>two hundred twentyCO</t>
  </si>
  <si>
    <t>two hundred twenty oneCO</t>
  </si>
  <si>
    <t>two hundred twenty twoCO</t>
  </si>
  <si>
    <t>Around the world,  we have seen the transportation industry deal with giants like Uber and Lyft that have transformed the way people hire transportation. This has been no different in MENA region,  where the taxi industry continues to struggle,  and thousands of taxi drivers and their families are facing difficulties making ends meet.
Rocab’s mobile application was developed on the highest standards available worldwide,  allowing users to order vetted and licensed taxis directly from mobile phones,  track the taxi as it drives to the pickup point,  contact the driver,  and rate the service. 
We understand that the customer’s pain is not only the ability to order a taxi easily,  but also to get a consistent and pleasant customer experience using yellow taxis. As such,  every single one of the drivers we partner with is held and accountable to high standards of customer service,  and their cars will be equally well maintained. Through rigorous inspection and training,  we hope to raise the standard of the taxi experience.</t>
  </si>
  <si>
    <t>our business model is commission based,  we charge the driver 10% out of each trip received through the app.</t>
  </si>
  <si>
    <t>Rocab started in Palestine in 2017 and has just began expanding its service to Amman,  Jordan.
In Amman,  11, 000 registered taxis complete more than 500, 000 daily orders with a business volume that exceeds JOD 15M (USD 21M).
During the past couple of years,  Uber,  Careem and Jenny depended on private cars to execute the business,  which severely affected the taxi industry. Since these apps were introduced,  traditional taxi drivers have been progressively losing more and more business to these disruptive new entrants. 
Rocab is an easy-to-use  and effective tool for yellow taxis to revive their business.
In Palestine,  there are approximately 5, 000 taxis executing business with a daily volume worth more than USD 500K.</t>
  </si>
  <si>
    <t>two hundred twenty threeCO</t>
  </si>
  <si>
    <t>Why Social Commerce? 
Social media is a new marketplace. Right now there are more than 100 million products under the “sale” hashtag on social media. But all they can do is to post a photo and then deal with customers at messenger apps. When it comes to close a deal they have to send customers out of social media. Then you have to download extra applications,  fill long and boring forms,  pay high commissions,  and still can’t get a safe purchase experience.</t>
  </si>
  <si>
    <t xml:space="preserve">We are taking between 2% - 6% commission from every successful transaction.
</t>
  </si>
  <si>
    <t>We launched in August 2017 In a short period of time,  we managed to reach 180K registered,  9K active merchants,  and around 5 mln USD in revenue. Right now we are operating in Turkey and Azerbaijan. We are the winner of Seedstars Turkey,  Start-Up Chile,  Smartcon17,  Innovation Challenge by BNP Paribas,  and selected as one of the best 50 companies at SLUSH. We have closed the seed round 220K USD,  and Bridge round of 500K USD last year from Daal.io (KSA based VC),  StartersHUb and Gedik Yatırım (VC company from Turkey). Our next milestone incorporation in MENA and launch Paym.es for the GCC market.</t>
  </si>
  <si>
    <t>two hundred twenty fourCO</t>
  </si>
  <si>
    <t>The main challenges in increasing fleet efficiency,  reducing traffic accidents and carbon emissions have been the heavy dependence on specific hardware and vehicle manufacturers. However through years of experience and research,  Timo has concluded with the world's most cost effective and easy to implement solution using hardware that is readily available at our fingertips (i.e. smartphones).</t>
  </si>
  <si>
    <t>Customers pay an initial setup fee + recurring tiered SaaS licenses</t>
  </si>
  <si>
    <t>Currently the requirement of every fleet manager is to increase a vehicle fleet's efficiency at the most attractive cost to the company. Through implementing our solution,  fleets can increase their efficiency while maintaining utmost importance to road safety and having a severe impact in the reduction of traffic accidents and carbon emissions.</t>
  </si>
  <si>
    <t>two hundred twenty fiveCO</t>
  </si>
  <si>
    <t>two hundred twenty sixCO</t>
  </si>
  <si>
    <t xml:space="preserve">The MENA region’s financial enablers are underdeveloped. In particular,  the network of equity investors,  a critical source for start-up capital in the West,  is still nascent in the MENA region. Only 20% of SMEs in MENA have a loan or a line of credit,  the lowest percentage of any region in the world. and the average share of SME lending on total loans is only 8% MENA,  which is the lowest ratio among all the regions. 
Equity Crowdfunding is a transparent,  cooperative and cost effective way for growth-oriented businesses to get access to much needed expansion capital and building a robust digital infrastructure can directly contribute to the growth of the region’s economy. Equity Crowdfunding has the potential to foster greater financial inclusion,  especially among Muslim populations that may be underserved by conventional banks,  and the facilitate lending in support for SMEs and growth oriented businesses.
</t>
  </si>
  <si>
    <t>Regulation for equity crowdfunding is unchartered territory in the emerging markets. One of the main challenges is the process of fine-tuning the details of the regulatory environment takes time and effort,  and collaboration from many entities working towards safeguarding the interests of both the businesses that are seeking funding as well as the investors. 
The industry needs to develop in a safe and sound manner and countries need to adapt their regulatory,  supervisory and consumer protection framework to address the unique risks Equity Crowdfunding. Eureeca is pioneering these changes by continuing to work closely with regulatory authorities and governments in the across the Middle East and Southeast Asia to ensure that the industry as a whole moves forward in the right direction,  within the most appropriate legal framework,  to ensure that all parties are best protected.
As a direct result,  Eureeca was able to successfully work with the appropriate authorities in Dubai to secure the very first licence to operate as an Equity Crowdfunding platform in the DIFC. Obtaining the DFSA license entrenches Eureeca’s position as the most regulated Equity Crowdfunding platform globally and creates a corridor of investment opportunities between Europe,  the Middle East and Southeast Asia.
In an ongoing effort to educate regulators in emerging markets,  Eureeca is working in cooperation with relevant authorities in Indonesia,  Thailand,  the Kingdom of Saudi Arabia (KSA) and Bahrain to set up appropriate regulatory frameworks within each country that will enable equity crowdfunding platforms to set up business in a safe and secure manner.</t>
  </si>
  <si>
    <t>two hundred twenty sevenCO</t>
  </si>
  <si>
    <t>Repzo helps busy professionals track and manage customer/client interactions,  as well as present and finalize forms &amp; purchase orders with clients/customers while in the field.
Repzo also saves all your client locations  &amp; allows you to navigate to them using GPS navigation software.
Repzo has the ability to generate reports regarding your reps working times and time spent at each client.</t>
  </si>
  <si>
    <t xml:space="preserve">Repzo is a subscription based application.
Pricing starts at 20$ / month / rep.
This is a small fee in comparison with expensive handhelds used currently to track employees.  </t>
  </si>
  <si>
    <t>Repzo is an international app,  all companies with field employees uses repzo to manage and track their teams.
Currently large corporations use expensive handhelds to manage their reps,  this is a barrier for all SME's in the MENA region.
Repzo is bilingual ( arabic &amp; english ) and can support different languages when needed .</t>
  </si>
  <si>
    <t>two hundred twenty eightCO</t>
  </si>
  <si>
    <t>Self-education and constant-knowledge upgrade is a must for survival in the future.  With busy lives nowadays,  people rarely find time to get educated about topics they are interested in.  Commuting is part of every single person’s daily routine and is actual wasted time if nothing productive is done during this commute.
Fallound bridges this wasted-time gap with a software that makes the driver listen to tailored audio content for the duration of his commute.</t>
  </si>
  <si>
    <t>Since Fallound is a software integrated into cars and a mobile app which can be used in any non-driving commute,  we make revenue by licensing our APIs to car manufacturers.
We are also in-talks to expand our software into aircrafts - same technology of aggregation according to time and interests,  but with movies and music on the plane.
In 2022,  we have the opportunity to showcase our technology at the 2022 FIFA WorldCup,  which will give us access to their audience of billions across the world who will want to listen to tailored updates regarding sport scores and games. This news made advertising agencies approach us to pay 4-5$ per active user per year.  Hence,  advertisings is another source of revenue down the line once large numbers drop in.</t>
  </si>
  <si>
    <t xml:space="preserve">To prove our technology,  we have developed a mobile app for iPhone (which connects to the car system via bluetooth) and gives you personalized playlists of podcasts according to the drivers’ journey time.
In only 4 weeks,  we were able to attract 500 customers worldwide with no marketing (organic growth).  Their feedback has been extremely positive with some minor improvements which are constantly being worked on.
The growth is currently at 18% growth week-over-week and will boost with the start of our partnership with Vas2Nets in October - we will be providing up to 6 million subscribers in Africa with educational audio news and content.
After raising funds from the Qatar Government in partnership with the 2022 FIFA WorldCup we will be showcasing our technology to an audience of billions in 2022,  providing tailored updates and news in regards to sports and games.
</t>
  </si>
  <si>
    <t>two hundred twenty nineCO</t>
  </si>
  <si>
    <t>two hundred thirtyCO</t>
  </si>
  <si>
    <t>two hundred thirty oneCO</t>
  </si>
  <si>
    <t>two hundred thirty twoCO</t>
  </si>
  <si>
    <t>Oman</t>
  </si>
  <si>
    <t>two hundred thirty threeCO</t>
  </si>
  <si>
    <t>two hundred thirty fourCO</t>
  </si>
  <si>
    <t>two hundred thirty fiveCO</t>
  </si>
  <si>
    <t>two hundred thirty sixCO</t>
  </si>
  <si>
    <t>two hundred thirty sevenCO</t>
  </si>
  <si>
    <t xml:space="preserve">Oman </t>
  </si>
  <si>
    <t>Evidence shows that travelers make booking decisions after being inspired by peers and influencers. However,  most booking websites are purely e-commerce-oriented and lack social content from peers and influencers that inspires users to book similar trips. Thus,  many potential travelers refrain from visiting MENA despite its massive potential.
So,  the problem is that most travel booking websites use "staged content" and lack genuine and exciting visual content which is especially needed for MENA travel to show how safe,  secure and fun it is.</t>
  </si>
  <si>
    <t>On every sale we make on our website we take up to 30% commission from the final paid amount. If the sale happens via an influencer post the influencer receives 8% while we get the remaining 22%.</t>
  </si>
  <si>
    <t>Market size in Jordan: $16b
Market size in Oman: $.87b
Customer acquisition:
1 Content: we found that the more we publish influencer content to promote trips the more we sell to curious travelers who get inspired. Thus,  our plan is to automate publishing so that we always have fresh constantly-updated content.
2 AI. To maximize the possibility of making a booking,  we plan to recommend content we know the user will - most likely - like based on his behavior on our app. We're also researching a solution that will enable us to know users' interests the moment they arrive at our website - it's called "Oracle Social Cloud". For example,  if we know the user is interested in natural scenery,  we can recommend content/trips to Salalah,  Oman or Ajloun,  Jordan.</t>
  </si>
  <si>
    <t>two hundred thirty eightCO</t>
  </si>
  <si>
    <t xml:space="preserve">The majority of the real estate developers and brokers manage their customer relationship using either primitive methods like Excel sheets or using generic customer resource management (CRM) software packages. The problem of the former is that it is impossible to integrate the various functions within the organization seamlessly,  and there is very limited data security. This in turn leads to operational inefficiencies and to data leakage.
Generic CRMs,  on the other hand,  force companies to follow a prepackaged generic template. As a result companies spend a lot of time and money to customize this CRM,  and at the end of the day,  they leave it without using it. 
</t>
  </si>
  <si>
    <t>Subscription fees ( /user/ month )
- we offer 3 packages for real estate developers ( USD 15, USD 25 and USD 45) /user/ month.
- and 2 packages for brokers ( ( USD 10, USD 15 )  /user/ month.</t>
  </si>
  <si>
    <t>Real Estate Market in MENA is very huge. The numbers are:
(EGYPT)
- 1, 5M apartment gap,  over supply and over demand.
- 1, 5M over supply &amp; over demand Gap.
- 5M Rented apartment.
- 13K  Real estate company ( developers,  brokers,  real estate services)
- 18.9% Home finance growth. 
(MENA)
KSA - Brokers Revenues :$3bn.
UAE Brokers Revenues: $500Mn-2017
&gt;200K agency.</t>
  </si>
  <si>
    <t>two hundred thirty nineCO</t>
  </si>
  <si>
    <t>two hundred fortyCO</t>
  </si>
  <si>
    <t>two hundred forty oneCO</t>
  </si>
  <si>
    <t>The EdTech market is booming,  but there is little for teachers of Arabic. Due to lack of online resources &amp; tech tools,  Arabic teachers work 4 extra hours per week,  but are still faced with poor student engagement &amp; low success rate. 
On the other hand,  students are developing a dislike towards the language since the curriculum is old,  the reading material boring and their talent is not recognized</t>
  </si>
  <si>
    <t>two hundred forty twoCO</t>
  </si>
  <si>
    <t>two hundred forty threeCO</t>
  </si>
  <si>
    <t>two hundred forty fourCO</t>
  </si>
  <si>
    <t>two hundred forty fiveCO</t>
  </si>
  <si>
    <t>two hundred forty sixCO</t>
  </si>
  <si>
    <t>two hundred forty sevenCO</t>
  </si>
  <si>
    <t>two hundred forty eightCO</t>
  </si>
  <si>
    <t>two hundred forty nineCO</t>
  </si>
  <si>
    <t>two hundred fiftyCO</t>
  </si>
  <si>
    <t>two hundred fifty oneCO</t>
  </si>
  <si>
    <t>two hundred fifty twoCO</t>
  </si>
  <si>
    <t>two hundred fifty threeCO</t>
  </si>
  <si>
    <t>two hundred fifty fourCO</t>
  </si>
  <si>
    <t>How to make a new match feel comfortable enough to go on a date within the upcoming days?</t>
  </si>
  <si>
    <t>two hundred fifty fiveCO</t>
  </si>
  <si>
    <t>two hundred fifty sixCO</t>
  </si>
  <si>
    <t>Pet ownership in the middle east is growing fast and finding the best service providers is a hassle. Moreover,  most service providers are still not digitized.</t>
  </si>
  <si>
    <t>We make 5% - 15% transaction fee depending on the service category.</t>
  </si>
  <si>
    <t>Middle East and Africa pet food market has been estimated at USD 496 Billion in 2019 and is projected to reach USD 6.13 Billion by 2024,  at a CAGR of 432 during the forecast period from 2019 to 2024
User acquisition is digital and via our partnership with our partner service providers.</t>
  </si>
  <si>
    <t>two hundred fifty sevenCO</t>
  </si>
  <si>
    <t>two hundred fifty eightCO</t>
  </si>
  <si>
    <t>two hundred fifty nineCO</t>
  </si>
  <si>
    <t>two hundred sixtyCO</t>
  </si>
  <si>
    <t xml:space="preserve">Topshou is a community-driven fashion discovery platform. Users get the opportunity to inspire,  get inspired,  and seek the community’s advice on what to wear. They can also discover what to purchase in order to complete their trendy looks. The platform includes professional fashion experts and actual brands to offer an exclusive experience.
TopShou provide users with better inspiration around to what to wear,  give them fashion advices,  save them time,  as well as provide a closet inventory management. </t>
  </si>
  <si>
    <t>two hundred sixty oneCO</t>
  </si>
  <si>
    <t>Attendee in Large exhibitions,  trade-shows and tech events face an overwhelming amount of information,  ranging from a very loaded and complicated schedule to a large number of exhibitors. In order to be efficient at such exhibitions Attendees need to plan their visit in advance with the little information they have. This process is time consuming and inefficient.</t>
  </si>
  <si>
    <t>This platform will be free for event organizers to list their event and upload their agendas and list of exhibitors and free for attendees to  register to the event and get their personalized agendas. We will make money from exhibitors that will use our Exhibitions' CRM and the Organizers and attendees premium packages that include advanced features and analytics.</t>
  </si>
  <si>
    <t>The world market opportunity is estimated to be 1Billion USD yearly,  with 31000 medium to large exhibitions,  44 million exhibiting company and 260 million visitors.
We are planning to partner up with event organizers and 3rd party applications that suggest and sell event tickets.</t>
  </si>
  <si>
    <t>two hundred sixty twoCO</t>
  </si>
  <si>
    <t>two hundred sixty threeCO</t>
  </si>
  <si>
    <t>two hundred sixty fourCO</t>
  </si>
  <si>
    <t>two hundred sixty fiveCO</t>
  </si>
  <si>
    <t>two hundred sixty sixCO</t>
  </si>
  <si>
    <t>two hundred sixty sevenCO</t>
  </si>
  <si>
    <t>two hundred sixty eightCO</t>
  </si>
  <si>
    <t xml:space="preserve">The Problems are :
- Lack of Educational solutions that bridges the gap between technology and education.
- The existing Programming languages are tough for kids to learn (Like Python,  Javascript … etc),  while the simple programming languages created for kids are very limited (Like Logo,  SmallBasic,  Scratch … etc).
-The existing Technology education sources are not 100% safe for kids to use.
The solution is :
Providing:
- A simplified learning approach and methodology for the emerging Technologies (Terms &amp; Tools). 
- Progressive effort to capture new concepts in technology and apply our learning methodology.
- Collaborative environment that evolves into a large community of little innovators.
- Tools to help children acquire the programming,  problem solving and analytical skills.
HelloWorldKids has developed two products and one invention:
Product #1: 
HelloWorldKids School Print Curriculum - As of today,  HelloWorldKids curriculum consists of 7 levels,  starting from Grade 1 until Grade 7 HelloWorldKids adds up new levels every year,  until we reach K-12 range.
It starts with introducing the very basic concepts of programming,  such as the definition of a variable,  then getting step by step into writing a fully functional program using conditional statements,  loops,  and objects. In the advanced levels the little programmer is taught Web Development,  Python,  and Mobile Development.
In addition to the lessons,  the curriculum consists of exercises,  classroom discussions and home activities,  challenges that stimulate creative and analytical thinking.
Product #2:
HelloCode.me (http://www.hellocode.me)  Online Platform - A simplified online Platform and interactive learning experience for children to learn coding,  practice problem solving,  and collaborate with each other and share and publish their projects and innovations with the community (kids,  parents,  schools). 
Product #3 – invention- IP under process:
SmoothY® Programming Language - A fun unique programming language developed by Hello World Kids especially for our little ones. Kids can use SmoothY to build applications,  games,  or simply,  create attractive scenes that builds stories on a world of their own. SmoothY is flexible and adaptable for new trends such as: Smart Cities/Homes,  Machine Learning,  IoT and other technologies,  in addition to programming concepts through a fun easy-to-grasp syntax,  while maintaining the same logic and semantics of the most common programming languages that are familiar to any programmer.
</t>
  </si>
  <si>
    <t xml:space="preserve">Offline Coding Camps: B2C (Parents and Children)
Offline Coding Print Curriculum: B2B (Private Schools)
Offline Coding Print Curriculum: B2G (Public Schools)
Online Personalized Learning Platform (HelloCode.me): B2C (Parents and Children)
Online Personalized Learning Platform (HelloCode.me): B2B (Private Schools)
Online Personalized Learning Platform (HelloCode.me): B2G (Public Schools)
</t>
  </si>
  <si>
    <t xml:space="preserve">-Through defining the market size ( Macro Market / Micro Market)
-Competitive Landscape 
-Candidate Defensibility (Advantages and Risks)
Aiming to acquire customers from the region through direct marketing and partnerships.
- </t>
  </si>
  <si>
    <t>two hundred sixty nineCO</t>
  </si>
  <si>
    <t>two hundred seventyCO</t>
  </si>
  <si>
    <t>two hundred seventy oneCO</t>
  </si>
  <si>
    <t>two hundred seventy twoCO</t>
  </si>
  <si>
    <t xml:space="preserve">Visual Experience LLC is registered as a limited-liability corporation in Saudi Arabian General Investment Authority. It offers customized Virtual Reality solutions such as virtual reality photos,  film,  and 3D modeling. VE team writes creative scenarios for customers,  produces on-site or purely digital content by using cutting edge imaging technology. </t>
  </si>
  <si>
    <t>two hundred seventy threeCO</t>
  </si>
  <si>
    <t>two hundred seventy fourCO</t>
  </si>
  <si>
    <t>two hundred seventy fiveCO</t>
  </si>
  <si>
    <t>two hundred seventy sixCO</t>
  </si>
  <si>
    <t>Convertible Note</t>
  </si>
  <si>
    <t>two hundred seventy sevenCO</t>
  </si>
  <si>
    <t>two hundred seventy eightCO</t>
  </si>
  <si>
    <t>two hundred seventy nineCO</t>
  </si>
  <si>
    <t>Legal</t>
  </si>
  <si>
    <t>two hundred eightyCO</t>
  </si>
  <si>
    <t xml:space="preserve">The problem is the wasted energy due to bad usage behavior,  faulty appliances and machines,  and undetected malfunctions. Achieving energy efficiency is tricky without the right data,  and even better information. </t>
  </si>
  <si>
    <t xml:space="preserve">We sell our solution as a Hardware as a service,  an initial setup fee covers the cost of the hardware and a monthly subscription grants our customers access to our data analytics and intuitive dashboard. We have more tailored and advanced data and auditing services planned. </t>
  </si>
  <si>
    <t xml:space="preserve">For B2C,  we mainly rely on partnerships and distributors,  we have already secured a partnership with a telecom company for this purpose. For B2B we sell directlyto our customers,  we rely on on our network and also visibility in relevant events and expos,  online is the next step. </t>
  </si>
  <si>
    <t>two hundred eighty oneCO</t>
  </si>
  <si>
    <t>two hundred eighty twoCO</t>
  </si>
  <si>
    <t>two hundred eighty threeCO</t>
  </si>
  <si>
    <t>two hundred eighty fourCO</t>
  </si>
  <si>
    <t>Use the app or website to locate the nearest car to you. Book it with a click. Unlock the car with your phone &amp; drive off! Anywhere,  anytime.</t>
  </si>
  <si>
    <t>two hundred eighty fiveCO</t>
  </si>
  <si>
    <t>Lack of a unified system to improve visibility,  measure and monitor the performance of fleet and mobility operations,  which impacts unit economics,  sustainability,  growth and customer satisfaction.</t>
  </si>
  <si>
    <t xml:space="preserve">In Direct selling markets,  fleetroot business model is the platform ,  hardware,  and data as a subscription,  and the partner business model is a platform as a subscription. </t>
  </si>
  <si>
    <t xml:space="preserve">Global fleet management and telematics opportunity is around 103 Billion USD as per Roland Berger's recent research papers,  Fleetroot trying to maximize the total available market size of 10 Billion USD in GCC . 
Fleetroot utilizes an in-house direct B2B sales team for customer acquisition in the UAE. Fleetroot operates a reseller channel for international sales. </t>
  </si>
  <si>
    <t>two hundred eighty sixCO</t>
  </si>
  <si>
    <t>two hundred eighty sevenCO</t>
  </si>
  <si>
    <t>two hundred eighty eightCO</t>
  </si>
  <si>
    <t>Events</t>
  </si>
  <si>
    <t>two hundred eighty nineCO</t>
  </si>
  <si>
    <t>Cyprus</t>
  </si>
  <si>
    <t>Audio and Media</t>
  </si>
  <si>
    <t>two hundred ninetyCO</t>
  </si>
  <si>
    <t>Beemkan is a community led platform focused on supporting a creative crowd by empowering creative entrepreneurs to validate their ideas,  creations and innovations.
Creative projects can be placed on the site to give an opportunity to be showcased to people that might have interests and further will support through pre-ordering their products.
Thus,  Beemkan offers a service to help market with connections between creatives and people who have interest in the arts or innovation.
Beemkan intends to support creators,  walking them through the campaign process,  defining their needs,  and ensuring they get best results out of their campaigns.</t>
  </si>
  <si>
    <t>two hundred ninety oneCO</t>
  </si>
  <si>
    <t>two hundred ninety twoCO</t>
  </si>
  <si>
    <t>two hundred ninety threeCO</t>
  </si>
  <si>
    <t>two hundred ninety fourCO</t>
  </si>
  <si>
    <t>two hundred ninety fiveCO</t>
  </si>
  <si>
    <t xml:space="preserve">For customers,  Serviis facilitate accessing service providers in their area,  after submitting the service order they will receive up to 5 price quotations from professionals in short time and free of charges. For service providers,  it facilitates accessing new customers,  they can register for free and they need to pay small fee only when they want to send price quotation. </t>
  </si>
  <si>
    <t>two hundred ninety sixCO</t>
  </si>
  <si>
    <t>two hundred ninety sevenCO</t>
  </si>
  <si>
    <t>two hundred ninety eightCO</t>
  </si>
  <si>
    <t>two hundred ninety nineCO</t>
  </si>
  <si>
    <t>Saudi Arabia</t>
  </si>
  <si>
    <t>three hundredCO</t>
  </si>
  <si>
    <t>Acquisition</t>
  </si>
  <si>
    <t>three hundred oneCO</t>
  </si>
  <si>
    <t>three hundred twoCO</t>
  </si>
  <si>
    <t>three hundred threeCO</t>
  </si>
  <si>
    <t>three hundred fourCO</t>
  </si>
  <si>
    <t>three hundred fiveCO</t>
  </si>
  <si>
    <t>three hundred sixCO</t>
  </si>
  <si>
    <t>three hundred sevenCO</t>
  </si>
  <si>
    <t>three hundred eightCO</t>
  </si>
  <si>
    <t>three hundred nineCO</t>
  </si>
  <si>
    <t>three hundred tenCO</t>
  </si>
  <si>
    <t>Through the app,  users can search for nearby laundry services,  request service from one of the 22 listed laundry shops in Kuwait,  and select a pickup time and day and checkout. Payment is either via Knet upon checkout,  or cash on delivery. The average time for delivery is 24 hours,  but Masbagti also offers fast service as quick as 4 hours. Customers then can track their laundry until delivery. For each transaction,  Masbagti takes a service charge.</t>
  </si>
  <si>
    <t>three hundred elevenCO</t>
  </si>
  <si>
    <t>three hundred twelveCO</t>
  </si>
  <si>
    <t>three hundred thirteenCO</t>
  </si>
  <si>
    <t>three hundred fourteenCO</t>
  </si>
  <si>
    <t>three hundred fifteenCO</t>
  </si>
  <si>
    <t>three hundred sixteenCO</t>
  </si>
  <si>
    <t>three hundred seventeenCO</t>
  </si>
  <si>
    <t>1 Customers face a huge language barrier when ordering groceries on the phone.
2 It is time consuming to dictate a large order on the phone.
3. Most local stores don't allow online/credit card payments.
4 Online supermarket orders take between 2 hours to 4 days for delivery.
With QUICKSHOP.ae customers can also view the local store's entire inventory with prices.</t>
  </si>
  <si>
    <t>We already have a proven,  revenue generating business model. We add margins to some of the products from 0 - 10% and add a 1-5Dh service charge per order. We have regular,  happy customers who use the app consistently.</t>
  </si>
  <si>
    <t>UAE has one of the highest internet penetration in the GCC region. By launching here we have a strong base to expand into GCC and beyond. Our customer acquisition strategy includes but is not limited to:
1 SEO and SEM + Paid advertising
2 Social Advertising
3. Influencer Marketing
4 Leveraging store partner locations.
5 Offline marketing
6. Public Relations and
7 Digital Marketing</t>
  </si>
  <si>
    <t>three hundred eighteenCO</t>
  </si>
  <si>
    <t>three hundred nineteenCO</t>
  </si>
  <si>
    <t>SeleKtimmo.com is a professional real estate portal entirely dedicated to the promotion of Moroccan property. It defines itself as a neutral medium (neither an agency nor a promoter) serving Internet users and its advertisers. SeleKtimmo.com is a fully bilingual French / English website.
The principle of free access to the portal for Internet users and offers payable and validated by SeleKtimmo.com for advertisers allows to offer a quality space serving Moroccan real estate.
A portal that simplifies the search for goods through the ability to create alerts to automatically receive the wanted goods and contact advertisers with one click.</t>
  </si>
  <si>
    <t>three hundred twentyCO</t>
  </si>
  <si>
    <t>three hundred twenty oneCO</t>
  </si>
  <si>
    <t>three hundred twenty twoCO</t>
  </si>
  <si>
    <t>three hundred twenty threeCO</t>
  </si>
  <si>
    <t>Finance &amp; Banking</t>
  </si>
  <si>
    <t>three hundred twenty fourCO</t>
  </si>
  <si>
    <t>75% of newly created companies fail in the first year ,  mainly because of the focus of the project leader on the generation of new markets without worrying about the day-to-day management of the company’s finances and particularly on the follow-up of sales and receivables as well as the optimization of the cash flow… leading to difficulties of cash often fatal leading to the bankruptcy of the project.</t>
  </si>
  <si>
    <t>We aim to become the first 100% African solution for small businesses.</t>
  </si>
  <si>
    <t>three hundred twenty fiveCO</t>
  </si>
  <si>
    <t>three hundred twenty sixCO</t>
  </si>
  <si>
    <t>B2C. Platform. C2C</t>
  </si>
  <si>
    <t>5325, 5324, 5251</t>
  </si>
  <si>
    <t>three hundred twenty sevenCO</t>
  </si>
  <si>
    <t>1 financial operations complexity
2 disconnection between investment institutions and their ventures
3.  offline periodic reporting</t>
  </si>
  <si>
    <t xml:space="preserve">SaaS platform    </t>
  </si>
  <si>
    <t xml:space="preserve">all players in the entrepreneurship ecosystem worldwide including startups and investment institutions </t>
  </si>
  <si>
    <t>three hundred twenty eightCO</t>
  </si>
  <si>
    <t>three hundred twenty nineCO</t>
  </si>
  <si>
    <t xml:space="preserve">The current process for managing authorised signatory lists is manual and paper based.  When an authorisation for a company representative needs to be changed the paper based list should be refreshed and redistributed to relevant counterparts.  As this process is so laborious,  companies rarely refresh it  real time,  and thus expose themselves to risk (by having an authorised register that includes people who don't work for the organisation).
Cygnetise offers firms an online application to create,  maintain and distribute authorised signatory lists using a decentralized database.  This digitises the process.
Corporations benefit by easily managing their signature lists including sharing with their counterparts and banks.  Banks can hugely benefit by implementing the application and allowing all their business / corporate customers to manage their mandates on it.
Replacing inherently manual and inefficient processes,  the Cygnetise application reduces (by 95%) the time spent maintaining such registers.  It also provides a full audit trail for a signatory’s history.
Digitization of this process removes paper whilst users gain better risk oversight,  corporate governance and control.  There are no installation costs and the application is accessed via a web browser.  
The key advantages of using this decentralized database are that each user can offer trusted (and validated) signatory data to their peers,  without the need for a 3rd party to administer.
</t>
  </si>
  <si>
    <t xml:space="preserve">We charge on a Saas,  yearly subscription basis.  When the application is integrated into other platforms,  we can charge per data call.  </t>
  </si>
  <si>
    <t xml:space="preserve">Our application can benefit any medium to large organization in any geography.  The vision is to have more company entities on this blockchain than any other.  Currently acquisition of our customers (37 paying as at 31/12/2019 - with more than 250 company entities) is 95% from face to face sales,  and the rest is incoming from marketing / online searches.  The majority of the paying customers to date,  have considerable 'land and expand' growth opportunities.   As the product gets more widely used,  it has its own self marketing affects.  </t>
  </si>
  <si>
    <t>three hundred thirtyCO</t>
  </si>
  <si>
    <t>Belgium</t>
  </si>
  <si>
    <t>three hundred thirty oneCO</t>
  </si>
  <si>
    <t>Brazil</t>
  </si>
  <si>
    <t>three hundred thirty twoCO</t>
  </si>
  <si>
    <t>three hundred thirty threeCO</t>
  </si>
  <si>
    <t>21st century kids are being thought by 20th century adults with 19th curriculum and 18th century techniques. This is the problem we are trying to solve. We make a 3D printers,  an app and educational 3D models,  curated for 3-15 year old children. Parents use the app to track their children's cognitive,  emotional,  social,  physical,  development. We provide 3D printer for free and charge the user for the app subscription. To sum up,  we are creating a learning platform which is a hardware as a platform product.</t>
  </si>
  <si>
    <t>We have 2 income models. We provide 3D printer for free. We charge the user for the app subscription for 90$ per month. Second income is we sell the consumable material.</t>
  </si>
  <si>
    <t xml:space="preserve">The first market segment we will attack is home schooling market in USA. There are 25 million children are being home-schooled in USA. We will start by doing digital marketing. </t>
  </si>
  <si>
    <t>three hundred thirty fourCO</t>
  </si>
  <si>
    <t>three hundred thirty fiveCO</t>
  </si>
  <si>
    <t>B2B. B2C. B2G. Platform</t>
  </si>
  <si>
    <t xml:space="preserve"> B2G</t>
  </si>
  <si>
    <t>5326, 5325, 5327, 5324</t>
  </si>
  <si>
    <t>There is a lack of relevant Arabic eLearning/digital content in the MENA region for corporate and government employees to help them excel in their careers.</t>
  </si>
  <si>
    <t>Our business model is a B2G,  B2B,  and B2C annual per-user subscription model.</t>
  </si>
  <si>
    <t>We are targeting the +US$500mn eLearning market in the Middle East that is growing at 10% CAGR. Our customer acquisition strategy is through value-added resellers within geographic regions and direct marketing and business development activities.</t>
  </si>
  <si>
    <t>three hundred thirty sixCO</t>
  </si>
  <si>
    <t>Linking fitness businesses together under one coalition,  Core Direction enables fitness partners to target large corporate deals and in turn,  opens large organisations up to partnership with niche’ market fitness concepts where previously partnership was only possible with large international gym franchises,  the likes of Fitness First,  Virgin Active &amp; Golds Gym.</t>
  </si>
  <si>
    <t>While we receive a percentage of all sales,  a big revenue comes from corporate sponsorship's. "Buy our fitness cereal and receive a 7 day all access pass to any Core Direction facility". Wouldn't you buy a 20Dhs box of cereal if you received 700Dhs additional value?
- Percentage of all in-app and website purchases
- Sponsorship opportunities
- Marketing opportunities</t>
  </si>
  <si>
    <t>We estimate the addressable market size of Dubai at around 350'000 possible clients. 
We meet and sell to the management of large organisations who promote our offering to both employees and customers. With a soft launch in May of 2016 Core Direction has already partnered with many of the regions largest companies.. telecoms,  bank,  developers,  multi-nationals.. each with a reach of thousands</t>
  </si>
  <si>
    <t>three hundred thirty sevenCO</t>
  </si>
  <si>
    <t>three hundred thirty eightCO</t>
  </si>
  <si>
    <t>Agriculture</t>
  </si>
  <si>
    <t>three hundred thirty nineCO</t>
  </si>
  <si>
    <t>We are solving the problem of wasted resources and losses in production in agribusinesses. It's very crucial to optimize using resources,  for example in Egypt agribusinesses consumes more than 86% of water as well as accidents and major losses due to sudden change in enviornment. The main reason for all of this there isn't the affordable,  easy to use and easy to maintain to monitor crucial parameters which are the main factors in taking decisions during day to day operations. For example,  the main reason for overusing of fish feed in fish farms is they are depending more on experience than being data driven,  where we added a value and helped them to save up to 30% of the fish feed they used to consume.</t>
  </si>
  <si>
    <t>We are selling the hardware and getting subscription on the software.</t>
  </si>
  <si>
    <t>Agribuinesses represents around 14% of Egyptian GDP. We are working with fish farmers at this point of time,  there are more than 10K fish farms in Egypt over an area of 300K acres with an average of 3 acres per fish pond,  producing over 1M tons of fish every year.
We are approaching our customers through direct selling,  partnerships with others in the value chain and referrals model.</t>
  </si>
  <si>
    <t>three hundred fortyCO</t>
  </si>
  <si>
    <t>Hardware</t>
  </si>
  <si>
    <t>Thread in Motion is producing smart gloves that are mostly used in automotive,  logistics,  retail and warehouse operations for assembly,  picking,  sorting,  sequencing and packing areas in order to provide connected workers ecosystem. 
Our main goal is to produce customer-oriented technologies and competing with the world through sustainable innovation. Our Wearable
Technology Platform has been created to reduce failure rates,  increase production speed and ensure efficiency.</t>
  </si>
  <si>
    <t>We are a revenue generating company. That being said,  our value proposition to customers are time saving and traceability in their work processes. Our devices are integrated to their customer sites. Customers have an option to buy or lease the device in addition to the monthly payment for customer-specific dashboard.</t>
  </si>
  <si>
    <t>The main objectives of Industry 40 are flexible production lines,  efficiency and speed increase. Thread in Motion is focusing on connected workers ecosystem and digitizing the existing one instead of replacing it. As long as innovations and developments concerning the industrial revolution continue,  there is a great opportunity for our solutions.
We are acquiring customers from industry fairs,  direct outreaches and online channels,  also with the help of our solution partners.</t>
  </si>
  <si>
    <t>three hundred forty oneCO</t>
  </si>
  <si>
    <t>Undisclosed</t>
  </si>
  <si>
    <t>three hundred forty twoCO</t>
  </si>
  <si>
    <t>three hundred forty threeCO</t>
  </si>
  <si>
    <t>three hundred forty fourCO</t>
  </si>
  <si>
    <t>three hundred forty fiveCO</t>
  </si>
  <si>
    <t>three hundred forty sixCO</t>
  </si>
  <si>
    <t>three hundred forty sevenCO</t>
  </si>
  <si>
    <t>three hundred forty eightCO</t>
  </si>
  <si>
    <t>three hundred forty nineCO</t>
  </si>
  <si>
    <t>Lack of assets digitalization  which will lead to unavailability of data to make smart decisions. FalconViz provides end-to-end   Asset Digitization as a service provider by offering a developed proprietary hardware and software solutions at the cutting-edge in digital acquisition,   processing,  modeling,  visualization and asset management through unmanned aerial vehicles (UAVs) and high tech solutions.</t>
  </si>
  <si>
    <t xml:space="preserve">15 services offered through contracts and subscribtion basis. </t>
  </si>
  <si>
    <t xml:space="preserve">1) High growth Industry with 21% CAGR. 
2) Fragmented Industry = Consolidation opportunities.
3) Funding Growth in Digital Transformation with $213 Billion (expected spending in KSA).
We are acquiring customers through director marketing &amp; sales channels. </t>
  </si>
  <si>
    <t>three hundred fiftyCO</t>
  </si>
  <si>
    <t>three hundred fifty oneCO</t>
  </si>
  <si>
    <t>The social networking industry is blossoming with new platforms becoming household names essentially overnight. While each of our profiles on these platforms are highly customizable they are often aimed at a broad audience of connections made on that platform. Because of this we consciously decide who to connect with on each network based on our real world relationship with each person.</t>
  </si>
  <si>
    <t>While there are countless options for monetizing a system like Pushdot (as shown with the large interest in FullContact and Brewster) the product must come first,  which is why it has been initially launched as solely a peer to peer networking app
From partnership deals,  to business account promotion the possibilities are truly endless 
https://www.dropbox.com/s/ejshwzucstupu6p/PushDot_financials%</t>
  </si>
  <si>
    <t>Pushdot has immense potential to be the bridge between real world relationships,  with all of their dynamic attributes,  and online relationships which are still stuck in a 1-to-all format.
Essentially,  it is not about accumulating contact information as current contact apps are geared towards,  but about personally handing it out each time you actually connect.</t>
  </si>
  <si>
    <t>three hundred fifty twoCO</t>
  </si>
  <si>
    <t xml:space="preserve">The main pain point we solve is help patients with non-urgent cases access medical advice.Through our platform,  we can connect everyone with highly qualified Doctors for the purpose of medical advice,  a second opinion or follow-ups - in their local town or in a country far far away at an affordable price. </t>
  </si>
  <si>
    <t>three hundred fifty threeCO</t>
  </si>
  <si>
    <t>three hundred fifty fourCO</t>
  </si>
  <si>
    <t>three hundred fifty fiveCO</t>
  </si>
  <si>
    <t>Provide intelligent investment solutions for everyone,  i.e. help people save their money for the long term through a very efficient solution.</t>
  </si>
  <si>
    <t>We charge an annual management fee of 1%.</t>
  </si>
  <si>
    <t>Two segments: expats who want to save and invest offshore and locals who want a sophisticated Sharia compliant investment solution.</t>
  </si>
  <si>
    <t>three hundred fifty sixCO</t>
  </si>
  <si>
    <t xml:space="preserve">Lebanon </t>
  </si>
  <si>
    <t>three hundred fifty sevenCO</t>
  </si>
  <si>
    <t>three hundred fifty eightCO</t>
  </si>
  <si>
    <t>three hundred fifty nineCO</t>
  </si>
  <si>
    <t>three hundred sixtyCO</t>
  </si>
  <si>
    <t>three hundred sixty oneCO</t>
  </si>
  <si>
    <t>Volucon is a Saudi Aramco investee company,  created to address a series of regional unmet needs. Specializing in producing specialty concretes with a unique delivery model,  Volucon can produce concrete anywhere,  independent of geography,  to the highest international standards.</t>
  </si>
  <si>
    <t>three hundred sixty twoCO</t>
  </si>
  <si>
    <t>three hundred sixty threeCO</t>
  </si>
  <si>
    <t>three hundred sixty fourCO</t>
  </si>
  <si>
    <t>three hundred sixty fiveCO</t>
  </si>
  <si>
    <t>three hundred sixty sixCO</t>
  </si>
  <si>
    <t>three hundred sixty sevenCO</t>
  </si>
  <si>
    <t>three hundred sixty eightCO</t>
  </si>
  <si>
    <t>three hundred sixty nineCO</t>
  </si>
  <si>
    <t>three hundred seventyCO</t>
  </si>
  <si>
    <t xml:space="preserve">An exporter gets orders only through direct communication with importers and lately it has been a problem due to the fact that importers went all digital. Exporters lack knowledge with digital marketing and language barriers.
Our solution is an Arabic based website to help exporters upload information that gets translated into English forms and market their products the way international importers get attracted to.
</t>
  </si>
  <si>
    <t xml:space="preserve">Our profits are based on three aspects:
1 Three ticket sizes for Memberships (annual based) 
2 1% commission out of total value of deal if Trade Manager service is implemented (Orders based).
3. Ads,  and sponsorship (Banks,  related services companies,  etc.).
</t>
  </si>
  <si>
    <t xml:space="preserve">In our Current Phase: 
1 Egyptian Exporters: Social media channels,  local trade fairs,  and chambers of commerce.
2 Importers: online market places,  and International trade-fairs.
</t>
  </si>
  <si>
    <t>three hundred seventy oneCO</t>
  </si>
  <si>
    <t>three hundred seventy twoCO</t>
  </si>
  <si>
    <t>three hundred seventy threeCO</t>
  </si>
  <si>
    <t>three hundred seventy fourCO</t>
  </si>
  <si>
    <t xml:space="preserve">Teams often have little understanding about the fanbase they have created. We want to give teams this visibility and understanding so it helps them in business conversations with the media and sponsors. Further to that,  we want to enable teams to build their own recurring revenue streams. </t>
  </si>
  <si>
    <t>4 main revenue streams 
i) rev share with each team based on the fan subscriptions generated by the team 
ii) in-App advertising 
iii) the teams (customers) will pay if they wish to remove in-App advertising or add custom functionality
iv) from brands who wish to access the combined audience created across all the different team Apps that are created on the Heero network</t>
  </si>
  <si>
    <t>Customers will be the eSports teams themselves while the market opportunity continues to grow - eSports is expected to hit $1B by 2018. As the majority of money is from fans and brands the teams sit directly between these two groups and can generate revenue from both.
Heero recently launched IOS/Android versions for one team and has verbal commitments from several others.</t>
  </si>
  <si>
    <t>three hundred seventy fiveCO</t>
  </si>
  <si>
    <t>three hundred seventy sixCO</t>
  </si>
  <si>
    <t>three hundred seventy sevenCO</t>
  </si>
  <si>
    <t>three hundred seventy eightCO</t>
  </si>
  <si>
    <t>three hundred seventy nineCO</t>
  </si>
  <si>
    <t>three hundred eightyCO</t>
  </si>
  <si>
    <t>three hundred eighty oneCO</t>
  </si>
  <si>
    <t>three hundred eighty twoCO</t>
  </si>
  <si>
    <t>three hundred eighty threeCO</t>
  </si>
  <si>
    <t>three hundred eighty fourCO</t>
  </si>
  <si>
    <t>Problem: We have 163 billion people globally has a mental disorders. Also we a have a social stigma for going to therapists clinic. Solution: Provide an affordable and anonymous platform connection between therapists and anyone needs help.</t>
  </si>
  <si>
    <t>three hundred eighty fiveCO</t>
  </si>
  <si>
    <t>three hundred eighty sixCO</t>
  </si>
  <si>
    <t>three hundred eighty sevenCO</t>
  </si>
  <si>
    <t>three hundred eighty eightCO</t>
  </si>
  <si>
    <t>three hundred eighty nineCO</t>
  </si>
  <si>
    <t>three hundred ninetyCO</t>
  </si>
  <si>
    <t>three hundred ninety oneCO</t>
  </si>
  <si>
    <t>We are creating the world's first on-demand mass transit system. Our autonomous pods can pick up passengers. Our system of dynamic-connect,  allows pods to become "bus-trains" that elastically combine on the highway. Passengers then are directed to individual pods,  that disconnect dynamically and drop each passenger to their preferred destination.</t>
  </si>
  <si>
    <t>Our sales and marketing strategy is well-defined: 
1 Mass transit operators have a clear need to meet cost reductions,  increase efficiency and reduce pollution during fleet replacement 
2 Smart Cities have a requirement to define a future-proof solution for enabling transit methods for all segments of the population 
3. Truck operators are looking for solutions that reduce human operator costs.</t>
  </si>
  <si>
    <t>1 Fleet replacement for transit operators - in lieu of buses,  reducing costs 
2 Replacement of personal cars by personal pods - flexible,  shareable 
3. On-demand specialized services such as food,  lodging,  entertainment 
4 Cargo movement from factories,  warehouses,  ports to stores and homes - specialized for applications such as UPS,  FedEx,  assembly operations,  farm-to-store goods.</t>
  </si>
  <si>
    <t>three hundred ninety twoCO</t>
  </si>
  <si>
    <t>three hundred ninety threeCO</t>
  </si>
  <si>
    <t>Aumet helps medical manufacturer to sell their product overseas as up to date there is no solution for 50, 000 medical manufacturers who are only sell their products in their home country or near one. Aumet buiild  the distirbution channel for them by assigning the distirbutors overseas and allow end-users to buy it online.</t>
  </si>
  <si>
    <t>We get commission out of the transaction,  10% from equipments and 5% from drugs and disposable</t>
  </si>
  <si>
    <t>Market size $250B whcih comes from 50, 000 medical manufacturers with average sales $5M each. We acquire manufacturer through e-mail campaing,  SEocial media,  SEO,  Ads words and in medical exhibition.</t>
  </si>
  <si>
    <t>three hundred ninety fourCO</t>
  </si>
  <si>
    <t>three hundred ninety fiveCO</t>
  </si>
  <si>
    <t>three hundred ninety sixCO</t>
  </si>
  <si>
    <t>three hundred ninety sevenCO</t>
  </si>
  <si>
    <t>Helping creativity grow.</t>
  </si>
  <si>
    <t>three hundred ninety eightCO</t>
  </si>
  <si>
    <t>three hundred ninety nineCO</t>
  </si>
  <si>
    <t>four hundredCO</t>
  </si>
  <si>
    <t>four hundred oneCO</t>
  </si>
  <si>
    <t>four hundred twoCO</t>
  </si>
  <si>
    <t>four hundred threeCO</t>
  </si>
  <si>
    <t>four hundred fourCO</t>
  </si>
  <si>
    <t>Fashion tells who you are… without having to speak” Jewel-Hub is where you find happiness. we believe that our customers need to be jeweled up with the top fashion trends. We surf the world from east to west to get you the most fashionable jewelry trends from silver to crystal to stones. from modern to contemporary to bohemian. Jewel-Hub also believe that it is not only the product. it is the shopping experience and that’s why we promise you: – Fashionable product with high quality – Customized jewelry for your own uniqueness – The most talented designers with their hand crafted jewelry – Delivery service – Gift packing – Free return and exchange policy – Multiple payment methods – 24 hours customer service And not to forget the VIP treatment.</t>
  </si>
  <si>
    <t>four hundred fiveCO</t>
  </si>
  <si>
    <t>four hundred sixCO</t>
  </si>
  <si>
    <t>four hundred sevenCO</t>
  </si>
  <si>
    <t>four hundred eightCO</t>
  </si>
  <si>
    <t xml:space="preserve">GREY Group is a global full service integrated communications agency with a long standing reputation for building brands and business through powerful creative ideas that resonate with brands’ targets. The success of the network lies in the imagination,  passion and creativity of its people across countries and cultures. </t>
  </si>
  <si>
    <t>four hundred nineCO</t>
  </si>
  <si>
    <t>four hundred tenCO</t>
  </si>
  <si>
    <t>four hundred elevenCO</t>
  </si>
  <si>
    <t>four hundred twelveCO</t>
  </si>
  <si>
    <t xml:space="preserve">Local car rental companies usually provide up to 30% better prices but customers find it hard to reach them online.
</t>
  </si>
  <si>
    <t xml:space="preserve">Short Term Rentals
Commission Per Transaction Model
Long Term Lease
blind bidding model + Commission
Rental companies pay to send a quote to the customer
Converted transactions pay a small comission per month for the lifetime of the lease
</t>
  </si>
  <si>
    <t>Out of 2 million annual transactions in UAE,  25% are online. We aim to reach 1% or 20, 000 annual transactions within 3 years. 
We will leverage influencer and Referral marketing techniques,  along with traditional digital marketing avenues like google ad words,  facebook ads,  instagram and youtube.
We employ growth hacking techniques to make our existing customers into evangelists and referrers.</t>
  </si>
  <si>
    <t>four hundred thirteenCO</t>
  </si>
  <si>
    <t>four hundred fourteenCO</t>
  </si>
  <si>
    <t>four hundred fifteenCO</t>
  </si>
  <si>
    <t>four hundred sixteenCO</t>
  </si>
  <si>
    <t>four hundred seventeenCO</t>
  </si>
  <si>
    <t>Syria</t>
  </si>
  <si>
    <t>four hundred eighteenCO</t>
  </si>
  <si>
    <t>We will make any talented singer a mainstream star in 48 hours,  without violating any social constrains or barries they might face.</t>
  </si>
  <si>
    <t>four hundred nineteenCO</t>
  </si>
  <si>
    <t>four hundred twentyCO</t>
  </si>
  <si>
    <t xml:space="preserve">A Different Kind of Arabic Learning
</t>
  </si>
  <si>
    <t>Series E</t>
  </si>
  <si>
    <t>four hundred twenty oneCO</t>
  </si>
  <si>
    <t>four hundred twenty twoCO</t>
  </si>
  <si>
    <t>four hundred twenty threeCO</t>
  </si>
  <si>
    <t>four hundred twenty fourCO</t>
  </si>
  <si>
    <t>four hundred twenty fiveCO</t>
  </si>
  <si>
    <t>four hundred twenty sixCO</t>
  </si>
  <si>
    <t>four hundred twenty sevenCO</t>
  </si>
  <si>
    <t>four hundred twenty eightCO</t>
  </si>
  <si>
    <t xml:space="preserve">MASS (Modelling Analytics and Software Solutions) help companies measure the performance of their marketing mix and understand the efficiency and return on investment (ROI) of each marketing spend across the entire portfolio of brands. They show clients the optimal way to spend their marketing budget to achieve maximum ROI and reach business targets. They offer state of the art tools that allow the measurement,  forecasting and optimisation of marketing efforts. Their flag product is MassTer and is one of the most competitive tools in the field of data analytics in the world. </t>
  </si>
  <si>
    <t>four hundred twenty nineCO</t>
  </si>
  <si>
    <t>Imaginators is an AI-powered online software that helps people create interactive presentations just by dragging &amp; dropping the content and customizing the design &amp; layout. People can add animations and interactions by a click from a wide range of built-in animations.
There are 3 major problems faces people while creating their presentations:
• Wasting too much time and effort to create a presentation. It usually takes 4 hours on average.
• Low-quality presentation design,  especially if the creator has no designing experience.
• Presentations contain only text and images which lacks interactions and not attractive enough to the audience.
Imaginators solves these problems through the presentations creator that applies the presentation’s best practices using Artificial Intelligence to enhance presentation's design,  content,  and experience. Imaginators’ AI and drag &amp; drop technology are the solution for wasting time. We developed visuals,  animations,  layouts,  and templates to allow our users to produce the most engaging presentation.</t>
  </si>
  <si>
    <t>Imaginators operates on a "Freemium" business model where anyone can use the basic features for free,  but by upgrading to a premium account,  the users can access advanced features based on their plan. Subscription fee range from $3 to +$54 per month.
Imaginators features a library of Templates and Icons where some of them are for free while others require an extra fee per each use.</t>
  </si>
  <si>
    <t>- Market Size (SAM): $40 Billion.
- +10 Million monthly searches for alternatives to currently available competitors.
- +30 Million presentations are created every day (using PowerPoint only).
- +120 Million productivity hours wasted every day on presentations.</t>
  </si>
  <si>
    <t>four hundred thirtyCO</t>
  </si>
  <si>
    <t>Egypt like many African countries suffering from arid lands and lack of forests which disable manufacturing of woods. So,  wood consumption based on import of wood.  Particleboard as an important type of wood which used in furniture and construction applications. 90% of this wood is imported from Europe.
local manufacturers  of particleboard in Egypt are suffering from lack of raw material supplies and high energy consumption in operations and low product quality compared to the European products. 
In Agrona we have established a new patented processing technology that can utilize agriculture residues that is underutilized and abundant which solves the problem of local manufacturer of raw material scarcity and high energy consumption.</t>
  </si>
  <si>
    <t>We need Investment of 6 Million EGP (50% for the production line,  35% for plant facility,  15% working capital) to fulfill the 10 Million EGP pending sales orders.</t>
  </si>
  <si>
    <t>Market size in Egypt is 50 Million USD. 90% of particleboard market is imported which takes long time with higher price than the locally manufactured boards. The particleboard wholesalers in Egypt are starving to get local particleboard with lower price.
In Agrona we acquire customers through door to door sale and offering samples and test reports of our products. Then we offer a visit to the manufacturing premise and the board delivery at the factory gate and the payment is upon delivering the boards to the wholesalers.</t>
  </si>
  <si>
    <t>four hundred thirty oneCO</t>
  </si>
  <si>
    <t>four hundred thirty twoCO</t>
  </si>
  <si>
    <t>four hundred thirty threeCO</t>
  </si>
  <si>
    <t>four hundred thirty fourCO</t>
  </si>
  <si>
    <t>We will earn revenue from an advertising model. We already have revenue from paying customers. Our revenue model depends on different streams of revenue included in the same process of e-waste recycling. First we purchase dead electronic devices and disassemble it to components which we sell it to customers(Motherboards,  Processors,  Rams,  Iron,  Copper,  Aluminum,  Plastics..). Another stream is purchasing E-waste from end user through platform. Third revenue from refurbishing 15% of our material. Average profit margin is 23.63%.</t>
  </si>
  <si>
    <t>four hundred thirty fiveCO</t>
  </si>
  <si>
    <t>four hundred thirty sixCO</t>
  </si>
  <si>
    <t>four hundred thirty sevenCO</t>
  </si>
  <si>
    <t>It is extremely difficult for ordinary people to: understand local legislation. find the right lawyer for solving their particular issue. get reliable legal advice and assistance in the Middle East.
There are no: consolidated source of legal information. simple way to compare and assess services of different lawyers. fast,  simple and affordable way to get legal advice for most of the people.</t>
  </si>
  <si>
    <t>The main source of revenue for the business will be subscription fees from the lawyers.</t>
  </si>
  <si>
    <t>The Middle East is a huge market for our service. There are 15K+ law firms in the region on the one hand,  and the population of 4116M with one of the highest growth rates in the world,  on the other. In addition,  a lot of people living outside the region and organizations doing their activities or having partners in the ME could be interested in region-specific legal information and services too.</t>
  </si>
  <si>
    <t>four hundred thirty eightCO</t>
  </si>
  <si>
    <t>Time saving and mobility for receiving checks
Interactive features on bills settling
(e.g. Splitting, sharing, separate
checks &amp; bill forwarding)
Promotion page to stay updated and tracking of the merchants latest offers and promotions</t>
  </si>
  <si>
    <t>Service fee + Interest over users charged balance</t>
  </si>
  <si>
    <t>Egyptian high-end consumer F&amp;B market with international potential reach</t>
  </si>
  <si>
    <t>four hundred thirty nineCO</t>
  </si>
  <si>
    <t>four hundred fortyCO</t>
  </si>
  <si>
    <t>The Recommendator service allows subscribers to stream films on a variety of multiple supported devices,  including PCs, 
laptops,  smartphones and tablets. Recommendator members can expect a wide array of exceptional films,  confident in the knowledge that every film is handpicked and world-class.</t>
  </si>
  <si>
    <t>Revenue: User subscription based service. Cost (Content Acquisition): Revenue Share or direct payment for content</t>
  </si>
  <si>
    <t>four hundred forty oneCO</t>
  </si>
  <si>
    <t>An easy-to-use device that helps designers,  artists,  and brands to make their great art interactive,  bring it alive,  and create immersive experiences that engages senses,  minds,  and emotions. RGKit requires zero line of code and no engineering skills!</t>
  </si>
  <si>
    <t>Argineering generates money by selling RGKit (hardware) for designers and artists. As for the agencies,  we are providing an additional consultancy service,  in interactive environments. In the future,  RGPlatform,  as an online market place,  will be the most
important source of revenue due to the creation and downloading of templates and plugins by users (like app store or google play).</t>
  </si>
  <si>
    <t>Our target market is the entire creative industry. creative,  advertising,  and branding agencies as well as individual designers and artists. They can use RGKit to create projects from the pure artistic - such as exhibitions,  museums and installations - to the pure commercial such as on-ground activation,  storefront windows,  inside stores,  booths,  malls and live events. Concerning the retail business only,  in Europe and USA,  there are over 8000 retailers with a minimum of 5 stores.
Collectively,  they have over 19 million stores/outlets.</t>
  </si>
  <si>
    <t>four hundred forty twoCO</t>
  </si>
  <si>
    <t>They are developing an Internet of things system and a platform which are designed for aquaculture industry.
The hardware is a unit which is installed in every fish bowel included by sensors (pH- Dissolved Oxygen- Salinity- Temperature),  the hardware collects all the measurements which is sent through mobile network to the platform where you could show the measurements through mobile network. If any problem happened,  you would get notifications through SMS,  so it's not just a monitoring system but it's an alarming system too.</t>
  </si>
  <si>
    <t>four hundred forty threeCO</t>
  </si>
  <si>
    <t>four hundred forty fourCO</t>
  </si>
  <si>
    <t>four hundred forty fiveCO</t>
  </si>
  <si>
    <t>four hundred forty sixCO</t>
  </si>
  <si>
    <t>four hundred forty sevenCO</t>
  </si>
  <si>
    <t>four hundred forty eightCO</t>
  </si>
  <si>
    <t>four hundred forty nineCO</t>
  </si>
  <si>
    <t>Problem: The difficulty to find local businesses in the region and local businesses do not have visibility online
Solution: A community platform that allows users customers help businesses owners enhance their services</t>
  </si>
  <si>
    <t>Advertising,  subscription and SaaS</t>
  </si>
  <si>
    <t>four hundred fiftyCO</t>
  </si>
  <si>
    <t>four hundred fifty oneCO</t>
  </si>
  <si>
    <t>four hundred fifty twoCO</t>
  </si>
  <si>
    <t>We provide telematics solutions to help companies master and optimize the operations of their fleet. We solve fleet hurdles such us the lack of visibility on fleet activities and safety,  the high operating cost of running,  operating and maintaining a fleet of vehicles,  the unmonitored driving behaviour,  fuel theft or abuse .. etc.</t>
  </si>
  <si>
    <t>The 2, 000 connected vehicles managed through our cloud-based platform by 250 paying customers provide a recurring revenue stream through annual subscriptions. We also make a decent profit margin through hardware sales.</t>
  </si>
  <si>
    <t>With more than 42 million vehicles in use,  Africa is our primary focus and is rapidly growing. For new country entry,  our main acquisition channel is through key partnerships and affiliate programs. For local and nearby markets,  we focus mainly on phone calls,  email outreach and social media.</t>
  </si>
  <si>
    <t>four hundred fifty threeCO</t>
  </si>
  <si>
    <t xml:space="preserve">Through Tashbeak’s platform,  startups and SMEs no longer need to hire consultants,  and spend a lot of money. We give businesses the freedom to choose experienced consultants on-demand. </t>
  </si>
  <si>
    <t xml:space="preserve">Individuals working with startups and SMEs in the MENA region are our end customers. 85% of the MENAs' ecosystem is SMEs. In Saudi Arabia there is 25M SME,  So millions of individuals and potential customers. </t>
  </si>
  <si>
    <t>four hundred fifty fourCO</t>
  </si>
  <si>
    <t>four hundred fifty fiveCO</t>
  </si>
  <si>
    <t>four hundred fifty sixCO</t>
  </si>
  <si>
    <t>four hundred fifty sevenCO</t>
  </si>
  <si>
    <t>four hundred fifty eightCO</t>
  </si>
  <si>
    <t>four hundred fifty nineCO</t>
  </si>
  <si>
    <t>four hundred sixtyCO</t>
  </si>
  <si>
    <t>four hundred sixty oneCO</t>
  </si>
  <si>
    <t>four hundred sixty twoCO</t>
  </si>
  <si>
    <t>FriendyCar is the first &amp; leading marketplace for borrowing cars serving the ME. Every car shared takes 6 cars out of the road,  making for reduced investments on infrastructure,  less pollution,  and a better economy. Owners make money,  while being insured. Non-Owners have a convenient affordable option with a 24/7 availability to borrow the car they dream. FriendyCar is the “Airbnb for cars”.</t>
  </si>
  <si>
    <t xml:space="preserve">Revenue Streams
•	Commission on every borrowing “transaction”
o	The car borrower will pay the borrowing fees to us. The we shall deduct our commission,  and the rest will be transferred to the car owner bank account
•	Penalties fees
o	A fee will be charged on the car borrowers for processing his/her traffic fines,  Salik,  etc.
o	Also a penalty fee will be charged in some cases when car borrowers or car owners break any of the borrowing contract items. 
•	Friendy Insurance Premium: A premium is collected from our insurance under-writer for every insurance policy sold using our technology
</t>
  </si>
  <si>
    <t xml:space="preserve">Initially. Car rental market in GCC and Egypt estimated at 3+ Billion USD. 
We’re operating currently in Cairo and Alexandria. We see a huge potential in the Egypt market. The car rental market is still virgin with very few players. We estimate a current gap of $800 million between the demand and supply. We can acquire 20% of this gap in 3-5 years.
FriendyCar’s customers can be categorized as follows: 
Car Owners:
•	Those who travel frequently or don’t use their car as much,  so their car sits idle with no use for long periods of time.
•	Those who have a second car that is rarely used.
•	Those who have the car as investment
Car Borrowers:
•	Residents
•	Anyone who does not have a car and needs one.
•	Families that occasionally need a second car.
•	A car for the weekend
•	A car for special occasion (Wedding,  Dating,  a friend visiting,  etc.)
•	Visitors
a.	Citizens living abroad and coming back for vacation in their home countries. 
b.	Leisure tourists
c.	Business tourists
•	Corporates.
Generally,  FriendyCar’s average customers will be people between the ages of 25-45 years old,  those who aren’t laggards,  are more into technology,  and can accept the idea of sharing their cars.
Marketing Channels
•	Online Channels: Actively promoting our service through the different online Channels
•	Refer a friend: A promotion shall be given for anyone who refers a friend to use the service. This will insure the spread of the service through word of mouth
•	Direct Sales to corporates
•	Partnership with Telco/other partners who have direct reach to mass markets and corporates,  where we have joint product offering. 
•	Auto-markers,  Sellers: At a 2nd stage,  a deal shall be concluded with automakers to give promotions for any buyers who will share his car on our network
</t>
  </si>
  <si>
    <t>four hundred sixty threeCO</t>
  </si>
  <si>
    <t>four hundred sixty fourCO</t>
  </si>
  <si>
    <t>Selling tickets and subscriptions on our daily trips,  whole package solution for corporates</t>
  </si>
  <si>
    <t>four hundred sixty fiveCO</t>
  </si>
  <si>
    <t>four hundred sixty sixCO</t>
  </si>
  <si>
    <t>four hundred sixty sevenCO</t>
  </si>
  <si>
    <t>four hundred sixty eightCO</t>
  </si>
  <si>
    <t>Sweden</t>
  </si>
  <si>
    <t>four hundred sixty nineCO</t>
  </si>
  <si>
    <t>four hundred seventyCO</t>
  </si>
  <si>
    <t>four hundred seventy oneCO</t>
  </si>
  <si>
    <t>four hundred seventy twoCO</t>
  </si>
  <si>
    <t>four hundred seventy threeCO</t>
  </si>
  <si>
    <t>four hundred seventy fourCO</t>
  </si>
  <si>
    <t>four hundred seventy fiveCO</t>
  </si>
  <si>
    <t>four hundred seventy sixCO</t>
  </si>
  <si>
    <t>four hundred seventy sevenCO</t>
  </si>
  <si>
    <t>four hundred seventy eightCO</t>
  </si>
  <si>
    <t>four hundred seventy nineCO</t>
  </si>
  <si>
    <t>B2B. B2C. B2G. B2B2C. Platform</t>
  </si>
  <si>
    <t>5326, 5325, 5327, 5252, 5324</t>
  </si>
  <si>
    <t>We are solving the problems of:
- Low lending process
- Complicated lending process
- High interest rates
- Access to loans through POS</t>
  </si>
  <si>
    <t>5% commissions on every issued loan</t>
  </si>
  <si>
    <t>We are acquiring customers mainly through partnering with retailers initially</t>
  </si>
  <si>
    <t>four hundred eightyCO</t>
  </si>
  <si>
    <t>Katana solves the problems of complexity and cost when building industrial IoT solutions by providing business specific IoT solutions as-a-service</t>
  </si>
  <si>
    <t>We provide subscription based managed services for a monthly/yearly fee. Our subscriptions however,  include the leasing of hardware,  connectivity packages and cloud service fees.</t>
  </si>
  <si>
    <t>Katana is initially focusing on creating smart farming and agriculture solutions. however,  our modular hardware and software platform allow us to scale to almost any industry with minimal effort of cost</t>
  </si>
  <si>
    <t>four hundred eighty oneCO</t>
  </si>
  <si>
    <t xml:space="preserve">We are solving the problem of inefficient employee scheduling in shift-based companies.
Restaurant and other shift-based business managers spend 30% of time each week in creating employee schedules and communicating with employees to handle schedule changes. Schedex takes various inputs from the business and employees to automatically generate optimized and efficient schedules with a click of a button. The optimized Schedule saves labor cost to the company by not wasting any resources by providing optimized employee allocation,  and makes the employees productive by taking into consideration their shift preferences. Finally Schedex gives flexibility to the managers and the employees to easily handle shift exchanges and off requests. 
</t>
  </si>
  <si>
    <t>Our revenue model is subscription-based where companies pay 2 USD to 4 USD per employee per month. The price varies depending on the location and the size of the company.</t>
  </si>
  <si>
    <t xml:space="preserve">60% of total world employment works in hourly paid and shift-based companies. The shift-based industries are F&amp;B,  Hospitality,  Retail,  Healthcare,  Call Centers,  airlines,  construction and manufacturing. Our primary focus is F&amp;B/Hospitality and our initial target market is the MENA region that has around 700 000 F&amp;B/Hospitality outlets and around 80M employees working in different shift-based industries. We started from Lebanon that has 150k employees working in shifts in those industries
It is realistic for us to have 10% of the F&amp;B/Hospitality market in MENA region before moving to all shift-based industries of the region.
We are initially acquiring customers with Direct Face to Face Selling. We are already in talks and have signed agreements with local F&amp;B holdings and franchises.  We are able to grab the market and onboard 200-300 F&amp;B outlets with a few contracts signed with franchisees and holdings.
</t>
  </si>
  <si>
    <t>four hundred eighty twoCO</t>
  </si>
  <si>
    <t xml:space="preserve">Merchants are suffering from:
	The Hassle of calls directed towards courier companies in order to deliver right and on time.
	Steep Prices compared to Delivery time and service quality.
	A manual and hard to streamline system for handling the sales process details such as tracking and Cash Collection.
</t>
  </si>
  <si>
    <t>- For Merchants: VOO gets a commission ( 30-50% ) on each order process (locally or internationally) between the couriers and the merchants paid by the courier.
- Monthly subscription from the couriers</t>
  </si>
  <si>
    <t xml:space="preserve">As the E-commerce industry expands,  the number of needed couriers and delivery companies on hand also increases. VOO acts as the Middle Man connecting the merchant and the courier,  collecting a commission for every order processed through the platform
$3 Billion Middle East Courier Market Size,  20% willingness to pay premium for same day delivery (McKinsey &amp; Co) = $600 Million Market Opportunity. </t>
  </si>
  <si>
    <t>four hundred eighty threeCO</t>
  </si>
  <si>
    <t>four hundred eighty fourCO</t>
  </si>
  <si>
    <t>four hundred eighty fiveCO</t>
  </si>
  <si>
    <t>Spica Tech academy,  aims at teaching kids (5+) and teenagers game development as a way to reshape Science,  Technology,  Engineering,  Arts and Math (STEAM) education.</t>
  </si>
  <si>
    <t>four hundred eighty sixCO</t>
  </si>
  <si>
    <t>four hundred eighty sevenCO</t>
  </si>
  <si>
    <t>four hundred eighty eightCO</t>
  </si>
  <si>
    <t>four hundred eighty nineCO</t>
  </si>
  <si>
    <t>four hundred ninetyCO</t>
  </si>
  <si>
    <t>four hundred ninety oneCO</t>
  </si>
  <si>
    <t>four hundred ninety twoCO</t>
  </si>
  <si>
    <t>four hundred ninety threeCO</t>
  </si>
  <si>
    <t>four hundred ninety fourCO</t>
  </si>
  <si>
    <t>Market Gap: Lack of convenient home / online tailoring service for men
Solution: An online tailoring store for men's shirts and suits providing online customisation function and home / office measurement,  fitting,  and delivery service</t>
  </si>
  <si>
    <t>We will sell shirts and suits under our own brand. We have already established a relationship with a 3rd party well established tailor for the provision of fabric and manufacturing services. We will be paying a fixed cost per shirt / suit,  with our gross margin being 60% on sold items.</t>
  </si>
  <si>
    <t>The Dubai tailoring market is highly established and growing in-line with the growth of the professional male population. The market is extremely fragmented with multiple physical stores with limited coverage each. Our online platform will initially leverage social media,  general online marketing,  and word of mouth to acquire its core customer base.</t>
  </si>
  <si>
    <t>four hundred ninety fiveCO</t>
  </si>
  <si>
    <t>B2B. B2C. B2G</t>
  </si>
  <si>
    <t>5326, 5325, 5327</t>
  </si>
  <si>
    <t>four hundred ninety sixCO</t>
  </si>
  <si>
    <t>Today,  golfscape is the industry leader providing its reservations and operations services in over 30 golf destinations across Europe,  Africa,  Near East,  Caribbean,  and Asia-Pacific. We've built a truly worlwide tee time booking service with golfscape.com servicing golfers from over 150 countries to play golf accross 5 continents. Our golfscape OS platform delivers course operators next-generation tee sheets,  member and visitor mobile apps,  as well as revenue generating technologies and services.</t>
  </si>
  <si>
    <t>We charge the end user a fee,  when they pre-pay through any of our sales channels and we charge a SaaS to our customers ranging from $300-$1000 monthly depending on which of our products they choose.</t>
  </si>
  <si>
    <t>15, 000 courses globally outside of North America. We acquire our customers (B2B) by initially selling through our Demand side marketplace golfscape.com to bring them new users. We acquire our end users B2C through SEO,  marketing,  referrals,  organic,  and implementing our technology on our customers' websites.</t>
  </si>
  <si>
    <t>four hundred ninety sevenCO</t>
  </si>
  <si>
    <t>four hundred ninety eightCO</t>
  </si>
  <si>
    <t>four hundred ninety nineCO</t>
  </si>
  <si>
    <t>five hundredCO</t>
  </si>
  <si>
    <t>five hundred oneCO</t>
  </si>
  <si>
    <t>five hundred twoCO</t>
  </si>
  <si>
    <t>Experienced,  regularly trained housekeeping professionals offer services to housewives under the roof of Mutlubiev. There are more than 100 cleaning professionals and dozens of cleaning specialists who are experienced in cleaning and are in the business together with the customers' homes and offices on the system in response to the demand from Mutlubiev.</t>
  </si>
  <si>
    <t>five hundred threeCO</t>
  </si>
  <si>
    <t>five hundred fourCO</t>
  </si>
  <si>
    <t>five hundred fiveCO</t>
  </si>
  <si>
    <t>five hundred sixCO</t>
  </si>
  <si>
    <t>five hundred sevenCO</t>
  </si>
  <si>
    <t>five hundred eightCO</t>
  </si>
  <si>
    <t>five hundred nineCO</t>
  </si>
  <si>
    <t>five hundred tenCO</t>
  </si>
  <si>
    <t>five hundred elevenCO</t>
  </si>
  <si>
    <t>five hundred twelveCO</t>
  </si>
  <si>
    <t>five hundred thirteenCO</t>
  </si>
  <si>
    <t>five hundred fourteenCO</t>
  </si>
  <si>
    <t>five hundred fifteenCO</t>
  </si>
  <si>
    <t>five hundred sixteenCO</t>
  </si>
  <si>
    <t>five hundred seventeenCO</t>
  </si>
  <si>
    <t>five hundred eighteenCO</t>
  </si>
  <si>
    <t>five hundred nineteenCO</t>
  </si>
  <si>
    <t>five hundred twentyCO</t>
  </si>
  <si>
    <t>five hundred twenty oneCO</t>
  </si>
  <si>
    <t>five hundred twenty twoCO</t>
  </si>
  <si>
    <t>At Breez we identified 3 reasons that are preventing people from adopting smart living technology.
Availability: Hard to find smart products
Compatibility: Most smart systems rely on products from a single brand or technology,  which makes the user locked to that brand
Cost: Insufficient availability and compatibility led to the inability of adopting smart living technology without relying on integrators who control the market price</t>
  </si>
  <si>
    <t>For Homes:
We sell smart products from Breez and partners, 
and system Integrator tools for installers.
For SMEs:
We sell smart products, 
and yearly perpetual license for Breez building intelligence platform, 
Support and maintenance services.</t>
  </si>
  <si>
    <t>The MENA smart homes market is expected to grow to ~US$2, 404m by 2022 at an estimated compound annual growth rate (CAGR) of ~36.1\\%\\% from 2018 to 2022 There has been significant growth in the global market due to the demand for energy-efficient solutions and enhanced home security.</t>
  </si>
  <si>
    <t>five hundred twenty threeCO</t>
  </si>
  <si>
    <t>five hundred twenty fourCO</t>
  </si>
  <si>
    <t>five hundred twenty fiveCO</t>
  </si>
  <si>
    <t>five hundred twenty sixCO</t>
  </si>
  <si>
    <t>five hundred twenty sevenCO</t>
  </si>
  <si>
    <t>five hundred twenty eightCO</t>
  </si>
  <si>
    <t>five hundred twenty nineCO</t>
  </si>
  <si>
    <t>five hundred thirtyCO</t>
  </si>
  <si>
    <t>five hundred thirty oneCO</t>
  </si>
  <si>
    <t>five hundred thirty twoCO</t>
  </si>
  <si>
    <t>five hundred thirty threeCO</t>
  </si>
  <si>
    <t>five hundred thirty fourCO</t>
  </si>
  <si>
    <t>five hundred thirty fiveCO</t>
  </si>
  <si>
    <t>five hundred thirty sixCO</t>
  </si>
  <si>
    <t>five hundred thirty sevenCO</t>
  </si>
  <si>
    <t>five hundred thirty eightCO</t>
  </si>
  <si>
    <t>five hundred thirty nineCO</t>
  </si>
  <si>
    <t>five hundred fortyCO</t>
  </si>
  <si>
    <t>five hundred forty oneCO</t>
  </si>
  <si>
    <t>five hundred forty twoCO</t>
  </si>
  <si>
    <t>five hundred forty threeCO</t>
  </si>
  <si>
    <t>five hundred forty fourCO</t>
  </si>
  <si>
    <t>five hundred forty fiveCO</t>
  </si>
  <si>
    <t>five hundred forty sixCO</t>
  </si>
  <si>
    <t>five hundred forty sevenCO</t>
  </si>
  <si>
    <t>five hundred forty eightCO</t>
  </si>
  <si>
    <t>five hundred forty nineCO</t>
  </si>
  <si>
    <t>five hundred fiftyCO</t>
  </si>
  <si>
    <t>five hundred fifty oneCO</t>
  </si>
  <si>
    <t>five hundred fifty twoCO</t>
  </si>
  <si>
    <t>five hundred fifty threeCO</t>
  </si>
  <si>
    <t>five hundred fifty fourCO</t>
  </si>
  <si>
    <t xml:space="preserve">Olev complies with all legal and payment regulations within the Turkish market which allows us to operate in the B2B market unlike our global competitors. We also solve many problems that ride-hailing services solve such as ease of payment,  customer service,  security and reliability.
</t>
  </si>
  <si>
    <t xml:space="preserve">Olev is a marketplace and it receives 15\\\\\\\\\\\\\\\\\\\\\\\\% commission of all transactions that occur on the platform.
</t>
  </si>
  <si>
    <t xml:space="preserve">Olev is a marketplace and it receives 15\\\\\\\\\\\\% commission of all transactions that occur on the platform.
</t>
  </si>
  <si>
    <t>five hundred fifty fiveCO</t>
  </si>
  <si>
    <t>five hundred fifty sixCO</t>
  </si>
  <si>
    <t>five hundred fifty sevenCO</t>
  </si>
  <si>
    <t>Currently its complex and inconvenient to buy insurance,  either you ask someone to refer you insurance company or approach each insurance company to get a quote. We have solved this by building a simple way for consumers to find insurance plan that meets their requirement. You can visit smartchoice.pk and make your own choice based on what you are looking for and most importantly save money. Similarly businesses are actively looking to retain employees by giving them extra benefit,  we have simplified this by enabling them to get group health and life insurance quote.</t>
  </si>
  <si>
    <t>We earn commission on each policy we sell,  this ranges from 10% to 40% depending on product line. Other revenue stream is subscription fee to be charged per employee to SMEs on opting for Employee Benefit App that will include Telemedicine and discounts at 1000+ outlets. SMEs must take health/life insurance for their employees to opt for this.</t>
  </si>
  <si>
    <t>$2BN is the market size of Pakistan insurance products. The current penetration of insurance in Pakistan stands below 1% while other countries in the region stand at 5 to 6%. Similarly there are 2 Million+ SME business which is our potential market for group health and life insurance. The insurance market is high underserved but with our digital platform and other initiatives being taken by government of Pakistan and insurers,  this market will double in next few years and digital would become a major enabler and channel consumers will use to compare and buy insurance</t>
  </si>
  <si>
    <t>five hundred fifty eightCO</t>
  </si>
  <si>
    <t>five hundred fifty nineCO</t>
  </si>
  <si>
    <t>five hundred sixtyCO</t>
  </si>
  <si>
    <t>five hundred sixty oneCO</t>
  </si>
  <si>
    <t>five hundred sixty twoCO</t>
  </si>
  <si>
    <t>five hundred sixty threeCO</t>
  </si>
  <si>
    <t>five hundred sixty fourCO</t>
  </si>
  <si>
    <t>five hundred sixty fiveCO</t>
  </si>
  <si>
    <t>five hundred sixty sixCO</t>
  </si>
  <si>
    <t>five hundred sixty sevenCO</t>
  </si>
  <si>
    <t>five hundred sixty eightCO</t>
  </si>
  <si>
    <t>evdekibakıcım the elderly and those who want to take care of individual patients,  they have established very different areas of expertise combines the reliable hundreds carer and you're looking for the most important caregivers to ensure that you have all the information and you can make your choices with peace of mind.
evdekibakıcım when establishing their goal at home has made a profession of certified sick and elderly care professionals,  it was to meet with the owners of the right needs.</t>
  </si>
  <si>
    <t>five hundred sixty nineCO</t>
  </si>
  <si>
    <t>five hundred seventyCO</t>
  </si>
  <si>
    <t>five hundred seventy oneCO</t>
  </si>
  <si>
    <t>five hundred seventy twoCO</t>
  </si>
  <si>
    <t>five hundred seventy threeCO</t>
  </si>
  <si>
    <t>five hundred seventy fourCO</t>
  </si>
  <si>
    <t>five hundred seventy fiveCO</t>
  </si>
  <si>
    <t>five hundred seventy sixCO</t>
  </si>
  <si>
    <t>five hundred seventy sevenCO</t>
  </si>
  <si>
    <t>five hundred seventy eightCO</t>
  </si>
  <si>
    <t>five hundred seventy nineCO</t>
  </si>
  <si>
    <t>five hundred eightyCO</t>
  </si>
  <si>
    <t>five hundred eighty oneCO</t>
  </si>
  <si>
    <t>five hundred eighty twoCO</t>
  </si>
  <si>
    <t>five hundred eighty threeCO</t>
  </si>
  <si>
    <t>five hundred eighty fourCO</t>
  </si>
  <si>
    <t>five hundred eighty fiveCO</t>
  </si>
  <si>
    <t xml:space="preserve">We are solving problems that traditional logistics managements by using ''Real-time Location-based'' AI algorithms.
Real-time monitoring
Digital document archive
Detailed transport reports
Partial transport solutions
Approved driver documents
Quick return load
</t>
  </si>
  <si>
    <t>five hundred eighty sixCO</t>
  </si>
  <si>
    <t>Customer service is repetitive and expensive. Chat is becoming the leading customer service channel along with social media. Using humans to handle common questions on chat is expensive,  demotivating and usually slow for the end user. Addition to chat,  phone calls are one of the largest strain in customer service.</t>
  </si>
  <si>
    <t>Licensing fee calculated as 30% of the generated savings. Min 1000€/month</t>
  </si>
  <si>
    <t>B2C enterprise &amp; outsourced customer service providers. Typical customer has thousands of chat questions per month and 20%+ of the questions are repetitive. Customer acquisition via enterprise sales and partner network</t>
  </si>
  <si>
    <t>five hundred eighty sevenCO</t>
  </si>
  <si>
    <t>five hundred eighty eightCO</t>
  </si>
  <si>
    <t>five hundred eighty nineCO</t>
  </si>
  <si>
    <t>five hundred ninetyCO</t>
  </si>
  <si>
    <t>five hundred ninety oneCO</t>
  </si>
  <si>
    <t>five hundred ninety twoCO</t>
  </si>
  <si>
    <t>five hundred ninety threeCO</t>
  </si>
  <si>
    <t>five hundred ninety fourCO</t>
  </si>
  <si>
    <t>five hundred ninety fiveCO</t>
  </si>
  <si>
    <t>five hundred ninety sixCO</t>
  </si>
  <si>
    <t>five hundred ninety sevenCO</t>
  </si>
  <si>
    <t>five hundred ninety eightCO</t>
  </si>
  <si>
    <t>five hundred ninety nineCO</t>
  </si>
  <si>
    <t>six hundredCO</t>
  </si>
  <si>
    <t>six hundred oneCO</t>
  </si>
  <si>
    <t xml:space="preserve">According to FAO,  Food and Agriculture Organization of the United Nations,  1/3 of the food produced for human consumption in the world goes to waste because of the quality standards,  (color,  shape,  etc.) overproduction and the lack of information about use-by and best before dates. 793 million people are malnourished in the world,  while it is possible to feed those people with this amount. 
In the retail sector,  food waste is mainly caused by inefficient inventory management,  logistics operations and high-quality requirements of the food sector. Even though most of the surplus is suitable for human consumption,  they end up being landfilled,  because companies have difficulties getting insight into their shrinkage,  or they don’t know how to manage their surplus. Furthermore,  the food sector has uncertainty about where food waste occurs and its value because there is no data to analyze waste. This lack of data analytics creates information gaps that hinder the collaboration required within businesses to prevent food waste.
By following the Food Recovery Hierarchy,  FazlaGıda aims the reduce waste at its origin,  while implementing the Food Recovery Hierarchy,  which uses different strategies where add value both to the ecosystem and the people live in it. So far,  Fazla Gıda succeeds in what is aimed. 330.000 people are reached in Food Donation Module with 36 different cities over 14 Million KGs.  17000 Ton CO2 emission is prevented and over 5000 tons of food are saved. </t>
  </si>
  <si>
    <t>Fazla Gıda’s Business Model is a mix of subscription &amp; transaction model</t>
  </si>
  <si>
    <t xml:space="preserve">We believe that waste becomes a resource in the right hands. In Turkey Ecosystem,  food waste worths 50 B € and 30 M € of it can be prevented with Fazla Gıda's holistic surplus management system. With our digital platform,  we could bring back %20 of food waste that worths 250 billion TL. In 2, 5 years our business grew by 500%.
We work with different stakeholders which are mainly producers,  stores,  HoReCas,  distributors,  municipalities,  charities and food banks,  animal feed producers and recycling centers. 
More than 120 food banks,  soup kitchens,  or charities get donations every day. We work with sector leaders both local and global companies such as Metro Cash &amp; Carry,  PepsiCo,  Nestle,  Danone,  Mondelez,  and the number is accelerating due to 100% client gladness
As it is mentioned above,  Fazla Gıda works with different stakeholders with different partnership strategies,  those partnerships connect Fazla Gıda with suitable clients,  in addition to FazlaGıda Sales&amp;Operations Team. 
The surplus management process is being handled mainly manually in most of countries. Fazla Gıdas' technological and holistic perspective to surplus management process makes Fazla Gıda desirable for different client segments such as retailers or HoReCa,  not just in Turkey but also in Europan countries like Russia and Italy. where the surplus management process is not so developed. 
</t>
  </si>
  <si>
    <t>six hundred twoCO</t>
  </si>
  <si>
    <t>six hundred threeCO</t>
  </si>
  <si>
    <t>six hundred fourCO</t>
  </si>
  <si>
    <t>six hundred fiveCO</t>
  </si>
  <si>
    <t>Retail</t>
  </si>
  <si>
    <t>six hundred sixCO</t>
  </si>
  <si>
    <t>six hundred sevenCO</t>
  </si>
  <si>
    <t>six hundred eightCO</t>
  </si>
  <si>
    <t>six hundred nineCO</t>
  </si>
  <si>
    <t>six hundred tenCO</t>
  </si>
  <si>
    <t>six hundred elevenCO</t>
  </si>
  <si>
    <t>six hundred twelveCO</t>
  </si>
  <si>
    <t>six hundred thirteenCO</t>
  </si>
  <si>
    <t>A menu is the only way restaurants can communicate all of their offerings to diners. Paper menus have limited space to display details of every single item and it takes considerable amount of time and effort to update the menu when there is a change. FineDine eliminates these problems.</t>
  </si>
  <si>
    <t>Finedine Menu is a SaaS product,  we provide monthly and yearly subscription packages. Our customers pay once and the subscription renewed automatically. The pricing depends on the number of tablet restaurants use.</t>
  </si>
  <si>
    <t>FineDine Tablet Menu is designed for restaurants,  cafes,  hotels and bars. There are millions of potential customers all over the world. We currently have 355 paying customers from 42 different countries. We are acquiring our customers via inbound marketing.</t>
  </si>
  <si>
    <t>six hundred fourteenCO</t>
  </si>
  <si>
    <t>six hundred fifteenCO</t>
  </si>
  <si>
    <t>six hundred sixteenCO</t>
  </si>
  <si>
    <t>six hundred seventeenCO</t>
  </si>
  <si>
    <t>six hundred eighteenCO</t>
  </si>
  <si>
    <t>six hundred nineteenCO</t>
  </si>
  <si>
    <t>six hundred twentyCO</t>
  </si>
  <si>
    <t>six hundred twenty oneCO</t>
  </si>
  <si>
    <t>six hundred twenty twoCO</t>
  </si>
  <si>
    <t>six hundred twenty threeCO</t>
  </si>
  <si>
    <t>six hundred twenty fourCO</t>
  </si>
  <si>
    <t>six hundred twenty fiveCO</t>
  </si>
  <si>
    <t>six hundred twenty sixCO</t>
  </si>
  <si>
    <t>six hundred twenty sevenCO</t>
  </si>
  <si>
    <t>six hundred twenty eightCO</t>
  </si>
  <si>
    <t>six hundred twenty nineCO</t>
  </si>
  <si>
    <t>six hundred thirtyCO</t>
  </si>
  <si>
    <t>six hundred thirty oneCO</t>
  </si>
  <si>
    <t>six hundred thirty twoCO</t>
  </si>
  <si>
    <t>six hundred thirty threeCO</t>
  </si>
  <si>
    <t>six hundred thirty fourCO</t>
  </si>
  <si>
    <t>six hundred thirty fiveCO</t>
  </si>
  <si>
    <t>six hundred thirty sixCO</t>
  </si>
  <si>
    <t>six hundred thirty sevenCO</t>
  </si>
  <si>
    <t>six hundred thirty eightCO</t>
  </si>
  <si>
    <t>six hundred thirty nineCO</t>
  </si>
  <si>
    <t>six hundred fortyCO</t>
  </si>
  <si>
    <t>six hundred forty oneCO</t>
  </si>
  <si>
    <t>six hundred forty twoCO</t>
  </si>
  <si>
    <t>six hundred forty threeCO</t>
  </si>
  <si>
    <t>six hundred forty fourCO</t>
  </si>
  <si>
    <t>six hundred forty fiveCO</t>
  </si>
  <si>
    <t>six hundred forty sixCO</t>
  </si>
  <si>
    <t>six hundred forty sevenCO</t>
  </si>
  <si>
    <t>six hundred forty eightCO</t>
  </si>
  <si>
    <t>six hundred forty nineCO</t>
  </si>
  <si>
    <t>six hundred fiftyCO</t>
  </si>
  <si>
    <t>six hundred fifty oneCO</t>
  </si>
  <si>
    <t>six hundred fifty twoCO</t>
  </si>
  <si>
    <t>six hundred fifty threeCO</t>
  </si>
  <si>
    <t>The problem is that,  there is no information about waste containers and so there is huge amount of waste of money in collection processes</t>
  </si>
  <si>
    <t>six hundred fifty fourCO</t>
  </si>
  <si>
    <t>six hundred fifty fiveCO</t>
  </si>
  <si>
    <t>six hundred fifty sixCO</t>
  </si>
  <si>
    <t>six hundred fifty sevenCO</t>
  </si>
  <si>
    <t>six hundred fifty eightCO</t>
  </si>
  <si>
    <t>six hundred fifty nineCO</t>
  </si>
  <si>
    <t>six hundred sixtyCO</t>
  </si>
  <si>
    <t>six hundred sixty oneCO</t>
  </si>
  <si>
    <t>six hundred sixty twoCO</t>
  </si>
  <si>
    <t>six hundred sixty threeCO</t>
  </si>
  <si>
    <t>six hundred sixty fourCO</t>
  </si>
  <si>
    <t>six hundred sixty fiveCO</t>
  </si>
  <si>
    <t>six hundred sixty sixCO</t>
  </si>
  <si>
    <t>six hundred sixty sevenCO</t>
  </si>
  <si>
    <t>six hundred sixty eightCO</t>
  </si>
  <si>
    <t>six hundred sixty nineCO</t>
  </si>
  <si>
    <t>six hundred seventyCO</t>
  </si>
  <si>
    <t>six hundred seventy oneCO</t>
  </si>
  <si>
    <t>six hundred seventy twoCO</t>
  </si>
  <si>
    <t>six hundred seventy threeCO</t>
  </si>
  <si>
    <t>six hundred seventy fourCO</t>
  </si>
  <si>
    <t>six hundred seventy fiveCO</t>
  </si>
  <si>
    <t>six hundred seventy sixCO</t>
  </si>
  <si>
    <t>six hundred seventy sevenCO</t>
  </si>
  <si>
    <t>six hundred seventy eightCO</t>
  </si>
  <si>
    <t>six hundred seventy nineCO</t>
  </si>
  <si>
    <t>six hundred eightyCO</t>
  </si>
  <si>
    <t>six hundred eighty oneCO</t>
  </si>
  <si>
    <t>six hundred eighty twoCO</t>
  </si>
  <si>
    <t>six hundred eighty threeCO</t>
  </si>
  <si>
    <t>six hundred eighty fourCO</t>
  </si>
  <si>
    <t>six hundred eighty fiveCO</t>
  </si>
  <si>
    <t>Telecom</t>
  </si>
  <si>
    <t>six hundred eighty sixCO</t>
  </si>
  <si>
    <t>six hundred eighty sevenCO</t>
  </si>
  <si>
    <t>six hundred eighty eightCO</t>
  </si>
  <si>
    <t>six hundred eighty nineCO</t>
  </si>
  <si>
    <t>Dental Appointment
Waiting Time at Dental Clinic
New Patient Conversion Rate
Finding Best Rated Dentist
Finding Dental Specialty
Automating Offering ,  promoting and Engagement Process between Dentist and Dental Patient</t>
  </si>
  <si>
    <t xml:space="preserve">Business Stream Lines are :
1- Dentist Subscriptions 
2- Offers commissions 
3- Advertisements map
4- Direct Email Campaigns </t>
  </si>
  <si>
    <t>We are Targeting Dentists in MENA Region at 1st Phase (40K) ,  Then to expand to larger markets which include USA ,  UK and India (500K)
Our Parallel Target is Families ,  Adult Users and Dental Patients in MENA and Worldwide ( 17Billion user have smart device on earth - 1 or 2 visit/y
Other Opportunities is from approaching Insurance Companies,  Events,  Dental Labs and Dental Equipments companies.</t>
  </si>
  <si>
    <t>C2C</t>
  </si>
  <si>
    <t>B2G</t>
  </si>
  <si>
    <t>startup_name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</si>
</sst>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9">
    <font>
      <sz val="10"/>
      <color rgb="FF000000"/>
      <name val="Arial"/>
      <scheme val="minor"/>
    </font>
    <font>
      <sz val="10"/>
      <color theme="1"/>
      <name val="Arial"/>
      <scheme val="minor"/>
    </font>
    <font>
      <sz val="11"/>
      <color rgb="FF444444"/>
      <name val="Consolas"/>
      <charset val="1"/>
    </font>
    <font>
      <sz val="10"/>
      <color rgb="FF000000"/>
      <name val="Arial"/>
    </font>
    <font>
      <b/>
      <sz val="15"/>
      <color theme="3"/>
      <name val="Calibri"/>
      <scheme val="minor"/>
    </font>
    <font>
      <sz val="15"/>
      <color theme="1"/>
      <name val="Arial"/>
      <scheme val="major"/>
    </font>
    <font>
      <sz val="15"/>
      <color rgb="FF444444"/>
      <name val="Arial"/>
      <scheme val="major"/>
    </font>
    <font>
      <sz val="15"/>
      <color rgb="FF000000"/>
      <name val="Arial"/>
      <scheme val="major"/>
    </font>
    <font>
      <sz val="16"/>
      <color rgb="FF000000"/>
      <name val="Arial"/>
      <scheme val="maj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4" fillId="0" borderId="1" applyNumberFormat="0" applyFill="0" applyAlignment="0" applyProtection="0">
      <alignment vertical="center"/>
    </xf>
  </cellStyleXfs>
  <cellXfs count="17">
    <xf numFmtId="0" fontId="0" fillId="0" borderId="0" xfId="0"/>
    <xf numFmtId="0" fontId="1" fillId="0" borderId="0" xfId="0" applyFont="1"/>
    <xf numFmtId="164" fontId="1" fillId="0" borderId="0" xfId="0" applyNumberFormat="1" applyFont="1"/>
    <xf numFmtId="14" fontId="0" fillId="0" borderId="0" xfId="0" applyNumberFormat="1"/>
    <xf numFmtId="0" fontId="3" fillId="0" borderId="0" xfId="0" applyFont="1"/>
    <xf numFmtId="0" fontId="4" fillId="0" borderId="1" xfId="1" applyFill="1" applyAlignment="1"/>
    <xf numFmtId="0" fontId="5" fillId="0" borderId="0" xfId="0" applyFont="1"/>
    <xf numFmtId="0" fontId="7" fillId="0" borderId="0" xfId="0" applyFont="1"/>
    <xf numFmtId="0" fontId="8" fillId="0" borderId="0" xfId="0" applyFont="1"/>
    <xf numFmtId="0" fontId="1" fillId="0" borderId="0" xfId="0" applyFont="1" applyAlignment="1">
      <alignment wrapText="1"/>
    </xf>
    <xf numFmtId="49" fontId="7" fillId="0" borderId="0" xfId="0" applyNumberFormat="1" applyFont="1"/>
    <xf numFmtId="49" fontId="6" fillId="0" borderId="0" xfId="0" applyNumberFormat="1" applyFont="1"/>
    <xf numFmtId="49" fontId="2" fillId="0" borderId="0" xfId="0" applyNumberFormat="1" applyFont="1"/>
    <xf numFmtId="49" fontId="1" fillId="0" borderId="0" xfId="0" applyNumberFormat="1" applyFont="1"/>
    <xf numFmtId="1" fontId="5" fillId="0" borderId="0" xfId="0" applyNumberFormat="1" applyFont="1"/>
    <xf numFmtId="1" fontId="1" fillId="0" borderId="0" xfId="0" applyNumberFormat="1" applyFont="1"/>
    <xf numFmtId="49" fontId="3" fillId="0" borderId="0" xfId="0" applyNumberFormat="1" applyFont="1"/>
  </cellXfs>
  <cellStyles count="2">
    <cellStyle name="Heading 1" xfId="1" builtinId="16"/>
    <cellStyle name="Normal" xfId="0" builtinId="0"/>
  </cellStyles>
  <dxfs count="7">
    <dxf>
      <numFmt numFmtId="0" formatCode="General"/>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numFmt numFmtId="0" formatCode="General"/>
    </dxf>
    <dxf>
      <numFmt numFmtId="19" formatCode="dd/mm/yyyy"/>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FF26A7-955F-466B-81E2-BD144EB4421C}" name="Table2" displayName="Table2" ref="A1:E690" totalsRowShown="0" headerRowDxfId="6">
  <autoFilter ref="A1:E690" xr:uid="{C8FF26A7-955F-466B-81E2-BD144EB4421C}"/>
  <tableColumns count="5">
    <tableColumn id="1" xr3:uid="{CD103C7E-CC66-4F83-AB97-728C96F69230}" name="startup_id" dataDxfId="5"/>
    <tableColumn id="2" xr3:uid="{C000571B-A49B-46FC-BFCC-61C9963D54D2}" name="date_raised" dataDxfId="4">
      <calculatedColumnFormula>_xlfn.XLOOKUP(A2,'Original deal_information'!$C$2:$C$777,'Original deal_information'!$D$2:$D$777,0)</calculatedColumnFormula>
    </tableColumn>
    <tableColumn id="3" xr3:uid="{02BF3B13-752F-40AE-B882-C4B89F657146}" name="amount_raised" dataDxfId="3">
      <calculatedColumnFormula>_xlfn.XLOOKUP(A2,'Original deal_information'!$C$2:$C$777,'Original deal_information'!$E$2:$E$777,0)</calculatedColumnFormula>
    </tableColumn>
    <tableColumn id="4" xr3:uid="{07E299FA-ED15-4AD4-A33D-B38D4C225B0D}" name="funding_stage_id">
      <calculatedColumnFormula>_xlfn.XLOOKUP(A2,'Original deal_information'!$C$2:$C$777,'Original deal_information'!$G$2:$G$777,0)</calculatedColumnFormula>
    </tableColumn>
    <tableColumn id="5" xr3:uid="{83C25D34-1067-4BA1-BD3B-6A3F0F66BE8A}" name="number_of_investors">
      <calculatedColumnFormula>_xlfn.XLOOKUP(A2,'Original deal_information'!$C$2:$C$777,'Original deal_information'!$H$2:$H$777,0)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97D3AB-DAEE-44BD-83BB-078D45BCF9A9}" name="Table1" displayName="Table1" ref="A1:B690" totalsRowShown="0" headerRowDxfId="2">
  <autoFilter ref="A1:B690" xr:uid="{6C97D3AB-DAEE-44BD-83BB-078D45BCF9A9}"/>
  <tableColumns count="2">
    <tableColumn id="1" xr3:uid="{D9FCBECE-B5A4-4D1E-8E0F-906B5D80F786}" name="startup_id" dataDxfId="1"/>
    <tableColumn id="2" xr3:uid="{B2390CFD-D223-47DF-AF26-F95BC86F7781}" name="business_type_id" dataDxfId="0">
      <calculatedColumnFormula>_xlfn.XLOOKUP(A2,'Original deal_information'!$C$2:$C$777,'Original deal_information'!$AG$2:$AG$777,"Not Disclosed",0)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778"/>
  <sheetViews>
    <sheetView tabSelected="1" topLeftCell="H1" workbookViewId="0">
      <selection activeCell="K2" sqref="K2"/>
    </sheetView>
  </sheetViews>
  <sheetFormatPr defaultColWidth="12.5703125" defaultRowHeight="15.75" customHeight="1"/>
  <cols>
    <col min="1" max="1" width="10.7109375" bestFit="1" customWidth="1"/>
    <col min="2" max="2" width="28.42578125" bestFit="1" customWidth="1"/>
    <col min="3" max="3" width="14" bestFit="1" customWidth="1"/>
    <col min="4" max="4" width="18.7109375" bestFit="1" customWidth="1"/>
    <col min="5" max="5" width="20.42578125" bestFit="1" customWidth="1"/>
    <col min="6" max="6" width="19.42578125" bestFit="1" customWidth="1"/>
    <col min="7" max="7" width="23.28515625" bestFit="1" customWidth="1"/>
    <col min="8" max="8" width="28.42578125" bestFit="1" customWidth="1"/>
    <col min="9" max="9" width="28" bestFit="1" customWidth="1"/>
    <col min="10" max="10" width="28" hidden="1" customWidth="1"/>
    <col min="11" max="11" width="32.5703125" bestFit="1" customWidth="1"/>
    <col min="12" max="12" width="18.7109375" bestFit="1" customWidth="1"/>
    <col min="13" max="14" width="35.85546875" bestFit="1" customWidth="1"/>
    <col min="15" max="15" width="26.5703125" bestFit="1" customWidth="1"/>
    <col min="16" max="16" width="28.140625" bestFit="1" customWidth="1"/>
    <col min="17" max="17" width="29.42578125" bestFit="1" customWidth="1"/>
    <col min="18" max="31" width="29.42578125" hidden="1" customWidth="1"/>
    <col min="32" max="32" width="64.42578125" hidden="1" customWidth="1"/>
    <col min="33" max="33" width="26.42578125" bestFit="1" customWidth="1"/>
    <col min="34" max="34" width="27.140625" bestFit="1" customWidth="1"/>
    <col min="35" max="35" width="31" bestFit="1" customWidth="1"/>
    <col min="36" max="38" width="255.7109375" bestFit="1" customWidth="1"/>
  </cols>
  <sheetData>
    <row r="1" spans="1:38" s="7" customFormat="1" ht="20.25">
      <c r="A1" s="6" t="s">
        <v>0</v>
      </c>
      <c r="B1" s="6" t="s">
        <v>1</v>
      </c>
      <c r="C1" s="6" t="s">
        <v>2</v>
      </c>
      <c r="D1" s="6" t="s">
        <v>3</v>
      </c>
      <c r="E1" s="14" t="s">
        <v>4</v>
      </c>
      <c r="F1" s="6" t="s">
        <v>5</v>
      </c>
      <c r="G1" s="6" t="s">
        <v>6</v>
      </c>
      <c r="H1" s="6" t="s">
        <v>7</v>
      </c>
      <c r="I1" s="6" t="s">
        <v>8</v>
      </c>
      <c r="J1" s="6" t="s">
        <v>9</v>
      </c>
      <c r="K1" s="6" t="s">
        <v>10</v>
      </c>
      <c r="L1" s="11" t="s">
        <v>11</v>
      </c>
      <c r="M1" s="6" t="s">
        <v>12</v>
      </c>
      <c r="N1" s="6" t="s">
        <v>13</v>
      </c>
      <c r="O1" s="6" t="s">
        <v>14</v>
      </c>
      <c r="P1" s="6" t="s">
        <v>15</v>
      </c>
      <c r="Q1" s="8"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10" t="s">
        <v>31</v>
      </c>
      <c r="AH1" s="6" t="s">
        <v>32</v>
      </c>
      <c r="AI1" s="6" t="s">
        <v>33</v>
      </c>
      <c r="AJ1" s="6" t="s">
        <v>34</v>
      </c>
      <c r="AK1" s="6" t="s">
        <v>35</v>
      </c>
      <c r="AL1" s="6" t="s">
        <v>36</v>
      </c>
    </row>
    <row r="2" spans="1:38" ht="15.75" customHeight="1">
      <c r="A2" s="1">
        <v>13851</v>
      </c>
      <c r="B2" s="1" t="s">
        <v>37</v>
      </c>
      <c r="C2" s="1">
        <f>_xlfn.XLOOKUP(B2, 'Sheet1 startup_formatted'!$B$2:$B$690, 'Sheet1 startup_formatted'!$A$2:$A$690, "Not issued", 0)</f>
        <v>5261</v>
      </c>
      <c r="D2" s="2">
        <v>42370</v>
      </c>
      <c r="E2" s="15">
        <v>20000000</v>
      </c>
      <c r="F2" s="1" t="s">
        <v>38</v>
      </c>
      <c r="G2" s="1">
        <f>_xlfn.XLOOKUP(F2, 'taxonomy(ID_mappings)'!$P$2:$P$15, 'taxonomy(ID_mappings)'!$O$2:$O$15, 0)</f>
        <v>1234</v>
      </c>
      <c r="H2" s="1">
        <v>1</v>
      </c>
      <c r="I2" s="1" t="s">
        <v>39</v>
      </c>
      <c r="J2" s="1" t="str" cm="1">
        <f t="array" ref="J2:J777">TRIM(I2:I777)</f>
        <v>United Arab Emirates (UAE)</v>
      </c>
      <c r="K2" s="1" t="s">
        <v>39</v>
      </c>
      <c r="L2" s="12">
        <f>_xlfn.XLOOKUP(K2, 'taxonomy(ID_mappings)'!$B$2:$B$30, 'taxonomy(ID_mappings)'!$A$2:$A$30, "Not Disclosed", 0)</f>
        <v>2361</v>
      </c>
      <c r="M2" s="1" t="s">
        <v>40</v>
      </c>
      <c r="N2" s="1" t="s">
        <v>40</v>
      </c>
      <c r="O2" s="1">
        <f>_xlfn.XLOOKUP(N2, 'taxonomy(ID_mappings)'!$F$2:$F$40, 'taxonomy(ID_mappings)'!$E$2:$E$40, "Not Disclosed", 0)</f>
        <v>8923</v>
      </c>
      <c r="P2" s="1">
        <v>1</v>
      </c>
      <c r="Q2" s="4" t="s">
        <v>41</v>
      </c>
      <c r="R2" s="4" t="s">
        <v>41</v>
      </c>
      <c r="S2" s="4" t="s">
        <v>42</v>
      </c>
      <c r="T2" s="4" t="str" cm="1">
        <f t="array" ref="T2:T777">TRIM(S2:S777)</f>
        <v>Not Disclosed</v>
      </c>
      <c r="U2" s="4" t="s">
        <v>42</v>
      </c>
      <c r="V2" s="4" t="str" cm="1">
        <f t="array" ref="V2:V777">TRIM(U2:U777)</f>
        <v>Not Disclosed</v>
      </c>
      <c r="W2" s="4" t="s">
        <v>42</v>
      </c>
      <c r="X2" s="4" t="str" cm="1">
        <f t="array" ref="X2:X777">TRIM(W2:W777)</f>
        <v>Not Disclosed</v>
      </c>
      <c r="Y2" s="4" t="s">
        <v>42</v>
      </c>
      <c r="Z2" s="4" t="str" cm="1">
        <f t="array" ref="Z2:Z777">TRIM(Y2:Y777)</f>
        <v>Not Disclosed</v>
      </c>
      <c r="AA2" s="4">
        <f>_xlfn.XLOOKUP(R2, 'taxonomy(ID_mappings)'!$J$2:$J$7, 'taxonomy(ID_mappings)'!$I$2:$I$7, "Not Disclosed", 0)</f>
        <v>5324</v>
      </c>
      <c r="AB2" s="4" t="str">
        <f>_xlfn.XLOOKUP(T2, 'taxonomy(ID_mappings)'!$J$2:$J$7, 'taxonomy(ID_mappings)'!$I$2:$I$7, "Not Disclosed", 0)</f>
        <v>Not Disclosed</v>
      </c>
      <c r="AC2" s="4" t="str">
        <f>_xlfn.XLOOKUP(V2, 'taxonomy(ID_mappings)'!$J$2:$J$7, 'taxonomy(ID_mappings)'!$I$2:$I$7, "Not Disclosed", 0)</f>
        <v>Not Disclosed</v>
      </c>
      <c r="AD2" s="4" t="str">
        <f>_xlfn.XLOOKUP(X2, 'taxonomy(ID_mappings)'!$J$2:$J$7, 'taxonomy(ID_mappings)'!$I$2:$I$7, "Not Disclosed", 0)</f>
        <v>Not Disclosed</v>
      </c>
      <c r="AE2" s="4" t="str">
        <f>_xlfn.XLOOKUP(Z2, 'taxonomy(ID_mappings)'!$J$2:$J$7, 'taxonomy(ID_mappings)'!$I$2:$I$7, "Not Disclosed", 0)</f>
        <v>Not Disclosed</v>
      </c>
      <c r="AF2" s="4" t="str">
        <f>_xlfn.CONCAT(AA2, ", ", AB2, ", ", AC2, ", ", AD2, ", ", AE2)</f>
        <v>5324, Not Disclosed, Not Disclosed, Not Disclosed, Not Disclosed</v>
      </c>
      <c r="AG2" s="16">
        <v>5324</v>
      </c>
      <c r="AH2" s="1" t="s">
        <v>43</v>
      </c>
      <c r="AI2" s="1">
        <f>_xlfn.XLOOKUP(AH2, 'taxonomy(ID_mappings)'!$L$2:$L$3, 'taxonomy(ID_mappings)'!$M$2:$M$3, 0)</f>
        <v>0</v>
      </c>
      <c r="AJ2" s="1" t="s">
        <v>42</v>
      </c>
      <c r="AK2" s="1" t="s">
        <v>42</v>
      </c>
      <c r="AL2" s="1" t="s">
        <v>42</v>
      </c>
    </row>
    <row r="3" spans="1:38" ht="15.75" customHeight="1">
      <c r="A3" s="1">
        <v>13855</v>
      </c>
      <c r="B3" s="1" t="s">
        <v>44</v>
      </c>
      <c r="C3" s="1">
        <f>_xlfn.XLOOKUP(B3, 'Sheet1 startup_formatted'!$B$2:$B$690, 'Sheet1 startup_formatted'!$A$2:$A$690, "Not issued", 0)</f>
        <v>5515</v>
      </c>
      <c r="D3" s="2">
        <v>42644.166666666664</v>
      </c>
      <c r="E3" s="15">
        <v>3000000</v>
      </c>
      <c r="F3" s="1" t="s">
        <v>45</v>
      </c>
      <c r="G3" s="1">
        <f>_xlfn.XLOOKUP(F3, 'taxonomy(ID_mappings)'!$P$2:$P$15, 'taxonomy(ID_mappings)'!$O$2:$O$15, 0)</f>
        <v>5678</v>
      </c>
      <c r="H3" s="1">
        <v>1</v>
      </c>
      <c r="I3" s="1" t="s">
        <v>46</v>
      </c>
      <c r="J3" s="1" t="str">
        <v>Morocco</v>
      </c>
      <c r="K3" s="1" t="s">
        <v>46</v>
      </c>
      <c r="L3" s="13">
        <f>_xlfn.XLOOKUP(K3, 'taxonomy(ID_mappings)'!$B$2:$B$30, 'taxonomy(ID_mappings)'!$A$2:$A$30, "Not Disclosed", 0)</f>
        <v>8945</v>
      </c>
      <c r="M3" s="1" t="s">
        <v>47</v>
      </c>
      <c r="N3" s="1" t="s">
        <v>47</v>
      </c>
      <c r="O3" s="1">
        <f>_xlfn.XLOOKUP(N3, 'taxonomy(ID_mappings)'!$F$2:$F$40, 'taxonomy(ID_mappings)'!$E$2:$E$40, "Not Disclosed", 0)</f>
        <v>4536</v>
      </c>
      <c r="P3" s="1">
        <v>2</v>
      </c>
      <c r="Q3" s="4" t="s">
        <v>48</v>
      </c>
      <c r="R3" s="4" t="s">
        <v>48</v>
      </c>
      <c r="S3" s="4" t="s">
        <v>42</v>
      </c>
      <c r="T3" s="4" t="str">
        <v>Not Disclosed</v>
      </c>
      <c r="U3" s="4" t="s">
        <v>42</v>
      </c>
      <c r="V3" s="4" t="str">
        <v>Not Disclosed</v>
      </c>
      <c r="W3" s="4" t="s">
        <v>42</v>
      </c>
      <c r="X3" s="4" t="str">
        <v>Not Disclosed</v>
      </c>
      <c r="Y3" s="4" t="s">
        <v>42</v>
      </c>
      <c r="Z3" s="4" t="str">
        <v>Not Disclosed</v>
      </c>
      <c r="AA3" s="4">
        <f>_xlfn.XLOOKUP(R3, 'taxonomy(ID_mappings)'!$J$2:$J$7, 'taxonomy(ID_mappings)'!$I$2:$I$7, "Not Disclosed", 0)</f>
        <v>5325</v>
      </c>
      <c r="AB3" s="4" t="str">
        <f>_xlfn.XLOOKUP(T3, 'taxonomy(ID_mappings)'!$J$2:$J$7, 'taxonomy(ID_mappings)'!$I$2:$I$7, "Not Disclosed", 0)</f>
        <v>Not Disclosed</v>
      </c>
      <c r="AC3" s="4" t="str">
        <f>_xlfn.XLOOKUP(V3, 'taxonomy(ID_mappings)'!$J$2:$J$7, 'taxonomy(ID_mappings)'!$I$2:$I$7, "Not Disclosed", 0)</f>
        <v>Not Disclosed</v>
      </c>
      <c r="AD3" s="4" t="str">
        <f>_xlfn.XLOOKUP(X3, 'taxonomy(ID_mappings)'!$J$2:$J$7, 'taxonomy(ID_mappings)'!$I$2:$I$7, "Not Disclosed", 0)</f>
        <v>Not Disclosed</v>
      </c>
      <c r="AE3" s="4" t="str">
        <f>_xlfn.XLOOKUP(Z3, 'taxonomy(ID_mappings)'!$J$2:$J$7, 'taxonomy(ID_mappings)'!$I$2:$I$7, "Not Disclosed", 0)</f>
        <v>Not Disclosed</v>
      </c>
      <c r="AF3" s="4" t="str">
        <f>_xlfn.CONCAT(AA3, ", ", AB3, ", ", AC3, ", ", AD3, ", ", AE3)</f>
        <v>5325, Not Disclosed, Not Disclosed, Not Disclosed, Not Disclosed</v>
      </c>
      <c r="AG3" s="16">
        <v>5325</v>
      </c>
      <c r="AH3" s="1" t="s">
        <v>43</v>
      </c>
      <c r="AI3" s="1">
        <f>_xlfn.XLOOKUP(AH3, 'taxonomy(ID_mappings)'!$L$2:$L$3, 'taxonomy(ID_mappings)'!$M$2:$M$3, 0)</f>
        <v>0</v>
      </c>
      <c r="AJ3" s="1" t="s">
        <v>42</v>
      </c>
      <c r="AK3" s="1" t="s">
        <v>42</v>
      </c>
      <c r="AL3" s="1" t="s">
        <v>42</v>
      </c>
    </row>
    <row r="4" spans="1:38" ht="15.75" customHeight="1">
      <c r="A4" s="1">
        <v>13866</v>
      </c>
      <c r="B4" s="1" t="s">
        <v>49</v>
      </c>
      <c r="C4" s="1">
        <f>_xlfn.XLOOKUP(B4, 'Sheet1 startup_formatted'!$B$2:$B$690, 'Sheet1 startup_formatted'!$A$2:$A$690, "Not issued", 0)</f>
        <v>4036</v>
      </c>
      <c r="D4" s="2">
        <v>42461.166666666664</v>
      </c>
      <c r="E4" s="15">
        <v>10000000</v>
      </c>
      <c r="F4" s="1" t="s">
        <v>38</v>
      </c>
      <c r="G4" s="1">
        <f>_xlfn.XLOOKUP(F4, 'taxonomy(ID_mappings)'!$P$2:$P$15, 'taxonomy(ID_mappings)'!$O$2:$O$15, 0)</f>
        <v>1234</v>
      </c>
      <c r="H4" s="1">
        <v>1</v>
      </c>
      <c r="I4" s="1" t="s">
        <v>50</v>
      </c>
      <c r="J4" s="1" t="str">
        <v>Lebanon</v>
      </c>
      <c r="K4" s="1" t="s">
        <v>50</v>
      </c>
      <c r="L4" s="13">
        <f>_xlfn.XLOOKUP(K4, 'taxonomy(ID_mappings)'!$B$2:$B$30, 'taxonomy(ID_mappings)'!$A$2:$A$30, "Not Disclosed", 0)</f>
        <v>1623</v>
      </c>
      <c r="M4" s="1" t="s">
        <v>51</v>
      </c>
      <c r="N4" s="1" t="s">
        <v>51</v>
      </c>
      <c r="O4" s="1">
        <f>_xlfn.XLOOKUP(N4, 'taxonomy(ID_mappings)'!$F$2:$F$40, 'taxonomy(ID_mappings)'!$E$2:$E$40, "Not Disclosed", 0)</f>
        <v>7634</v>
      </c>
      <c r="P4" s="1">
        <v>2</v>
      </c>
      <c r="Q4" s="4" t="s">
        <v>41</v>
      </c>
      <c r="R4" s="4" t="s">
        <v>41</v>
      </c>
      <c r="S4" s="4" t="s">
        <v>42</v>
      </c>
      <c r="T4" s="4" t="str">
        <v>Not Disclosed</v>
      </c>
      <c r="U4" s="4" t="s">
        <v>42</v>
      </c>
      <c r="V4" s="4" t="str">
        <v>Not Disclosed</v>
      </c>
      <c r="W4" s="4" t="s">
        <v>42</v>
      </c>
      <c r="X4" s="4" t="str">
        <v>Not Disclosed</v>
      </c>
      <c r="Y4" s="4" t="s">
        <v>42</v>
      </c>
      <c r="Z4" s="4" t="str">
        <v>Not Disclosed</v>
      </c>
      <c r="AA4" s="4">
        <f>_xlfn.XLOOKUP(R4, 'taxonomy(ID_mappings)'!$J$2:$J$7, 'taxonomy(ID_mappings)'!$I$2:$I$7, "Not Disclosed", 0)</f>
        <v>5324</v>
      </c>
      <c r="AB4" s="4" t="str">
        <f>_xlfn.XLOOKUP(T4, 'taxonomy(ID_mappings)'!$J$2:$J$7, 'taxonomy(ID_mappings)'!$I$2:$I$7, "Not Disclosed", 0)</f>
        <v>Not Disclosed</v>
      </c>
      <c r="AC4" s="4" t="str">
        <f>_xlfn.XLOOKUP(V4, 'taxonomy(ID_mappings)'!$J$2:$J$7, 'taxonomy(ID_mappings)'!$I$2:$I$7, "Not Disclosed", 0)</f>
        <v>Not Disclosed</v>
      </c>
      <c r="AD4" s="4" t="str">
        <f>_xlfn.XLOOKUP(X4, 'taxonomy(ID_mappings)'!$J$2:$J$7, 'taxonomy(ID_mappings)'!$I$2:$I$7, "Not Disclosed", 0)</f>
        <v>Not Disclosed</v>
      </c>
      <c r="AE4" s="4" t="str">
        <f>_xlfn.XLOOKUP(Z4, 'taxonomy(ID_mappings)'!$J$2:$J$7, 'taxonomy(ID_mappings)'!$I$2:$I$7, "Not Disclosed", 0)</f>
        <v>Not Disclosed</v>
      </c>
      <c r="AF4" s="4" t="str">
        <f>_xlfn.CONCAT(AA4, ", ", AB4, ", ", AC4, ", ", AD4, ", ", AE4)</f>
        <v>5324, Not Disclosed, Not Disclosed, Not Disclosed, Not Disclosed</v>
      </c>
      <c r="AG4" s="16">
        <v>5324</v>
      </c>
      <c r="AH4" s="1" t="s">
        <v>43</v>
      </c>
      <c r="AI4" s="1">
        <f>_xlfn.XLOOKUP(AH4, 'taxonomy(ID_mappings)'!$L$2:$L$3, 'taxonomy(ID_mappings)'!$M$2:$M$3, 0)</f>
        <v>0</v>
      </c>
      <c r="AJ4" s="1" t="s">
        <v>42</v>
      </c>
      <c r="AK4" s="1" t="s">
        <v>42</v>
      </c>
      <c r="AL4" s="1" t="s">
        <v>42</v>
      </c>
    </row>
    <row r="5" spans="1:38" ht="15.75" customHeight="1">
      <c r="A5" s="1">
        <v>13868</v>
      </c>
      <c r="B5" s="1" t="s">
        <v>52</v>
      </c>
      <c r="C5" s="1">
        <f>_xlfn.XLOOKUP(B5, 'Sheet1 startup_formatted'!$B$2:$B$690, 'Sheet1 startup_formatted'!$A$2:$A$690, "Not issued", 0)</f>
        <v>1073</v>
      </c>
      <c r="D5" s="2">
        <v>42491.166666666664</v>
      </c>
      <c r="E5" s="15">
        <v>600000</v>
      </c>
      <c r="F5" s="1" t="s">
        <v>53</v>
      </c>
      <c r="G5" s="1">
        <f>_xlfn.XLOOKUP(F5, 'taxonomy(ID_mappings)'!$P$2:$P$15, 'taxonomy(ID_mappings)'!$O$2:$O$15, 0)</f>
        <v>9101</v>
      </c>
      <c r="H5" s="1">
        <v>2</v>
      </c>
      <c r="I5" s="1" t="s">
        <v>39</v>
      </c>
      <c r="J5" s="1" t="str">
        <v>United Arab Emirates (UAE)</v>
      </c>
      <c r="K5" s="1" t="s">
        <v>39</v>
      </c>
      <c r="L5" s="13">
        <f>_xlfn.XLOOKUP(K5, 'taxonomy(ID_mappings)'!$B$2:$B$30, 'taxonomy(ID_mappings)'!$A$2:$A$30, "Not Disclosed", 0)</f>
        <v>2361</v>
      </c>
      <c r="M5" s="1" t="s">
        <v>54</v>
      </c>
      <c r="N5" s="1" t="s">
        <v>54</v>
      </c>
      <c r="O5" s="1">
        <f>_xlfn.XLOOKUP(N5, 'taxonomy(ID_mappings)'!$F$2:$F$40, 'taxonomy(ID_mappings)'!$E$2:$E$40, "Not Disclosed", 0)</f>
        <v>2165</v>
      </c>
      <c r="P5" s="1" t="s">
        <v>42</v>
      </c>
      <c r="Q5" s="4" t="s">
        <v>41</v>
      </c>
      <c r="R5" s="4" t="s">
        <v>41</v>
      </c>
      <c r="S5" s="4" t="s">
        <v>42</v>
      </c>
      <c r="T5" s="4" t="str">
        <v>Not Disclosed</v>
      </c>
      <c r="U5" s="4" t="s">
        <v>42</v>
      </c>
      <c r="V5" s="4" t="str">
        <v>Not Disclosed</v>
      </c>
      <c r="W5" s="4" t="s">
        <v>42</v>
      </c>
      <c r="X5" s="4" t="str">
        <v>Not Disclosed</v>
      </c>
      <c r="Y5" s="4" t="s">
        <v>42</v>
      </c>
      <c r="Z5" s="4" t="str">
        <v>Not Disclosed</v>
      </c>
      <c r="AA5" s="4">
        <f>_xlfn.XLOOKUP(R5, 'taxonomy(ID_mappings)'!$J$2:$J$7, 'taxonomy(ID_mappings)'!$I$2:$I$7, "Not Disclosed", 0)</f>
        <v>5324</v>
      </c>
      <c r="AB5" s="4" t="str">
        <f>_xlfn.XLOOKUP(T5, 'taxonomy(ID_mappings)'!$J$2:$J$7, 'taxonomy(ID_mappings)'!$I$2:$I$7, "Not Disclosed", 0)</f>
        <v>Not Disclosed</v>
      </c>
      <c r="AC5" s="4" t="str">
        <f>_xlfn.XLOOKUP(V5, 'taxonomy(ID_mappings)'!$J$2:$J$7, 'taxonomy(ID_mappings)'!$I$2:$I$7, "Not Disclosed", 0)</f>
        <v>Not Disclosed</v>
      </c>
      <c r="AD5" s="4" t="str">
        <f>_xlfn.XLOOKUP(X5, 'taxonomy(ID_mappings)'!$J$2:$J$7, 'taxonomy(ID_mappings)'!$I$2:$I$7, "Not Disclosed", 0)</f>
        <v>Not Disclosed</v>
      </c>
      <c r="AE5" s="4" t="str">
        <f>_xlfn.XLOOKUP(Z5, 'taxonomy(ID_mappings)'!$J$2:$J$7, 'taxonomy(ID_mappings)'!$I$2:$I$7, "Not Disclosed", 0)</f>
        <v>Not Disclosed</v>
      </c>
      <c r="AF5" s="4" t="str">
        <f>_xlfn.CONCAT(AA5, ", ", AB5, ", ", AC5, ", ", AD5, ", ", AE5)</f>
        <v>5324, Not Disclosed, Not Disclosed, Not Disclosed, Not Disclosed</v>
      </c>
      <c r="AG5" s="16">
        <v>5324</v>
      </c>
      <c r="AH5" s="1" t="s">
        <v>55</v>
      </c>
      <c r="AI5" s="1">
        <f>_xlfn.XLOOKUP(AH5, 'taxonomy(ID_mappings)'!$L$2:$L$3, 'taxonomy(ID_mappings)'!$M$2:$M$3, 0)</f>
        <v>1</v>
      </c>
      <c r="AJ5" s="9" t="s">
        <v>56</v>
      </c>
      <c r="AK5" s="1" t="s">
        <v>57</v>
      </c>
      <c r="AL5" s="1" t="s">
        <v>58</v>
      </c>
    </row>
    <row r="6" spans="1:38" ht="15.75" customHeight="1">
      <c r="A6" s="1">
        <v>13874</v>
      </c>
      <c r="B6" s="1" t="s">
        <v>59</v>
      </c>
      <c r="C6" s="1">
        <f>_xlfn.XLOOKUP(B6, 'Sheet1 startup_formatted'!$B$2:$B$690, 'Sheet1 startup_formatted'!$A$2:$A$690, "Not issued", 0)</f>
        <v>1153</v>
      </c>
      <c r="D6" s="2">
        <v>42614.166666666664</v>
      </c>
      <c r="E6" s="15">
        <v>400000</v>
      </c>
      <c r="F6" s="1" t="s">
        <v>53</v>
      </c>
      <c r="G6" s="1">
        <f>_xlfn.XLOOKUP(F6, 'taxonomy(ID_mappings)'!$P$2:$P$15, 'taxonomy(ID_mappings)'!$O$2:$O$15, 0)</f>
        <v>9101</v>
      </c>
      <c r="H6" s="1">
        <v>2</v>
      </c>
      <c r="I6" s="1" t="s">
        <v>60</v>
      </c>
      <c r="J6" s="1" t="str">
        <v>United States of America (USA)</v>
      </c>
      <c r="K6" s="1" t="s">
        <v>60</v>
      </c>
      <c r="L6" s="13">
        <f>_xlfn.XLOOKUP(K6, 'taxonomy(ID_mappings)'!$B$2:$B$30, 'taxonomy(ID_mappings)'!$A$2:$A$30, "Not Disclosed", 0)</f>
        <v>4785</v>
      </c>
      <c r="M6" s="1" t="s">
        <v>54</v>
      </c>
      <c r="N6" s="1" t="s">
        <v>54</v>
      </c>
      <c r="O6" s="1">
        <f>_xlfn.XLOOKUP(N6, 'taxonomy(ID_mappings)'!$F$2:$F$40, 'taxonomy(ID_mappings)'!$E$2:$E$40, "Not Disclosed", 0)</f>
        <v>2165</v>
      </c>
      <c r="P6" s="1" t="s">
        <v>42</v>
      </c>
      <c r="Q6" s="4" t="s">
        <v>61</v>
      </c>
      <c r="R6" s="4" t="s">
        <v>61</v>
      </c>
      <c r="S6" s="4" t="s">
        <v>42</v>
      </c>
      <c r="T6" s="4" t="str">
        <v>Not Disclosed</v>
      </c>
      <c r="U6" s="4" t="s">
        <v>42</v>
      </c>
      <c r="V6" s="4" t="str">
        <v>Not Disclosed</v>
      </c>
      <c r="W6" s="4" t="s">
        <v>42</v>
      </c>
      <c r="X6" s="4" t="str">
        <v>Not Disclosed</v>
      </c>
      <c r="Y6" s="4" t="s">
        <v>42</v>
      </c>
      <c r="Z6" s="4" t="str">
        <v>Not Disclosed</v>
      </c>
      <c r="AA6" s="4">
        <f>_xlfn.XLOOKUP(R6, 'taxonomy(ID_mappings)'!$J$2:$J$7, 'taxonomy(ID_mappings)'!$I$2:$I$7, "Not Disclosed", 0)</f>
        <v>5326</v>
      </c>
      <c r="AB6" s="4" t="str">
        <f>_xlfn.XLOOKUP(T6, 'taxonomy(ID_mappings)'!$J$2:$J$7, 'taxonomy(ID_mappings)'!$I$2:$I$7, "Not Disclosed", 0)</f>
        <v>Not Disclosed</v>
      </c>
      <c r="AC6" s="4" t="str">
        <f>_xlfn.XLOOKUP(V6, 'taxonomy(ID_mappings)'!$J$2:$J$7, 'taxonomy(ID_mappings)'!$I$2:$I$7, "Not Disclosed", 0)</f>
        <v>Not Disclosed</v>
      </c>
      <c r="AD6" s="4" t="str">
        <f>_xlfn.XLOOKUP(X6, 'taxonomy(ID_mappings)'!$J$2:$J$7, 'taxonomy(ID_mappings)'!$I$2:$I$7, "Not Disclosed", 0)</f>
        <v>Not Disclosed</v>
      </c>
      <c r="AE6" s="4" t="str">
        <f>_xlfn.XLOOKUP(Z6, 'taxonomy(ID_mappings)'!$J$2:$J$7, 'taxonomy(ID_mappings)'!$I$2:$I$7, "Not Disclosed", 0)</f>
        <v>Not Disclosed</v>
      </c>
      <c r="AF6" s="4" t="str">
        <f>_xlfn.CONCAT(AA6, ", ", AB6, ", ", AC6, ", ", AD6, ", ", AE6)</f>
        <v>5326, Not Disclosed, Not Disclosed, Not Disclosed, Not Disclosed</v>
      </c>
      <c r="AG6" s="16">
        <v>5326</v>
      </c>
      <c r="AH6" s="1" t="s">
        <v>55</v>
      </c>
      <c r="AI6" s="1">
        <f>_xlfn.XLOOKUP(AH6, 'taxonomy(ID_mappings)'!$L$2:$L$3, 'taxonomy(ID_mappings)'!$M$2:$M$3, 0)</f>
        <v>1</v>
      </c>
      <c r="AJ6" s="1" t="s">
        <v>42</v>
      </c>
      <c r="AK6" s="1" t="s">
        <v>42</v>
      </c>
      <c r="AL6" s="1" t="s">
        <v>42</v>
      </c>
    </row>
    <row r="7" spans="1:38" ht="15.75" customHeight="1">
      <c r="A7" s="1">
        <v>13889</v>
      </c>
      <c r="B7" s="1" t="s">
        <v>62</v>
      </c>
      <c r="C7" s="1">
        <f>_xlfn.XLOOKUP(B7, 'Sheet1 startup_formatted'!$B$2:$B$690, 'Sheet1 startup_formatted'!$A$2:$A$690, "Not issued", 0)</f>
        <v>2416</v>
      </c>
      <c r="D7" s="2">
        <v>42491.166666666664</v>
      </c>
      <c r="E7" s="15">
        <v>1400000</v>
      </c>
      <c r="F7" s="1" t="s">
        <v>45</v>
      </c>
      <c r="G7" s="1">
        <f>_xlfn.XLOOKUP(F7, 'taxonomy(ID_mappings)'!$P$2:$P$15, 'taxonomy(ID_mappings)'!$O$2:$O$15, 0)</f>
        <v>5678</v>
      </c>
      <c r="H7" s="1">
        <v>1</v>
      </c>
      <c r="I7" s="1" t="s">
        <v>39</v>
      </c>
      <c r="J7" s="1" t="str">
        <v>United Arab Emirates (UAE)</v>
      </c>
      <c r="K7" s="1" t="s">
        <v>39</v>
      </c>
      <c r="L7" s="13">
        <f>_xlfn.XLOOKUP(K7, 'taxonomy(ID_mappings)'!$B$2:$B$30, 'taxonomy(ID_mappings)'!$A$2:$A$30, "Not Disclosed", 0)</f>
        <v>2361</v>
      </c>
      <c r="M7" s="1" t="s">
        <v>63</v>
      </c>
      <c r="N7" s="1" t="s">
        <v>63</v>
      </c>
      <c r="O7" s="1">
        <f>_xlfn.XLOOKUP(N7, 'taxonomy(ID_mappings)'!$F$2:$F$40, 'taxonomy(ID_mappings)'!$E$2:$E$40, "Not Disclosed", 0)</f>
        <v>3678</v>
      </c>
      <c r="P7" s="1" t="s">
        <v>42</v>
      </c>
      <c r="Q7" s="4" t="s">
        <v>41</v>
      </c>
      <c r="R7" s="4" t="s">
        <v>41</v>
      </c>
      <c r="S7" s="4" t="s">
        <v>42</v>
      </c>
      <c r="T7" s="4" t="str">
        <v>Not Disclosed</v>
      </c>
      <c r="U7" s="4" t="s">
        <v>42</v>
      </c>
      <c r="V7" s="4" t="str">
        <v>Not Disclosed</v>
      </c>
      <c r="W7" s="4" t="s">
        <v>42</v>
      </c>
      <c r="X7" s="4" t="str">
        <v>Not Disclosed</v>
      </c>
      <c r="Y7" s="4" t="s">
        <v>42</v>
      </c>
      <c r="Z7" s="4" t="str">
        <v>Not Disclosed</v>
      </c>
      <c r="AA7" s="4">
        <f>_xlfn.XLOOKUP(R7, 'taxonomy(ID_mappings)'!$J$2:$J$7, 'taxonomy(ID_mappings)'!$I$2:$I$7, "Not Disclosed", 0)</f>
        <v>5324</v>
      </c>
      <c r="AB7" s="4" t="str">
        <f>_xlfn.XLOOKUP(T7, 'taxonomy(ID_mappings)'!$J$2:$J$7, 'taxonomy(ID_mappings)'!$I$2:$I$7, "Not Disclosed", 0)</f>
        <v>Not Disclosed</v>
      </c>
      <c r="AC7" s="4" t="str">
        <f>_xlfn.XLOOKUP(V7, 'taxonomy(ID_mappings)'!$J$2:$J$7, 'taxonomy(ID_mappings)'!$I$2:$I$7, "Not Disclosed", 0)</f>
        <v>Not Disclosed</v>
      </c>
      <c r="AD7" s="4" t="str">
        <f>_xlfn.XLOOKUP(X7, 'taxonomy(ID_mappings)'!$J$2:$J$7, 'taxonomy(ID_mappings)'!$I$2:$I$7, "Not Disclosed", 0)</f>
        <v>Not Disclosed</v>
      </c>
      <c r="AE7" s="4" t="str">
        <f>_xlfn.XLOOKUP(Z7, 'taxonomy(ID_mappings)'!$J$2:$J$7, 'taxonomy(ID_mappings)'!$I$2:$I$7, "Not Disclosed", 0)</f>
        <v>Not Disclosed</v>
      </c>
      <c r="AF7" s="4" t="str">
        <f>_xlfn.CONCAT(AA7, ", ", AB7, ", ", AC7, ", ", AD7, ", ", AE7)</f>
        <v>5324, Not Disclosed, Not Disclosed, Not Disclosed, Not Disclosed</v>
      </c>
      <c r="AG7" s="16">
        <v>5324</v>
      </c>
      <c r="AH7" s="1" t="s">
        <v>55</v>
      </c>
      <c r="AI7" s="1">
        <f>_xlfn.XLOOKUP(AH7, 'taxonomy(ID_mappings)'!$L$2:$L$3, 'taxonomy(ID_mappings)'!$M$2:$M$3, 0)</f>
        <v>1</v>
      </c>
      <c r="AJ7" s="1" t="s">
        <v>42</v>
      </c>
      <c r="AK7" s="1" t="s">
        <v>42</v>
      </c>
      <c r="AL7" s="1" t="s">
        <v>42</v>
      </c>
    </row>
    <row r="8" spans="1:38" ht="15.75" customHeight="1">
      <c r="A8" s="1">
        <v>13895</v>
      </c>
      <c r="B8" s="1" t="s">
        <v>64</v>
      </c>
      <c r="C8" s="1">
        <f>_xlfn.XLOOKUP(B8, 'Sheet1 startup_formatted'!$B$2:$B$690, 'Sheet1 startup_formatted'!$A$2:$A$690, "Not issued", 0)</f>
        <v>4012</v>
      </c>
      <c r="D8" s="2">
        <v>42430</v>
      </c>
      <c r="E8" s="15">
        <v>600000</v>
      </c>
      <c r="F8" s="1" t="s">
        <v>53</v>
      </c>
      <c r="G8" s="1">
        <f>_xlfn.XLOOKUP(F8, 'taxonomy(ID_mappings)'!$P$2:$P$15, 'taxonomy(ID_mappings)'!$O$2:$O$15, 0)</f>
        <v>9101</v>
      </c>
      <c r="H8" s="1">
        <v>3</v>
      </c>
      <c r="I8" s="1" t="s">
        <v>39</v>
      </c>
      <c r="J8" s="1" t="str">
        <v>United Arab Emirates (UAE)</v>
      </c>
      <c r="K8" s="1" t="s">
        <v>39</v>
      </c>
      <c r="L8" s="13">
        <f>_xlfn.XLOOKUP(K8, 'taxonomy(ID_mappings)'!$B$2:$B$30, 'taxonomy(ID_mappings)'!$A$2:$A$30, "Not Disclosed", 0)</f>
        <v>2361</v>
      </c>
      <c r="M8" s="1" t="s">
        <v>65</v>
      </c>
      <c r="N8" s="1" t="s">
        <v>65</v>
      </c>
      <c r="O8" s="1">
        <f>_xlfn.XLOOKUP(N8, 'taxonomy(ID_mappings)'!$F$2:$F$40, 'taxonomy(ID_mappings)'!$E$2:$E$40, "Not Disclosed", 0)</f>
        <v>1945</v>
      </c>
      <c r="P8" s="1" t="s">
        <v>42</v>
      </c>
      <c r="Q8" s="4" t="s">
        <v>41</v>
      </c>
      <c r="R8" s="4" t="s">
        <v>41</v>
      </c>
      <c r="S8" s="4" t="s">
        <v>42</v>
      </c>
      <c r="T8" s="4" t="str">
        <v>Not Disclosed</v>
      </c>
      <c r="U8" s="4" t="s">
        <v>42</v>
      </c>
      <c r="V8" s="4" t="str">
        <v>Not Disclosed</v>
      </c>
      <c r="W8" s="4" t="s">
        <v>42</v>
      </c>
      <c r="X8" s="4" t="str">
        <v>Not Disclosed</v>
      </c>
      <c r="Y8" s="4" t="s">
        <v>42</v>
      </c>
      <c r="Z8" s="4" t="str">
        <v>Not Disclosed</v>
      </c>
      <c r="AA8" s="4">
        <f>_xlfn.XLOOKUP(R8, 'taxonomy(ID_mappings)'!$J$2:$J$7, 'taxonomy(ID_mappings)'!$I$2:$I$7, "Not Disclosed", 0)</f>
        <v>5324</v>
      </c>
      <c r="AB8" s="4" t="str">
        <f>_xlfn.XLOOKUP(T8, 'taxonomy(ID_mappings)'!$J$2:$J$7, 'taxonomy(ID_mappings)'!$I$2:$I$7, "Not Disclosed", 0)</f>
        <v>Not Disclosed</v>
      </c>
      <c r="AC8" s="4" t="str">
        <f>_xlfn.XLOOKUP(V8, 'taxonomy(ID_mappings)'!$J$2:$J$7, 'taxonomy(ID_mappings)'!$I$2:$I$7, "Not Disclosed", 0)</f>
        <v>Not Disclosed</v>
      </c>
      <c r="AD8" s="4" t="str">
        <f>_xlfn.XLOOKUP(X8, 'taxonomy(ID_mappings)'!$J$2:$J$7, 'taxonomy(ID_mappings)'!$I$2:$I$7, "Not Disclosed", 0)</f>
        <v>Not Disclosed</v>
      </c>
      <c r="AE8" s="4" t="str">
        <f>_xlfn.XLOOKUP(Z8, 'taxonomy(ID_mappings)'!$J$2:$J$7, 'taxonomy(ID_mappings)'!$I$2:$I$7, "Not Disclosed", 0)</f>
        <v>Not Disclosed</v>
      </c>
      <c r="AF8" s="4" t="str">
        <f>_xlfn.CONCAT(AA8, ", ", AB8, ", ", AC8, ", ", AD8, ", ", AE8)</f>
        <v>5324, Not Disclosed, Not Disclosed, Not Disclosed, Not Disclosed</v>
      </c>
      <c r="AG8" s="16">
        <v>5324</v>
      </c>
      <c r="AH8" s="1" t="s">
        <v>43</v>
      </c>
      <c r="AI8" s="1">
        <f>_xlfn.XLOOKUP(AH8, 'taxonomy(ID_mappings)'!$L$2:$L$3, 'taxonomy(ID_mappings)'!$M$2:$M$3, 0)</f>
        <v>0</v>
      </c>
      <c r="AJ8" s="1" t="s">
        <v>42</v>
      </c>
      <c r="AK8" s="1" t="s">
        <v>42</v>
      </c>
      <c r="AL8" s="1" t="s">
        <v>42</v>
      </c>
    </row>
    <row r="9" spans="1:38" ht="15.75" customHeight="1">
      <c r="A9" s="1">
        <v>13898</v>
      </c>
      <c r="B9" s="1" t="s">
        <v>66</v>
      </c>
      <c r="C9" s="1">
        <f>_xlfn.XLOOKUP(B9, 'Sheet1 startup_formatted'!$B$2:$B$690, 'Sheet1 startup_formatted'!$A$2:$A$690, "Not issued", 0)</f>
        <v>3539</v>
      </c>
      <c r="D9" s="2">
        <v>42614.166666666664</v>
      </c>
      <c r="E9" s="15">
        <v>2400000</v>
      </c>
      <c r="F9" s="1" t="s">
        <v>67</v>
      </c>
      <c r="G9" s="1">
        <f>_xlfn.XLOOKUP(F9, 'taxonomy(ID_mappings)'!$P$2:$P$15, 'taxonomy(ID_mappings)'!$O$2:$O$15, 0)</f>
        <v>2345</v>
      </c>
      <c r="H9" s="1">
        <v>4</v>
      </c>
      <c r="I9" s="1" t="s">
        <v>39</v>
      </c>
      <c r="J9" s="1" t="str">
        <v>United Arab Emirates (UAE)</v>
      </c>
      <c r="K9" s="1" t="s">
        <v>39</v>
      </c>
      <c r="L9" s="13">
        <f>_xlfn.XLOOKUP(K9, 'taxonomy(ID_mappings)'!$B$2:$B$30, 'taxonomy(ID_mappings)'!$A$2:$A$30, "Not Disclosed", 0)</f>
        <v>2361</v>
      </c>
      <c r="M9" s="1" t="s">
        <v>68</v>
      </c>
      <c r="N9" s="1" t="s">
        <v>68</v>
      </c>
      <c r="O9" s="1">
        <f>_xlfn.XLOOKUP(N9, 'taxonomy(ID_mappings)'!$F$2:$F$40, 'taxonomy(ID_mappings)'!$E$2:$E$40, "Not Disclosed", 0)</f>
        <v>5832</v>
      </c>
      <c r="P9" s="1" t="s">
        <v>42</v>
      </c>
      <c r="Q9" s="4" t="s">
        <v>48</v>
      </c>
      <c r="R9" s="4" t="s">
        <v>48</v>
      </c>
      <c r="S9" s="4" t="s">
        <v>42</v>
      </c>
      <c r="T9" s="4" t="str">
        <v>Not Disclosed</v>
      </c>
      <c r="U9" s="4" t="s">
        <v>42</v>
      </c>
      <c r="V9" s="4" t="str">
        <v>Not Disclosed</v>
      </c>
      <c r="W9" s="4" t="s">
        <v>42</v>
      </c>
      <c r="X9" s="4" t="str">
        <v>Not Disclosed</v>
      </c>
      <c r="Y9" s="4" t="s">
        <v>42</v>
      </c>
      <c r="Z9" s="4" t="str">
        <v>Not Disclosed</v>
      </c>
      <c r="AA9" s="4">
        <f>_xlfn.XLOOKUP(R9, 'taxonomy(ID_mappings)'!$J$2:$J$7, 'taxonomy(ID_mappings)'!$I$2:$I$7, "Not Disclosed", 0)</f>
        <v>5325</v>
      </c>
      <c r="AB9" s="4" t="str">
        <f>_xlfn.XLOOKUP(T9, 'taxonomy(ID_mappings)'!$J$2:$J$7, 'taxonomy(ID_mappings)'!$I$2:$I$7, "Not Disclosed", 0)</f>
        <v>Not Disclosed</v>
      </c>
      <c r="AC9" s="4" t="str">
        <f>_xlfn.XLOOKUP(V9, 'taxonomy(ID_mappings)'!$J$2:$J$7, 'taxonomy(ID_mappings)'!$I$2:$I$7, "Not Disclosed", 0)</f>
        <v>Not Disclosed</v>
      </c>
      <c r="AD9" s="4" t="str">
        <f>_xlfn.XLOOKUP(X9, 'taxonomy(ID_mappings)'!$J$2:$J$7, 'taxonomy(ID_mappings)'!$I$2:$I$7, "Not Disclosed", 0)</f>
        <v>Not Disclosed</v>
      </c>
      <c r="AE9" s="4" t="str">
        <f>_xlfn.XLOOKUP(Z9, 'taxonomy(ID_mappings)'!$J$2:$J$7, 'taxonomy(ID_mappings)'!$I$2:$I$7, "Not Disclosed", 0)</f>
        <v>Not Disclosed</v>
      </c>
      <c r="AF9" s="4" t="str">
        <f>_xlfn.CONCAT(AA9, ", ", AB9, ", ", AC9, ", ", AD9, ", ", AE9)</f>
        <v>5325, Not Disclosed, Not Disclosed, Not Disclosed, Not Disclosed</v>
      </c>
      <c r="AG9" s="16">
        <v>5325</v>
      </c>
      <c r="AH9" s="1" t="s">
        <v>55</v>
      </c>
      <c r="AI9" s="1">
        <f>_xlfn.XLOOKUP(AH9, 'taxonomy(ID_mappings)'!$L$2:$L$3, 'taxonomy(ID_mappings)'!$M$2:$M$3, 0)</f>
        <v>1</v>
      </c>
      <c r="AJ9" s="1" t="s">
        <v>42</v>
      </c>
      <c r="AK9" s="1" t="s">
        <v>42</v>
      </c>
      <c r="AL9" s="1" t="s">
        <v>42</v>
      </c>
    </row>
    <row r="10" spans="1:38" ht="15.75" customHeight="1">
      <c r="A10" s="1">
        <v>13899</v>
      </c>
      <c r="B10" s="1" t="s">
        <v>66</v>
      </c>
      <c r="C10" s="1">
        <f>_xlfn.XLOOKUP(B10, 'Sheet1 startup_formatted'!$B$2:$B$690, 'Sheet1 startup_formatted'!$A$2:$A$690, "Not issued", 0)</f>
        <v>3539</v>
      </c>
      <c r="D10" s="2">
        <v>42614</v>
      </c>
      <c r="E10" s="15">
        <v>2400000</v>
      </c>
      <c r="F10" s="1" t="s">
        <v>45</v>
      </c>
      <c r="G10" s="1">
        <f>_xlfn.XLOOKUP(F10, 'taxonomy(ID_mappings)'!$P$2:$P$15, 'taxonomy(ID_mappings)'!$O$2:$O$15, 0)</f>
        <v>5678</v>
      </c>
      <c r="H10" s="1">
        <v>4</v>
      </c>
      <c r="I10" s="1" t="s">
        <v>39</v>
      </c>
      <c r="J10" s="1" t="str">
        <v>United Arab Emirates (UAE)</v>
      </c>
      <c r="K10" s="1" t="s">
        <v>39</v>
      </c>
      <c r="L10" s="13">
        <f>_xlfn.XLOOKUP(K10, 'taxonomy(ID_mappings)'!$B$2:$B$30, 'taxonomy(ID_mappings)'!$A$2:$A$30, "Not Disclosed", 0)</f>
        <v>2361</v>
      </c>
      <c r="M10" s="1" t="s">
        <v>68</v>
      </c>
      <c r="N10" s="1" t="s">
        <v>68</v>
      </c>
      <c r="O10" s="1">
        <f>_xlfn.XLOOKUP(N10, 'taxonomy(ID_mappings)'!$F$2:$F$40, 'taxonomy(ID_mappings)'!$E$2:$E$40, "Not Disclosed", 0)</f>
        <v>5832</v>
      </c>
      <c r="P10" s="1" t="s">
        <v>42</v>
      </c>
      <c r="Q10" s="4" t="s">
        <v>48</v>
      </c>
      <c r="R10" s="4" t="s">
        <v>48</v>
      </c>
      <c r="S10" s="4" t="s">
        <v>42</v>
      </c>
      <c r="T10" s="4" t="str">
        <v>Not Disclosed</v>
      </c>
      <c r="U10" s="4" t="s">
        <v>42</v>
      </c>
      <c r="V10" s="4" t="str">
        <v>Not Disclosed</v>
      </c>
      <c r="W10" s="4" t="s">
        <v>42</v>
      </c>
      <c r="X10" s="4" t="str">
        <v>Not Disclosed</v>
      </c>
      <c r="Y10" s="4" t="s">
        <v>42</v>
      </c>
      <c r="Z10" s="4" t="str">
        <v>Not Disclosed</v>
      </c>
      <c r="AA10" s="4">
        <f>_xlfn.XLOOKUP(R10, 'taxonomy(ID_mappings)'!$J$2:$J$7, 'taxonomy(ID_mappings)'!$I$2:$I$7, "Not Disclosed", 0)</f>
        <v>5325</v>
      </c>
      <c r="AB10" s="4" t="str">
        <f>_xlfn.XLOOKUP(T10, 'taxonomy(ID_mappings)'!$J$2:$J$7, 'taxonomy(ID_mappings)'!$I$2:$I$7, "Not Disclosed", 0)</f>
        <v>Not Disclosed</v>
      </c>
      <c r="AC10" s="4" t="str">
        <f>_xlfn.XLOOKUP(V10, 'taxonomy(ID_mappings)'!$J$2:$J$7, 'taxonomy(ID_mappings)'!$I$2:$I$7, "Not Disclosed", 0)</f>
        <v>Not Disclosed</v>
      </c>
      <c r="AD10" s="4" t="str">
        <f>_xlfn.XLOOKUP(X10, 'taxonomy(ID_mappings)'!$J$2:$J$7, 'taxonomy(ID_mappings)'!$I$2:$I$7, "Not Disclosed", 0)</f>
        <v>Not Disclosed</v>
      </c>
      <c r="AE10" s="4" t="str">
        <f>_xlfn.XLOOKUP(Z10, 'taxonomy(ID_mappings)'!$J$2:$J$7, 'taxonomy(ID_mappings)'!$I$2:$I$7, "Not Disclosed", 0)</f>
        <v>Not Disclosed</v>
      </c>
      <c r="AF10" s="4" t="str">
        <f>_xlfn.CONCAT(AA10, ", ", AB10, ", ", AC10, ", ", AD10, ", ", AE10)</f>
        <v>5325, Not Disclosed, Not Disclosed, Not Disclosed, Not Disclosed</v>
      </c>
      <c r="AG10" s="16">
        <v>5325</v>
      </c>
      <c r="AH10" s="1" t="s">
        <v>55</v>
      </c>
      <c r="AI10" s="1">
        <f>_xlfn.XLOOKUP(AH10, 'taxonomy(ID_mappings)'!$L$2:$L$3, 'taxonomy(ID_mappings)'!$M$2:$M$3, 0)</f>
        <v>1</v>
      </c>
      <c r="AJ10" s="1" t="s">
        <v>42</v>
      </c>
      <c r="AK10" s="1" t="s">
        <v>42</v>
      </c>
      <c r="AL10" s="1" t="s">
        <v>42</v>
      </c>
    </row>
    <row r="11" spans="1:38" ht="15.75" customHeight="1">
      <c r="A11" s="1">
        <v>13920</v>
      </c>
      <c r="B11" s="1" t="s">
        <v>69</v>
      </c>
      <c r="C11" s="1">
        <f>_xlfn.XLOOKUP(B11, 'Sheet1 startup_formatted'!$B$2:$B$690, 'Sheet1 startup_formatted'!$A$2:$A$690, "Not issued", 0)</f>
        <v>3776</v>
      </c>
      <c r="D11" s="2">
        <v>42856</v>
      </c>
      <c r="E11" s="15">
        <v>200000</v>
      </c>
      <c r="F11" s="1" t="s">
        <v>53</v>
      </c>
      <c r="G11" s="1">
        <f>_xlfn.XLOOKUP(F11, 'taxonomy(ID_mappings)'!$P$2:$P$15, 'taxonomy(ID_mappings)'!$O$2:$O$15, 0)</f>
        <v>9101</v>
      </c>
      <c r="H11" s="1">
        <v>2</v>
      </c>
      <c r="I11" s="1" t="s">
        <v>70</v>
      </c>
      <c r="J11" s="1" t="str">
        <v>Bahrain</v>
      </c>
      <c r="K11" s="1" t="s">
        <v>70</v>
      </c>
      <c r="L11" s="13">
        <f>_xlfn.XLOOKUP(K11, 'taxonomy(ID_mappings)'!$B$2:$B$30, 'taxonomy(ID_mappings)'!$A$2:$A$30, "Not Disclosed", 0)</f>
        <v>9367</v>
      </c>
      <c r="M11" s="1" t="s">
        <v>71</v>
      </c>
      <c r="N11" s="1" t="s">
        <v>71</v>
      </c>
      <c r="O11" s="1">
        <f>_xlfn.XLOOKUP(N11, 'taxonomy(ID_mappings)'!$F$2:$F$40, 'taxonomy(ID_mappings)'!$E$2:$E$40, "Not Disclosed", 0)</f>
        <v>9426</v>
      </c>
      <c r="P11" s="1">
        <v>1</v>
      </c>
      <c r="Q11" s="4" t="s">
        <v>72</v>
      </c>
      <c r="R11" s="4" t="s">
        <v>61</v>
      </c>
      <c r="S11" s="4" t="s">
        <v>41</v>
      </c>
      <c r="T11" s="4" t="str">
        <v>Platform</v>
      </c>
      <c r="U11" s="4" t="s">
        <v>42</v>
      </c>
      <c r="V11" s="4" t="str">
        <v>Not Disclosed</v>
      </c>
      <c r="W11" s="4" t="s">
        <v>42</v>
      </c>
      <c r="X11" s="4" t="str">
        <v>Not Disclosed</v>
      </c>
      <c r="Y11" s="4" t="s">
        <v>42</v>
      </c>
      <c r="Z11" s="4" t="str">
        <v>Not Disclosed</v>
      </c>
      <c r="AA11" s="4">
        <f>_xlfn.XLOOKUP(R11, 'taxonomy(ID_mappings)'!$J$2:$J$7, 'taxonomy(ID_mappings)'!$I$2:$I$7, "Not Disclosed", 0)</f>
        <v>5326</v>
      </c>
      <c r="AB11" s="4">
        <f>_xlfn.XLOOKUP(T11, 'taxonomy(ID_mappings)'!$J$2:$J$7, 'taxonomy(ID_mappings)'!$I$2:$I$7, "Not Disclosed", 0)</f>
        <v>5324</v>
      </c>
      <c r="AC11" s="4" t="str">
        <f>_xlfn.XLOOKUP(V11, 'taxonomy(ID_mappings)'!$J$2:$J$7, 'taxonomy(ID_mappings)'!$I$2:$I$7, "Not Disclosed", 0)</f>
        <v>Not Disclosed</v>
      </c>
      <c r="AD11" s="4" t="str">
        <f>_xlfn.XLOOKUP(X11, 'taxonomy(ID_mappings)'!$J$2:$J$7, 'taxonomy(ID_mappings)'!$I$2:$I$7, "Not Disclosed", 0)</f>
        <v>Not Disclosed</v>
      </c>
      <c r="AE11" s="4" t="str">
        <f>_xlfn.XLOOKUP(Z11, 'taxonomy(ID_mappings)'!$J$2:$J$7, 'taxonomy(ID_mappings)'!$I$2:$I$7, "Not Disclosed", 0)</f>
        <v>Not Disclosed</v>
      </c>
      <c r="AF11" s="4" t="str">
        <f>_xlfn.CONCAT(AA11, ", ", AB11, ", ", AC11, ", ", AD11, ", ", AE11)</f>
        <v>5326, 5324, Not Disclosed, Not Disclosed, Not Disclosed</v>
      </c>
      <c r="AG11" s="16" t="s">
        <v>73</v>
      </c>
      <c r="AH11" s="1" t="s">
        <v>43</v>
      </c>
      <c r="AI11" s="1">
        <f>_xlfn.XLOOKUP(AH11, 'taxonomy(ID_mappings)'!$L$2:$L$3, 'taxonomy(ID_mappings)'!$M$2:$M$3, 0)</f>
        <v>0</v>
      </c>
      <c r="AJ11" s="1" t="s">
        <v>42</v>
      </c>
      <c r="AK11" s="1" t="s">
        <v>42</v>
      </c>
      <c r="AL11" s="1" t="s">
        <v>42</v>
      </c>
    </row>
    <row r="12" spans="1:38" ht="15.75" customHeight="1">
      <c r="A12" s="1">
        <v>13928</v>
      </c>
      <c r="B12" s="1" t="s">
        <v>74</v>
      </c>
      <c r="C12" s="1">
        <f>_xlfn.XLOOKUP(B12, 'Sheet1 startup_formatted'!$B$2:$B$690, 'Sheet1 startup_formatted'!$A$2:$A$690, "Not issued", 0)</f>
        <v>3993</v>
      </c>
      <c r="D12" s="2">
        <v>42644.166666666664</v>
      </c>
      <c r="E12" s="15">
        <v>2600000</v>
      </c>
      <c r="F12" s="1" t="s">
        <v>45</v>
      </c>
      <c r="G12" s="1">
        <f>_xlfn.XLOOKUP(F12, 'taxonomy(ID_mappings)'!$P$2:$P$15, 'taxonomy(ID_mappings)'!$O$2:$O$15, 0)</f>
        <v>5678</v>
      </c>
      <c r="H12" s="1">
        <v>2</v>
      </c>
      <c r="I12" s="1" t="s">
        <v>50</v>
      </c>
      <c r="J12" s="1" t="str">
        <v>Lebanon</v>
      </c>
      <c r="K12" s="1" t="s">
        <v>50</v>
      </c>
      <c r="L12" s="13">
        <f>_xlfn.XLOOKUP(K12, 'taxonomy(ID_mappings)'!$B$2:$B$30, 'taxonomy(ID_mappings)'!$A$2:$A$30, "Not Disclosed", 0)</f>
        <v>1623</v>
      </c>
      <c r="M12" s="1" t="s">
        <v>75</v>
      </c>
      <c r="N12" s="1" t="s">
        <v>75</v>
      </c>
      <c r="O12" s="1">
        <f>_xlfn.XLOOKUP(N12, 'taxonomy(ID_mappings)'!$F$2:$F$40, 'taxonomy(ID_mappings)'!$E$2:$E$40, "Not Disclosed", 0)</f>
        <v>1467</v>
      </c>
      <c r="P12" s="1">
        <v>1</v>
      </c>
      <c r="Q12" s="4" t="s">
        <v>48</v>
      </c>
      <c r="R12" s="4" t="s">
        <v>48</v>
      </c>
      <c r="S12" s="4" t="s">
        <v>42</v>
      </c>
      <c r="T12" s="4" t="str">
        <v>Not Disclosed</v>
      </c>
      <c r="U12" s="4" t="s">
        <v>42</v>
      </c>
      <c r="V12" s="4" t="str">
        <v>Not Disclosed</v>
      </c>
      <c r="W12" s="4" t="s">
        <v>42</v>
      </c>
      <c r="X12" s="4" t="str">
        <v>Not Disclosed</v>
      </c>
      <c r="Y12" s="4" t="s">
        <v>42</v>
      </c>
      <c r="Z12" s="4" t="str">
        <v>Not Disclosed</v>
      </c>
      <c r="AA12" s="4">
        <f>_xlfn.XLOOKUP(R12, 'taxonomy(ID_mappings)'!$J$2:$J$7, 'taxonomy(ID_mappings)'!$I$2:$I$7, "Not Disclosed", 0)</f>
        <v>5325</v>
      </c>
      <c r="AB12" s="4" t="str">
        <f>_xlfn.XLOOKUP(T12, 'taxonomy(ID_mappings)'!$J$2:$J$7, 'taxonomy(ID_mappings)'!$I$2:$I$7, "Not Disclosed", 0)</f>
        <v>Not Disclosed</v>
      </c>
      <c r="AC12" s="4" t="str">
        <f>_xlfn.XLOOKUP(V12, 'taxonomy(ID_mappings)'!$J$2:$J$7, 'taxonomy(ID_mappings)'!$I$2:$I$7, "Not Disclosed", 0)</f>
        <v>Not Disclosed</v>
      </c>
      <c r="AD12" s="4" t="str">
        <f>_xlfn.XLOOKUP(X12, 'taxonomy(ID_mappings)'!$J$2:$J$7, 'taxonomy(ID_mappings)'!$I$2:$I$7, "Not Disclosed", 0)</f>
        <v>Not Disclosed</v>
      </c>
      <c r="AE12" s="4" t="str">
        <f>_xlfn.XLOOKUP(Z12, 'taxonomy(ID_mappings)'!$J$2:$J$7, 'taxonomy(ID_mappings)'!$I$2:$I$7, "Not Disclosed", 0)</f>
        <v>Not Disclosed</v>
      </c>
      <c r="AF12" s="4" t="str">
        <f>_xlfn.CONCAT(AA12, ", ", AB12, ", ", AC12, ", ", AD12, ", ", AE12)</f>
        <v>5325, Not Disclosed, Not Disclosed, Not Disclosed, Not Disclosed</v>
      </c>
      <c r="AG12" s="16">
        <v>5325</v>
      </c>
      <c r="AH12" s="1" t="s">
        <v>43</v>
      </c>
      <c r="AI12" s="1">
        <f>_xlfn.XLOOKUP(AH12, 'taxonomy(ID_mappings)'!$L$2:$L$3, 'taxonomy(ID_mappings)'!$M$2:$M$3, 0)</f>
        <v>0</v>
      </c>
      <c r="AJ12" s="1" t="s">
        <v>42</v>
      </c>
      <c r="AK12" s="1" t="s">
        <v>42</v>
      </c>
      <c r="AL12" s="1" t="s">
        <v>42</v>
      </c>
    </row>
    <row r="13" spans="1:38" ht="15.75" customHeight="1">
      <c r="A13" s="1">
        <v>13942</v>
      </c>
      <c r="B13" s="1" t="s">
        <v>76</v>
      </c>
      <c r="C13" s="1">
        <f>_xlfn.XLOOKUP(B13, 'Sheet1 startup_formatted'!$B$2:$B$690, 'Sheet1 startup_formatted'!$A$2:$A$690, "Not issued", 0)</f>
        <v>3935</v>
      </c>
      <c r="D13" s="2">
        <v>43040</v>
      </c>
      <c r="E13" s="15">
        <v>600000</v>
      </c>
      <c r="F13" s="1" t="s">
        <v>53</v>
      </c>
      <c r="G13" s="1">
        <f>_xlfn.XLOOKUP(F13, 'taxonomy(ID_mappings)'!$P$2:$P$15, 'taxonomy(ID_mappings)'!$O$2:$O$15, 0)</f>
        <v>9101</v>
      </c>
      <c r="H13" s="1">
        <v>8</v>
      </c>
      <c r="I13" s="1" t="s">
        <v>39</v>
      </c>
      <c r="J13" s="1" t="str">
        <v>United Arab Emirates (UAE)</v>
      </c>
      <c r="K13" s="1" t="s">
        <v>39</v>
      </c>
      <c r="L13" s="13">
        <f>_xlfn.XLOOKUP(K13, 'taxonomy(ID_mappings)'!$B$2:$B$30, 'taxonomy(ID_mappings)'!$A$2:$A$30, "Not Disclosed", 0)</f>
        <v>2361</v>
      </c>
      <c r="M13" s="1" t="s">
        <v>77</v>
      </c>
      <c r="N13" s="1" t="s">
        <v>77</v>
      </c>
      <c r="O13" s="1">
        <f>_xlfn.XLOOKUP(N13, 'taxonomy(ID_mappings)'!$F$2:$F$40, 'taxonomy(ID_mappings)'!$E$2:$E$40, "Not Disclosed", 0)</f>
        <v>7846</v>
      </c>
      <c r="P13" s="1">
        <v>2</v>
      </c>
      <c r="Q13" s="4" t="s">
        <v>78</v>
      </c>
      <c r="R13" s="4" t="s">
        <v>48</v>
      </c>
      <c r="S13" s="4" t="s">
        <v>79</v>
      </c>
      <c r="T13" s="4" t="str">
        <v>B2B2C</v>
      </c>
      <c r="U13" s="4" t="s">
        <v>42</v>
      </c>
      <c r="V13" s="4" t="str">
        <v>Not Disclosed</v>
      </c>
      <c r="W13" s="4" t="s">
        <v>42</v>
      </c>
      <c r="X13" s="4" t="str">
        <v>Not Disclosed</v>
      </c>
      <c r="Y13" s="4" t="s">
        <v>42</v>
      </c>
      <c r="Z13" s="4" t="str">
        <v>Not Disclosed</v>
      </c>
      <c r="AA13" s="4">
        <f>_xlfn.XLOOKUP(R13, 'taxonomy(ID_mappings)'!$J$2:$J$7, 'taxonomy(ID_mappings)'!$I$2:$I$7, "Not Disclosed", 0)</f>
        <v>5325</v>
      </c>
      <c r="AB13" s="4">
        <f>_xlfn.XLOOKUP(T13, 'taxonomy(ID_mappings)'!$J$2:$J$7, 'taxonomy(ID_mappings)'!$I$2:$I$7, "Not Disclosed", 0)</f>
        <v>5252</v>
      </c>
      <c r="AC13" s="4" t="str">
        <f>_xlfn.XLOOKUP(V13, 'taxonomy(ID_mappings)'!$J$2:$J$7, 'taxonomy(ID_mappings)'!$I$2:$I$7, "Not Disclosed", 0)</f>
        <v>Not Disclosed</v>
      </c>
      <c r="AD13" s="4" t="str">
        <f>_xlfn.XLOOKUP(X13, 'taxonomy(ID_mappings)'!$J$2:$J$7, 'taxonomy(ID_mappings)'!$I$2:$I$7, "Not Disclosed", 0)</f>
        <v>Not Disclosed</v>
      </c>
      <c r="AE13" s="4" t="str">
        <f>_xlfn.XLOOKUP(Z13, 'taxonomy(ID_mappings)'!$J$2:$J$7, 'taxonomy(ID_mappings)'!$I$2:$I$7, "Not Disclosed", 0)</f>
        <v>Not Disclosed</v>
      </c>
      <c r="AF13" s="4" t="str">
        <f>_xlfn.CONCAT(AA13, ", ", AB13, ", ", AC13, ", ", AD13, ", ", AE13)</f>
        <v>5325, 5252, Not Disclosed, Not Disclosed, Not Disclosed</v>
      </c>
      <c r="AG13" s="16" t="s">
        <v>80</v>
      </c>
      <c r="AH13" s="1" t="s">
        <v>55</v>
      </c>
      <c r="AI13" s="1">
        <f>_xlfn.XLOOKUP(AH13, 'taxonomy(ID_mappings)'!$L$2:$L$3, 'taxonomy(ID_mappings)'!$M$2:$M$3, 0)</f>
        <v>1</v>
      </c>
      <c r="AJ13" s="1" t="s">
        <v>81</v>
      </c>
      <c r="AK13" s="1" t="s">
        <v>42</v>
      </c>
      <c r="AL13" s="1" t="s">
        <v>82</v>
      </c>
    </row>
    <row r="14" spans="1:38" ht="15.75" customHeight="1">
      <c r="A14" s="1">
        <v>13953</v>
      </c>
      <c r="B14" s="1" t="s">
        <v>83</v>
      </c>
      <c r="C14" s="1">
        <f>_xlfn.XLOOKUP(B14, 'Sheet1 startup_formatted'!$B$2:$B$690, 'Sheet1 startup_formatted'!$A$2:$A$690, "Not issued", 0)</f>
        <v>4753</v>
      </c>
      <c r="D14" s="2">
        <v>42644.166666666664</v>
      </c>
      <c r="E14" s="15">
        <v>7000000</v>
      </c>
      <c r="F14" s="1" t="s">
        <v>45</v>
      </c>
      <c r="G14" s="1">
        <f>_xlfn.XLOOKUP(F14, 'taxonomy(ID_mappings)'!$P$2:$P$15, 'taxonomy(ID_mappings)'!$O$2:$O$15, 0)</f>
        <v>5678</v>
      </c>
      <c r="H14" s="1">
        <v>3</v>
      </c>
      <c r="I14" s="1" t="s">
        <v>39</v>
      </c>
      <c r="J14" s="1" t="str">
        <v>United Arab Emirates (UAE)</v>
      </c>
      <c r="K14" s="1" t="s">
        <v>39</v>
      </c>
      <c r="L14" s="13">
        <f>_xlfn.XLOOKUP(K14, 'taxonomy(ID_mappings)'!$B$2:$B$30, 'taxonomy(ID_mappings)'!$A$2:$A$30, "Not Disclosed", 0)</f>
        <v>2361</v>
      </c>
      <c r="M14" s="1" t="s">
        <v>84</v>
      </c>
      <c r="N14" s="1" t="s">
        <v>84</v>
      </c>
      <c r="O14" s="1">
        <f>_xlfn.XLOOKUP(N14, 'taxonomy(ID_mappings)'!$F$2:$F$40, 'taxonomy(ID_mappings)'!$E$2:$E$40, "Not Disclosed", 0)</f>
        <v>2391</v>
      </c>
      <c r="P14" s="1" t="s">
        <v>42</v>
      </c>
      <c r="Q14" s="4" t="s">
        <v>48</v>
      </c>
      <c r="R14" s="4" t="s">
        <v>48</v>
      </c>
      <c r="S14" s="4" t="s">
        <v>42</v>
      </c>
      <c r="T14" s="4" t="str">
        <v>Not Disclosed</v>
      </c>
      <c r="U14" s="4" t="s">
        <v>42</v>
      </c>
      <c r="V14" s="4" t="str">
        <v>Not Disclosed</v>
      </c>
      <c r="W14" s="4" t="s">
        <v>42</v>
      </c>
      <c r="X14" s="4" t="str">
        <v>Not Disclosed</v>
      </c>
      <c r="Y14" s="4" t="s">
        <v>42</v>
      </c>
      <c r="Z14" s="4" t="str">
        <v>Not Disclosed</v>
      </c>
      <c r="AA14" s="4">
        <f>_xlfn.XLOOKUP(R14, 'taxonomy(ID_mappings)'!$J$2:$J$7, 'taxonomy(ID_mappings)'!$I$2:$I$7, "Not Disclosed", 0)</f>
        <v>5325</v>
      </c>
      <c r="AB14" s="4" t="str">
        <f>_xlfn.XLOOKUP(T14, 'taxonomy(ID_mappings)'!$J$2:$J$7, 'taxonomy(ID_mappings)'!$I$2:$I$7, "Not Disclosed", 0)</f>
        <v>Not Disclosed</v>
      </c>
      <c r="AC14" s="4" t="str">
        <f>_xlfn.XLOOKUP(V14, 'taxonomy(ID_mappings)'!$J$2:$J$7, 'taxonomy(ID_mappings)'!$I$2:$I$7, "Not Disclosed", 0)</f>
        <v>Not Disclosed</v>
      </c>
      <c r="AD14" s="4" t="str">
        <f>_xlfn.XLOOKUP(X14, 'taxonomy(ID_mappings)'!$J$2:$J$7, 'taxonomy(ID_mappings)'!$I$2:$I$7, "Not Disclosed", 0)</f>
        <v>Not Disclosed</v>
      </c>
      <c r="AE14" s="4" t="str">
        <f>_xlfn.XLOOKUP(Z14, 'taxonomy(ID_mappings)'!$J$2:$J$7, 'taxonomy(ID_mappings)'!$I$2:$I$7, "Not Disclosed", 0)</f>
        <v>Not Disclosed</v>
      </c>
      <c r="AF14" s="4" t="str">
        <f>_xlfn.CONCAT(AA14, ", ", AB14, ", ", AC14, ", ", AD14, ", ", AE14)</f>
        <v>5325, Not Disclosed, Not Disclosed, Not Disclosed, Not Disclosed</v>
      </c>
      <c r="AG14" s="16">
        <v>5325</v>
      </c>
      <c r="AH14" s="1" t="s">
        <v>55</v>
      </c>
      <c r="AI14" s="1">
        <f>_xlfn.XLOOKUP(AH14, 'taxonomy(ID_mappings)'!$L$2:$L$3, 'taxonomy(ID_mappings)'!$M$2:$M$3, 0)</f>
        <v>1</v>
      </c>
      <c r="AJ14" s="1" t="s">
        <v>42</v>
      </c>
      <c r="AK14" s="1" t="s">
        <v>42</v>
      </c>
      <c r="AL14" s="1" t="s">
        <v>42</v>
      </c>
    </row>
    <row r="15" spans="1:38" ht="15.75" customHeight="1">
      <c r="A15" s="1">
        <v>13973</v>
      </c>
      <c r="B15" s="1" t="s">
        <v>85</v>
      </c>
      <c r="C15" s="1">
        <f>_xlfn.XLOOKUP(B15, 'Sheet1 startup_formatted'!$B$2:$B$690, 'Sheet1 startup_formatted'!$A$2:$A$690, "Not issued", 0)</f>
        <v>1644</v>
      </c>
      <c r="D15" s="2">
        <v>42675</v>
      </c>
      <c r="E15" s="15">
        <v>3700000</v>
      </c>
      <c r="F15" s="1" t="s">
        <v>45</v>
      </c>
      <c r="G15" s="1">
        <f>_xlfn.XLOOKUP(F15, 'taxonomy(ID_mappings)'!$P$2:$P$15, 'taxonomy(ID_mappings)'!$O$2:$O$15, 0)</f>
        <v>5678</v>
      </c>
      <c r="H15" s="1">
        <v>5</v>
      </c>
      <c r="I15" s="1" t="s">
        <v>86</v>
      </c>
      <c r="J15" s="1" t="str">
        <v>Jordan</v>
      </c>
      <c r="K15" s="1" t="s">
        <v>86</v>
      </c>
      <c r="L15" s="13">
        <f>_xlfn.XLOOKUP(K15, 'taxonomy(ID_mappings)'!$B$2:$B$30, 'taxonomy(ID_mappings)'!$A$2:$A$30, "Not Disclosed", 0)</f>
        <v>1256</v>
      </c>
      <c r="M15" s="1" t="s">
        <v>63</v>
      </c>
      <c r="N15" s="1" t="s">
        <v>63</v>
      </c>
      <c r="O15" s="1">
        <f>_xlfn.XLOOKUP(N15, 'taxonomy(ID_mappings)'!$F$2:$F$40, 'taxonomy(ID_mappings)'!$E$2:$E$40, "Not Disclosed", 0)</f>
        <v>3678</v>
      </c>
      <c r="P15" s="1" t="s">
        <v>42</v>
      </c>
      <c r="Q15" s="4" t="s">
        <v>48</v>
      </c>
      <c r="R15" s="4" t="s">
        <v>48</v>
      </c>
      <c r="S15" s="4" t="s">
        <v>42</v>
      </c>
      <c r="T15" s="4" t="str">
        <v>Not Disclosed</v>
      </c>
      <c r="U15" s="4" t="s">
        <v>42</v>
      </c>
      <c r="V15" s="4" t="str">
        <v>Not Disclosed</v>
      </c>
      <c r="W15" s="4" t="s">
        <v>42</v>
      </c>
      <c r="X15" s="4" t="str">
        <v>Not Disclosed</v>
      </c>
      <c r="Y15" s="4" t="s">
        <v>42</v>
      </c>
      <c r="Z15" s="4" t="str">
        <v>Not Disclosed</v>
      </c>
      <c r="AA15" s="4">
        <f>_xlfn.XLOOKUP(R15, 'taxonomy(ID_mappings)'!$J$2:$J$7, 'taxonomy(ID_mappings)'!$I$2:$I$7, "Not Disclosed", 0)</f>
        <v>5325</v>
      </c>
      <c r="AB15" s="4" t="str">
        <f>_xlfn.XLOOKUP(T15, 'taxonomy(ID_mappings)'!$J$2:$J$7, 'taxonomy(ID_mappings)'!$I$2:$I$7, "Not Disclosed", 0)</f>
        <v>Not Disclosed</v>
      </c>
      <c r="AC15" s="4" t="str">
        <f>_xlfn.XLOOKUP(V15, 'taxonomy(ID_mappings)'!$J$2:$J$7, 'taxonomy(ID_mappings)'!$I$2:$I$7, "Not Disclosed", 0)</f>
        <v>Not Disclosed</v>
      </c>
      <c r="AD15" s="4" t="str">
        <f>_xlfn.XLOOKUP(X15, 'taxonomy(ID_mappings)'!$J$2:$J$7, 'taxonomy(ID_mappings)'!$I$2:$I$7, "Not Disclosed", 0)</f>
        <v>Not Disclosed</v>
      </c>
      <c r="AE15" s="4" t="str">
        <f>_xlfn.XLOOKUP(Z15, 'taxonomy(ID_mappings)'!$J$2:$J$7, 'taxonomy(ID_mappings)'!$I$2:$I$7, "Not Disclosed", 0)</f>
        <v>Not Disclosed</v>
      </c>
      <c r="AF15" s="4" t="str">
        <f>_xlfn.CONCAT(AA15, ", ", AB15, ", ", AC15, ", ", AD15, ", ", AE15)</f>
        <v>5325, Not Disclosed, Not Disclosed, Not Disclosed, Not Disclosed</v>
      </c>
      <c r="AG15" s="16">
        <v>5325</v>
      </c>
      <c r="AH15" s="1" t="s">
        <v>55</v>
      </c>
      <c r="AI15" s="1">
        <f>_xlfn.XLOOKUP(AH15, 'taxonomy(ID_mappings)'!$L$2:$L$3, 'taxonomy(ID_mappings)'!$M$2:$M$3, 0)</f>
        <v>1</v>
      </c>
      <c r="AJ15" s="1" t="s">
        <v>42</v>
      </c>
      <c r="AK15" s="1" t="s">
        <v>42</v>
      </c>
      <c r="AL15" s="1" t="s">
        <v>42</v>
      </c>
    </row>
    <row r="16" spans="1:38" ht="15.75" customHeight="1">
      <c r="A16" s="1">
        <v>13977</v>
      </c>
      <c r="B16" s="1" t="s">
        <v>87</v>
      </c>
      <c r="C16" s="1">
        <f>_xlfn.XLOOKUP(B16, 'Sheet1 startup_formatted'!$B$2:$B$690, 'Sheet1 startup_formatted'!$A$2:$A$690, "Not issued", 0)</f>
        <v>1139</v>
      </c>
      <c r="D16" s="2">
        <v>42461.166666666664</v>
      </c>
      <c r="E16" s="15">
        <v>30000</v>
      </c>
      <c r="F16" s="1" t="s">
        <v>88</v>
      </c>
      <c r="G16" s="1">
        <f>_xlfn.XLOOKUP(F16, 'taxonomy(ID_mappings)'!$P$2:$P$15, 'taxonomy(ID_mappings)'!$O$2:$O$15, 0)</f>
        <v>6789</v>
      </c>
      <c r="H16" s="1">
        <v>1</v>
      </c>
      <c r="I16" s="1" t="s">
        <v>50</v>
      </c>
      <c r="J16" s="1" t="str">
        <v>Lebanon</v>
      </c>
      <c r="K16" s="1" t="s">
        <v>50</v>
      </c>
      <c r="L16" s="13">
        <f>_xlfn.XLOOKUP(K16, 'taxonomy(ID_mappings)'!$B$2:$B$30, 'taxonomy(ID_mappings)'!$A$2:$A$30, "Not Disclosed", 0)</f>
        <v>1623</v>
      </c>
      <c r="M16" s="1" t="s">
        <v>68</v>
      </c>
      <c r="N16" s="1" t="s">
        <v>68</v>
      </c>
      <c r="O16" s="1">
        <f>_xlfn.XLOOKUP(N16, 'taxonomy(ID_mappings)'!$F$2:$F$40, 'taxonomy(ID_mappings)'!$E$2:$E$40, "Not Disclosed", 0)</f>
        <v>5832</v>
      </c>
      <c r="P16" s="1" t="s">
        <v>42</v>
      </c>
      <c r="Q16" s="4" t="s">
        <v>61</v>
      </c>
      <c r="R16" s="4" t="s">
        <v>61</v>
      </c>
      <c r="S16" s="4" t="s">
        <v>42</v>
      </c>
      <c r="T16" s="4" t="str">
        <v>Not Disclosed</v>
      </c>
      <c r="U16" s="4" t="s">
        <v>42</v>
      </c>
      <c r="V16" s="4" t="str">
        <v>Not Disclosed</v>
      </c>
      <c r="W16" s="4" t="s">
        <v>42</v>
      </c>
      <c r="X16" s="4" t="str">
        <v>Not Disclosed</v>
      </c>
      <c r="Y16" s="4" t="s">
        <v>42</v>
      </c>
      <c r="Z16" s="4" t="str">
        <v>Not Disclosed</v>
      </c>
      <c r="AA16" s="4">
        <f>_xlfn.XLOOKUP(R16, 'taxonomy(ID_mappings)'!$J$2:$J$7, 'taxonomy(ID_mappings)'!$I$2:$I$7, "Not Disclosed", 0)</f>
        <v>5326</v>
      </c>
      <c r="AB16" s="4" t="str">
        <f>_xlfn.XLOOKUP(T16, 'taxonomy(ID_mappings)'!$J$2:$J$7, 'taxonomy(ID_mappings)'!$I$2:$I$7, "Not Disclosed", 0)</f>
        <v>Not Disclosed</v>
      </c>
      <c r="AC16" s="4" t="str">
        <f>_xlfn.XLOOKUP(V16, 'taxonomy(ID_mappings)'!$J$2:$J$7, 'taxonomy(ID_mappings)'!$I$2:$I$7, "Not Disclosed", 0)</f>
        <v>Not Disclosed</v>
      </c>
      <c r="AD16" s="4" t="str">
        <f>_xlfn.XLOOKUP(X16, 'taxonomy(ID_mappings)'!$J$2:$J$7, 'taxonomy(ID_mappings)'!$I$2:$I$7, "Not Disclosed", 0)</f>
        <v>Not Disclosed</v>
      </c>
      <c r="AE16" s="4" t="str">
        <f>_xlfn.XLOOKUP(Z16, 'taxonomy(ID_mappings)'!$J$2:$J$7, 'taxonomy(ID_mappings)'!$I$2:$I$7, "Not Disclosed", 0)</f>
        <v>Not Disclosed</v>
      </c>
      <c r="AF16" s="4" t="str">
        <f>_xlfn.CONCAT(AA16, ", ", AB16, ", ", AC16, ", ", AD16, ", ", AE16)</f>
        <v>5326, Not Disclosed, Not Disclosed, Not Disclosed, Not Disclosed</v>
      </c>
      <c r="AG16" s="16">
        <v>5326</v>
      </c>
      <c r="AH16" s="1" t="s">
        <v>43</v>
      </c>
      <c r="AI16" s="1">
        <f>_xlfn.XLOOKUP(AH16, 'taxonomy(ID_mappings)'!$L$2:$L$3, 'taxonomy(ID_mappings)'!$M$2:$M$3, 0)</f>
        <v>0</v>
      </c>
      <c r="AJ16" s="1" t="s">
        <v>89</v>
      </c>
      <c r="AK16" s="1" t="s">
        <v>90</v>
      </c>
      <c r="AL16" s="1" t="s">
        <v>91</v>
      </c>
    </row>
    <row r="17" spans="1:38" ht="15.75" customHeight="1">
      <c r="A17" s="1">
        <v>13985</v>
      </c>
      <c r="B17" s="1" t="s">
        <v>92</v>
      </c>
      <c r="C17" s="1">
        <f>_xlfn.XLOOKUP(B17, 'Sheet1 startup_formatted'!$B$2:$B$690, 'Sheet1 startup_formatted'!$A$2:$A$690, "Not issued", 0)</f>
        <v>4025</v>
      </c>
      <c r="D17" s="2">
        <v>42583.166666666664</v>
      </c>
      <c r="E17" s="15">
        <v>5670000</v>
      </c>
      <c r="F17" s="1" t="s">
        <v>45</v>
      </c>
      <c r="G17" s="1">
        <f>_xlfn.XLOOKUP(F17, 'taxonomy(ID_mappings)'!$P$2:$P$15, 'taxonomy(ID_mappings)'!$O$2:$O$15, 0)</f>
        <v>5678</v>
      </c>
      <c r="H17" s="1">
        <v>3</v>
      </c>
      <c r="I17" s="1" t="s">
        <v>86</v>
      </c>
      <c r="J17" s="1" t="str">
        <v>Jordan</v>
      </c>
      <c r="K17" s="1" t="s">
        <v>86</v>
      </c>
      <c r="L17" s="13">
        <f>_xlfn.XLOOKUP(K17, 'taxonomy(ID_mappings)'!$B$2:$B$30, 'taxonomy(ID_mappings)'!$A$2:$A$30, "Not Disclosed", 0)</f>
        <v>1256</v>
      </c>
      <c r="M17" s="1" t="s">
        <v>51</v>
      </c>
      <c r="N17" s="1" t="s">
        <v>51</v>
      </c>
      <c r="O17" s="1">
        <f>_xlfn.XLOOKUP(N17, 'taxonomy(ID_mappings)'!$F$2:$F$40, 'taxonomy(ID_mappings)'!$E$2:$E$40, "Not Disclosed", 0)</f>
        <v>7634</v>
      </c>
      <c r="P17" s="1">
        <v>3</v>
      </c>
      <c r="Q17" s="4" t="s">
        <v>48</v>
      </c>
      <c r="R17" s="4" t="s">
        <v>48</v>
      </c>
      <c r="S17" s="4" t="s">
        <v>42</v>
      </c>
      <c r="T17" s="4" t="str">
        <v>Not Disclosed</v>
      </c>
      <c r="U17" s="4" t="s">
        <v>42</v>
      </c>
      <c r="V17" s="4" t="str">
        <v>Not Disclosed</v>
      </c>
      <c r="W17" s="4" t="s">
        <v>42</v>
      </c>
      <c r="X17" s="4" t="str">
        <v>Not Disclosed</v>
      </c>
      <c r="Y17" s="4" t="s">
        <v>42</v>
      </c>
      <c r="Z17" s="4" t="str">
        <v>Not Disclosed</v>
      </c>
      <c r="AA17" s="4">
        <f>_xlfn.XLOOKUP(R17, 'taxonomy(ID_mappings)'!$J$2:$J$7, 'taxonomy(ID_mappings)'!$I$2:$I$7, "Not Disclosed", 0)</f>
        <v>5325</v>
      </c>
      <c r="AB17" s="4" t="str">
        <f>_xlfn.XLOOKUP(T17, 'taxonomy(ID_mappings)'!$J$2:$J$7, 'taxonomy(ID_mappings)'!$I$2:$I$7, "Not Disclosed", 0)</f>
        <v>Not Disclosed</v>
      </c>
      <c r="AC17" s="4" t="str">
        <f>_xlfn.XLOOKUP(V17, 'taxonomy(ID_mappings)'!$J$2:$J$7, 'taxonomy(ID_mappings)'!$I$2:$I$7, "Not Disclosed", 0)</f>
        <v>Not Disclosed</v>
      </c>
      <c r="AD17" s="4" t="str">
        <f>_xlfn.XLOOKUP(X17, 'taxonomy(ID_mappings)'!$J$2:$J$7, 'taxonomy(ID_mappings)'!$I$2:$I$7, "Not Disclosed", 0)</f>
        <v>Not Disclosed</v>
      </c>
      <c r="AE17" s="4" t="str">
        <f>_xlfn.XLOOKUP(Z17, 'taxonomy(ID_mappings)'!$J$2:$J$7, 'taxonomy(ID_mappings)'!$I$2:$I$7, "Not Disclosed", 0)</f>
        <v>Not Disclosed</v>
      </c>
      <c r="AF17" s="4" t="str">
        <f>_xlfn.CONCAT(AA17, ", ", AB17, ", ", AC17, ", ", AD17, ", ", AE17)</f>
        <v>5325, Not Disclosed, Not Disclosed, Not Disclosed, Not Disclosed</v>
      </c>
      <c r="AG17" s="16">
        <v>5325</v>
      </c>
      <c r="AH17" s="1" t="s">
        <v>43</v>
      </c>
      <c r="AI17" s="1">
        <f>_xlfn.XLOOKUP(AH17, 'taxonomy(ID_mappings)'!$L$2:$L$3, 'taxonomy(ID_mappings)'!$M$2:$M$3, 0)</f>
        <v>0</v>
      </c>
      <c r="AJ17" s="1" t="s">
        <v>42</v>
      </c>
      <c r="AK17" s="1" t="s">
        <v>42</v>
      </c>
      <c r="AL17" s="1" t="s">
        <v>42</v>
      </c>
    </row>
    <row r="18" spans="1:38" ht="15.75" customHeight="1">
      <c r="A18" s="1">
        <v>14011</v>
      </c>
      <c r="B18" s="1" t="s">
        <v>93</v>
      </c>
      <c r="C18" s="1">
        <f>_xlfn.XLOOKUP(B18, 'Sheet1 startup_formatted'!$B$2:$B$690, 'Sheet1 startup_formatted'!$A$2:$A$690, "Not issued", 0)</f>
        <v>5007</v>
      </c>
      <c r="D18" s="2">
        <v>42675.166666666664</v>
      </c>
      <c r="E18" s="15">
        <v>500000</v>
      </c>
      <c r="F18" s="1" t="s">
        <v>53</v>
      </c>
      <c r="G18" s="1">
        <f>_xlfn.XLOOKUP(F18, 'taxonomy(ID_mappings)'!$P$2:$P$15, 'taxonomy(ID_mappings)'!$O$2:$O$15, 0)</f>
        <v>9101</v>
      </c>
      <c r="H18" s="1">
        <v>3</v>
      </c>
      <c r="I18" s="1" t="s">
        <v>39</v>
      </c>
      <c r="J18" s="1" t="str">
        <v>United Arab Emirates (UAE)</v>
      </c>
      <c r="K18" s="1" t="s">
        <v>39</v>
      </c>
      <c r="L18" s="13">
        <f>_xlfn.XLOOKUP(K18, 'taxonomy(ID_mappings)'!$B$2:$B$30, 'taxonomy(ID_mappings)'!$A$2:$A$30, "Not Disclosed", 0)</f>
        <v>2361</v>
      </c>
      <c r="M18" s="1" t="s">
        <v>71</v>
      </c>
      <c r="N18" s="1" t="s">
        <v>71</v>
      </c>
      <c r="O18" s="1">
        <f>_xlfn.XLOOKUP(N18, 'taxonomy(ID_mappings)'!$F$2:$F$40, 'taxonomy(ID_mappings)'!$E$2:$E$40, "Not Disclosed", 0)</f>
        <v>9426</v>
      </c>
      <c r="P18" s="1">
        <v>2</v>
      </c>
      <c r="Q18" s="4" t="s">
        <v>48</v>
      </c>
      <c r="R18" s="4" t="s">
        <v>48</v>
      </c>
      <c r="S18" s="4" t="s">
        <v>42</v>
      </c>
      <c r="T18" s="4" t="str">
        <v>Not Disclosed</v>
      </c>
      <c r="U18" s="4" t="s">
        <v>42</v>
      </c>
      <c r="V18" s="4" t="str">
        <v>Not Disclosed</v>
      </c>
      <c r="W18" s="4" t="s">
        <v>42</v>
      </c>
      <c r="X18" s="4" t="str">
        <v>Not Disclosed</v>
      </c>
      <c r="Y18" s="4" t="s">
        <v>42</v>
      </c>
      <c r="Z18" s="4" t="str">
        <v>Not Disclosed</v>
      </c>
      <c r="AA18" s="4">
        <f>_xlfn.XLOOKUP(R18, 'taxonomy(ID_mappings)'!$J$2:$J$7, 'taxonomy(ID_mappings)'!$I$2:$I$7, "Not Disclosed", 0)</f>
        <v>5325</v>
      </c>
      <c r="AB18" s="4" t="str">
        <f>_xlfn.XLOOKUP(T18, 'taxonomy(ID_mappings)'!$J$2:$J$7, 'taxonomy(ID_mappings)'!$I$2:$I$7, "Not Disclosed", 0)</f>
        <v>Not Disclosed</v>
      </c>
      <c r="AC18" s="4" t="str">
        <f>_xlfn.XLOOKUP(V18, 'taxonomy(ID_mappings)'!$J$2:$J$7, 'taxonomy(ID_mappings)'!$I$2:$I$7, "Not Disclosed", 0)</f>
        <v>Not Disclosed</v>
      </c>
      <c r="AD18" s="4" t="str">
        <f>_xlfn.XLOOKUP(X18, 'taxonomy(ID_mappings)'!$J$2:$J$7, 'taxonomy(ID_mappings)'!$I$2:$I$7, "Not Disclosed", 0)</f>
        <v>Not Disclosed</v>
      </c>
      <c r="AE18" s="4" t="str">
        <f>_xlfn.XLOOKUP(Z18, 'taxonomy(ID_mappings)'!$J$2:$J$7, 'taxonomy(ID_mappings)'!$I$2:$I$7, "Not Disclosed", 0)</f>
        <v>Not Disclosed</v>
      </c>
      <c r="AF18" s="4" t="str">
        <f>_xlfn.CONCAT(AA18, ", ", AB18, ", ", AC18, ", ", AD18, ", ", AE18)</f>
        <v>5325, Not Disclosed, Not Disclosed, Not Disclosed, Not Disclosed</v>
      </c>
      <c r="AG18" s="16">
        <v>5325</v>
      </c>
      <c r="AH18" s="1" t="s">
        <v>55</v>
      </c>
      <c r="AI18" s="1">
        <f>_xlfn.XLOOKUP(AH18, 'taxonomy(ID_mappings)'!$L$2:$L$3, 'taxonomy(ID_mappings)'!$M$2:$M$3, 0)</f>
        <v>1</v>
      </c>
      <c r="AJ18" s="1" t="s">
        <v>42</v>
      </c>
      <c r="AK18" s="1" t="s">
        <v>42</v>
      </c>
      <c r="AL18" s="1" t="s">
        <v>42</v>
      </c>
    </row>
    <row r="19" spans="1:38" ht="15.75" customHeight="1">
      <c r="A19" s="1">
        <v>14029</v>
      </c>
      <c r="B19" s="1" t="s">
        <v>94</v>
      </c>
      <c r="C19" s="1">
        <f>_xlfn.XLOOKUP(B19, 'Sheet1 startup_formatted'!$B$2:$B$690, 'Sheet1 startup_formatted'!$A$2:$A$690, "Not issued", 0)</f>
        <v>5019</v>
      </c>
      <c r="D19" s="2">
        <v>42614.166666666664</v>
      </c>
      <c r="E19" s="15">
        <v>3000000</v>
      </c>
      <c r="F19" s="1" t="s">
        <v>45</v>
      </c>
      <c r="G19" s="1">
        <f>_xlfn.XLOOKUP(F19, 'taxonomy(ID_mappings)'!$P$2:$P$15, 'taxonomy(ID_mappings)'!$O$2:$O$15, 0)</f>
        <v>5678</v>
      </c>
      <c r="H19" s="1">
        <v>1</v>
      </c>
      <c r="I19" s="1" t="s">
        <v>39</v>
      </c>
      <c r="J19" s="1" t="str">
        <v>United Arab Emirates (UAE)</v>
      </c>
      <c r="K19" s="1" t="s">
        <v>39</v>
      </c>
      <c r="L19" s="13">
        <f>_xlfn.XLOOKUP(K19, 'taxonomy(ID_mappings)'!$B$2:$B$30, 'taxonomy(ID_mappings)'!$A$2:$A$30, "Not Disclosed", 0)</f>
        <v>2361</v>
      </c>
      <c r="M19" s="1" t="s">
        <v>77</v>
      </c>
      <c r="N19" s="1" t="s">
        <v>77</v>
      </c>
      <c r="O19" s="1">
        <f>_xlfn.XLOOKUP(N19, 'taxonomy(ID_mappings)'!$F$2:$F$40, 'taxonomy(ID_mappings)'!$E$2:$E$40, "Not Disclosed", 0)</f>
        <v>7846</v>
      </c>
      <c r="P19" s="1">
        <v>2</v>
      </c>
      <c r="Q19" s="4" t="s">
        <v>78</v>
      </c>
      <c r="R19" s="4" t="s">
        <v>48</v>
      </c>
      <c r="S19" s="4" t="s">
        <v>79</v>
      </c>
      <c r="T19" s="4" t="str">
        <v>B2B2C</v>
      </c>
      <c r="U19" s="4" t="s">
        <v>42</v>
      </c>
      <c r="V19" s="4" t="str">
        <v>Not Disclosed</v>
      </c>
      <c r="W19" s="4" t="s">
        <v>42</v>
      </c>
      <c r="X19" s="4" t="str">
        <v>Not Disclosed</v>
      </c>
      <c r="Y19" s="4" t="s">
        <v>42</v>
      </c>
      <c r="Z19" s="4" t="str">
        <v>Not Disclosed</v>
      </c>
      <c r="AA19" s="4">
        <f>_xlfn.XLOOKUP(R19, 'taxonomy(ID_mappings)'!$J$2:$J$7, 'taxonomy(ID_mappings)'!$I$2:$I$7, "Not Disclosed", 0)</f>
        <v>5325</v>
      </c>
      <c r="AB19" s="4">
        <f>_xlfn.XLOOKUP(T19, 'taxonomy(ID_mappings)'!$J$2:$J$7, 'taxonomy(ID_mappings)'!$I$2:$I$7, "Not Disclosed", 0)</f>
        <v>5252</v>
      </c>
      <c r="AC19" s="4" t="str">
        <f>_xlfn.XLOOKUP(V19, 'taxonomy(ID_mappings)'!$J$2:$J$7, 'taxonomy(ID_mappings)'!$I$2:$I$7, "Not Disclosed", 0)</f>
        <v>Not Disclosed</v>
      </c>
      <c r="AD19" s="4" t="str">
        <f>_xlfn.XLOOKUP(X19, 'taxonomy(ID_mappings)'!$J$2:$J$7, 'taxonomy(ID_mappings)'!$I$2:$I$7, "Not Disclosed", 0)</f>
        <v>Not Disclosed</v>
      </c>
      <c r="AE19" s="4" t="str">
        <f>_xlfn.XLOOKUP(Z19, 'taxonomy(ID_mappings)'!$J$2:$J$7, 'taxonomy(ID_mappings)'!$I$2:$I$7, "Not Disclosed", 0)</f>
        <v>Not Disclosed</v>
      </c>
      <c r="AF19" s="4" t="str">
        <f>_xlfn.CONCAT(AA19, ", ", AB19, ", ", AC19, ", ", AD19, ", ", AE19)</f>
        <v>5325, 5252, Not Disclosed, Not Disclosed, Not Disclosed</v>
      </c>
      <c r="AG19" s="16" t="s">
        <v>80</v>
      </c>
      <c r="AH19" s="1" t="s">
        <v>55</v>
      </c>
      <c r="AI19" s="1">
        <f>_xlfn.XLOOKUP(AH19, 'taxonomy(ID_mappings)'!$L$2:$L$3, 'taxonomy(ID_mappings)'!$M$2:$M$3, 0)</f>
        <v>1</v>
      </c>
      <c r="AJ19" s="1" t="s">
        <v>42</v>
      </c>
      <c r="AK19" s="1" t="s">
        <v>42</v>
      </c>
      <c r="AL19" s="1" t="s">
        <v>42</v>
      </c>
    </row>
    <row r="20" spans="1:38" ht="15.75" customHeight="1">
      <c r="A20" s="1">
        <v>14037</v>
      </c>
      <c r="B20" s="1" t="s">
        <v>95</v>
      </c>
      <c r="C20" s="1">
        <f>_xlfn.XLOOKUP(B20, 'Sheet1 startup_formatted'!$B$2:$B$690, 'Sheet1 startup_formatted'!$A$2:$A$690, "Not issued", 0)</f>
        <v>4018</v>
      </c>
      <c r="D20" s="2">
        <v>42736</v>
      </c>
      <c r="E20" s="15">
        <v>1800000</v>
      </c>
      <c r="F20" s="1" t="s">
        <v>53</v>
      </c>
      <c r="G20" s="1">
        <f>_xlfn.XLOOKUP(F20, 'taxonomy(ID_mappings)'!$P$2:$P$15, 'taxonomy(ID_mappings)'!$O$2:$O$15, 0)</f>
        <v>9101</v>
      </c>
      <c r="H20" s="1">
        <v>3</v>
      </c>
      <c r="I20" s="1" t="s">
        <v>50</v>
      </c>
      <c r="J20" s="1" t="str">
        <v>Lebanon</v>
      </c>
      <c r="K20" s="1" t="s">
        <v>50</v>
      </c>
      <c r="L20" s="13">
        <f>_xlfn.XLOOKUP(K20, 'taxonomy(ID_mappings)'!$B$2:$B$30, 'taxonomy(ID_mappings)'!$A$2:$A$30, "Not Disclosed", 0)</f>
        <v>1623</v>
      </c>
      <c r="M20" s="1" t="s">
        <v>54</v>
      </c>
      <c r="N20" s="1" t="s">
        <v>54</v>
      </c>
      <c r="O20" s="1">
        <f>_xlfn.XLOOKUP(N20, 'taxonomy(ID_mappings)'!$F$2:$F$40, 'taxonomy(ID_mappings)'!$E$2:$E$40, "Not Disclosed", 0)</f>
        <v>2165</v>
      </c>
      <c r="P20" s="1" t="s">
        <v>42</v>
      </c>
      <c r="Q20" s="4" t="s">
        <v>48</v>
      </c>
      <c r="R20" s="4" t="s">
        <v>48</v>
      </c>
      <c r="S20" s="4" t="s">
        <v>42</v>
      </c>
      <c r="T20" s="4" t="str">
        <v>Not Disclosed</v>
      </c>
      <c r="U20" s="4" t="s">
        <v>42</v>
      </c>
      <c r="V20" s="4" t="str">
        <v>Not Disclosed</v>
      </c>
      <c r="W20" s="4" t="s">
        <v>42</v>
      </c>
      <c r="X20" s="4" t="str">
        <v>Not Disclosed</v>
      </c>
      <c r="Y20" s="4" t="s">
        <v>42</v>
      </c>
      <c r="Z20" s="4" t="str">
        <v>Not Disclosed</v>
      </c>
      <c r="AA20" s="4">
        <f>_xlfn.XLOOKUP(R20, 'taxonomy(ID_mappings)'!$J$2:$J$7, 'taxonomy(ID_mappings)'!$I$2:$I$7, "Not Disclosed", 0)</f>
        <v>5325</v>
      </c>
      <c r="AB20" s="4" t="str">
        <f>_xlfn.XLOOKUP(T20, 'taxonomy(ID_mappings)'!$J$2:$J$7, 'taxonomy(ID_mappings)'!$I$2:$I$7, "Not Disclosed", 0)</f>
        <v>Not Disclosed</v>
      </c>
      <c r="AC20" s="4" t="str">
        <f>_xlfn.XLOOKUP(V20, 'taxonomy(ID_mappings)'!$J$2:$J$7, 'taxonomy(ID_mappings)'!$I$2:$I$7, "Not Disclosed", 0)</f>
        <v>Not Disclosed</v>
      </c>
      <c r="AD20" s="4" t="str">
        <f>_xlfn.XLOOKUP(X20, 'taxonomy(ID_mappings)'!$J$2:$J$7, 'taxonomy(ID_mappings)'!$I$2:$I$7, "Not Disclosed", 0)</f>
        <v>Not Disclosed</v>
      </c>
      <c r="AE20" s="4" t="str">
        <f>_xlfn.XLOOKUP(Z20, 'taxonomy(ID_mappings)'!$J$2:$J$7, 'taxonomy(ID_mappings)'!$I$2:$I$7, "Not Disclosed", 0)</f>
        <v>Not Disclosed</v>
      </c>
      <c r="AF20" s="4" t="str">
        <f>_xlfn.CONCAT(AA20, ", ", AB20, ", ", AC20, ", ", AD20, ", ", AE20)</f>
        <v>5325, Not Disclosed, Not Disclosed, Not Disclosed, Not Disclosed</v>
      </c>
      <c r="AG20" s="16">
        <v>5325</v>
      </c>
      <c r="AH20" s="1" t="s">
        <v>43</v>
      </c>
      <c r="AI20" s="1">
        <f>_xlfn.XLOOKUP(AH20, 'taxonomy(ID_mappings)'!$L$2:$L$3, 'taxonomy(ID_mappings)'!$M$2:$M$3, 0)</f>
        <v>0</v>
      </c>
      <c r="AJ20" s="1" t="s">
        <v>42</v>
      </c>
      <c r="AK20" s="1" t="s">
        <v>42</v>
      </c>
      <c r="AL20" s="1" t="s">
        <v>42</v>
      </c>
    </row>
    <row r="21" spans="1:38" ht="15.75" customHeight="1">
      <c r="A21" s="1">
        <v>14047</v>
      </c>
      <c r="B21" s="1" t="s">
        <v>96</v>
      </c>
      <c r="C21" s="1">
        <f>_xlfn.XLOOKUP(B21, 'Sheet1 startup_formatted'!$B$2:$B$690, 'Sheet1 startup_formatted'!$A$2:$A$690, "Not issued", 0)</f>
        <v>5470</v>
      </c>
      <c r="D21" s="2">
        <v>42979</v>
      </c>
      <c r="E21" s="15">
        <v>1460000</v>
      </c>
      <c r="F21" s="1" t="s">
        <v>53</v>
      </c>
      <c r="G21" s="1">
        <f>_xlfn.XLOOKUP(F21, 'taxonomy(ID_mappings)'!$P$2:$P$15, 'taxonomy(ID_mappings)'!$O$2:$O$15, 0)</f>
        <v>9101</v>
      </c>
      <c r="H21" s="1">
        <v>3</v>
      </c>
      <c r="I21" s="1" t="s">
        <v>39</v>
      </c>
      <c r="J21" s="1" t="str">
        <v>United Arab Emirates (UAE)</v>
      </c>
      <c r="K21" s="1" t="s">
        <v>39</v>
      </c>
      <c r="L21" s="13">
        <f>_xlfn.XLOOKUP(K21, 'taxonomy(ID_mappings)'!$B$2:$B$30, 'taxonomy(ID_mappings)'!$A$2:$A$30, "Not Disclosed", 0)</f>
        <v>2361</v>
      </c>
      <c r="M21" s="1" t="s">
        <v>68</v>
      </c>
      <c r="N21" s="1" t="s">
        <v>68</v>
      </c>
      <c r="O21" s="1">
        <f>_xlfn.XLOOKUP(N21, 'taxonomy(ID_mappings)'!$F$2:$F$40, 'taxonomy(ID_mappings)'!$E$2:$E$40, "Not Disclosed", 0)</f>
        <v>5832</v>
      </c>
      <c r="P21" s="1">
        <v>2</v>
      </c>
      <c r="Q21" s="4" t="s">
        <v>48</v>
      </c>
      <c r="R21" s="4" t="s">
        <v>48</v>
      </c>
      <c r="S21" s="4" t="s">
        <v>42</v>
      </c>
      <c r="T21" s="4" t="str">
        <v>Not Disclosed</v>
      </c>
      <c r="U21" s="4" t="s">
        <v>42</v>
      </c>
      <c r="V21" s="4" t="str">
        <v>Not Disclosed</v>
      </c>
      <c r="W21" s="4" t="s">
        <v>42</v>
      </c>
      <c r="X21" s="4" t="str">
        <v>Not Disclosed</v>
      </c>
      <c r="Y21" s="4" t="s">
        <v>42</v>
      </c>
      <c r="Z21" s="4" t="str">
        <v>Not Disclosed</v>
      </c>
      <c r="AA21" s="4">
        <f>_xlfn.XLOOKUP(R21, 'taxonomy(ID_mappings)'!$J$2:$J$7, 'taxonomy(ID_mappings)'!$I$2:$I$7, "Not Disclosed", 0)</f>
        <v>5325</v>
      </c>
      <c r="AB21" s="4" t="str">
        <f>_xlfn.XLOOKUP(T21, 'taxonomy(ID_mappings)'!$J$2:$J$7, 'taxonomy(ID_mappings)'!$I$2:$I$7, "Not Disclosed", 0)</f>
        <v>Not Disclosed</v>
      </c>
      <c r="AC21" s="4" t="str">
        <f>_xlfn.XLOOKUP(V21, 'taxonomy(ID_mappings)'!$J$2:$J$7, 'taxonomy(ID_mappings)'!$I$2:$I$7, "Not Disclosed", 0)</f>
        <v>Not Disclosed</v>
      </c>
      <c r="AD21" s="4" t="str">
        <f>_xlfn.XLOOKUP(X21, 'taxonomy(ID_mappings)'!$J$2:$J$7, 'taxonomy(ID_mappings)'!$I$2:$I$7, "Not Disclosed", 0)</f>
        <v>Not Disclosed</v>
      </c>
      <c r="AE21" s="4" t="str">
        <f>_xlfn.XLOOKUP(Z21, 'taxonomy(ID_mappings)'!$J$2:$J$7, 'taxonomy(ID_mappings)'!$I$2:$I$7, "Not Disclosed", 0)</f>
        <v>Not Disclosed</v>
      </c>
      <c r="AF21" s="4" t="str">
        <f>_xlfn.CONCAT(AA21, ", ", AB21, ", ", AC21, ", ", AD21, ", ", AE21)</f>
        <v>5325, Not Disclosed, Not Disclosed, Not Disclosed, Not Disclosed</v>
      </c>
      <c r="AG21" s="16">
        <v>5325</v>
      </c>
      <c r="AH21" s="1" t="s">
        <v>55</v>
      </c>
      <c r="AI21" s="1">
        <f>_xlfn.XLOOKUP(AH21, 'taxonomy(ID_mappings)'!$L$2:$L$3, 'taxonomy(ID_mappings)'!$M$2:$M$3, 0)</f>
        <v>1</v>
      </c>
      <c r="AJ21" s="1" t="s">
        <v>42</v>
      </c>
      <c r="AK21" s="1" t="s">
        <v>42</v>
      </c>
      <c r="AL21" s="1" t="s">
        <v>42</v>
      </c>
    </row>
    <row r="22" spans="1:38" ht="15.75" customHeight="1">
      <c r="A22" s="1">
        <v>14049</v>
      </c>
      <c r="B22" s="1" t="s">
        <v>97</v>
      </c>
      <c r="C22" s="1">
        <f>_xlfn.XLOOKUP(B22, 'Sheet1 startup_formatted'!$B$2:$B$690, 'Sheet1 startup_formatted'!$A$2:$A$690, "Not issued", 0)</f>
        <v>2832</v>
      </c>
      <c r="D22" s="2">
        <v>43070</v>
      </c>
      <c r="E22" s="15">
        <v>500000</v>
      </c>
      <c r="F22" s="1" t="s">
        <v>98</v>
      </c>
      <c r="G22" s="1">
        <f>_xlfn.XLOOKUP(F22, 'taxonomy(ID_mappings)'!$P$2:$P$15, 'taxonomy(ID_mappings)'!$O$2:$O$15, 0)</f>
        <v>1011</v>
      </c>
      <c r="H22" s="1">
        <v>9</v>
      </c>
      <c r="I22" s="1" t="s">
        <v>39</v>
      </c>
      <c r="J22" s="1" t="str">
        <v>United Arab Emirates (UAE)</v>
      </c>
      <c r="K22" s="1" t="s">
        <v>39</v>
      </c>
      <c r="L22" s="13">
        <f>_xlfn.XLOOKUP(K22, 'taxonomy(ID_mappings)'!$B$2:$B$30, 'taxonomy(ID_mappings)'!$A$2:$A$30, "Not Disclosed", 0)</f>
        <v>2361</v>
      </c>
      <c r="M22" s="1" t="s">
        <v>63</v>
      </c>
      <c r="N22" s="1" t="s">
        <v>63</v>
      </c>
      <c r="O22" s="1">
        <f>_xlfn.XLOOKUP(N22, 'taxonomy(ID_mappings)'!$F$2:$F$40, 'taxonomy(ID_mappings)'!$E$2:$E$40, "Not Disclosed", 0)</f>
        <v>3678</v>
      </c>
      <c r="P22" s="1" t="s">
        <v>42</v>
      </c>
      <c r="Q22" s="4" t="s">
        <v>61</v>
      </c>
      <c r="R22" s="4" t="s">
        <v>61</v>
      </c>
      <c r="S22" s="4" t="s">
        <v>42</v>
      </c>
      <c r="T22" s="4" t="str">
        <v>Not Disclosed</v>
      </c>
      <c r="U22" s="4" t="s">
        <v>42</v>
      </c>
      <c r="V22" s="4" t="str">
        <v>Not Disclosed</v>
      </c>
      <c r="W22" s="4" t="s">
        <v>42</v>
      </c>
      <c r="X22" s="4" t="str">
        <v>Not Disclosed</v>
      </c>
      <c r="Y22" s="4" t="s">
        <v>42</v>
      </c>
      <c r="Z22" s="4" t="str">
        <v>Not Disclosed</v>
      </c>
      <c r="AA22" s="4">
        <f>_xlfn.XLOOKUP(R22, 'taxonomy(ID_mappings)'!$J$2:$J$7, 'taxonomy(ID_mappings)'!$I$2:$I$7, "Not Disclosed", 0)</f>
        <v>5326</v>
      </c>
      <c r="AB22" s="4" t="str">
        <f>_xlfn.XLOOKUP(T22, 'taxonomy(ID_mappings)'!$J$2:$J$7, 'taxonomy(ID_mappings)'!$I$2:$I$7, "Not Disclosed", 0)</f>
        <v>Not Disclosed</v>
      </c>
      <c r="AC22" s="4" t="str">
        <f>_xlfn.XLOOKUP(V22, 'taxonomy(ID_mappings)'!$J$2:$J$7, 'taxonomy(ID_mappings)'!$I$2:$I$7, "Not Disclosed", 0)</f>
        <v>Not Disclosed</v>
      </c>
      <c r="AD22" s="4" t="str">
        <f>_xlfn.XLOOKUP(X22, 'taxonomy(ID_mappings)'!$J$2:$J$7, 'taxonomy(ID_mappings)'!$I$2:$I$7, "Not Disclosed", 0)</f>
        <v>Not Disclosed</v>
      </c>
      <c r="AE22" s="4" t="str">
        <f>_xlfn.XLOOKUP(Z22, 'taxonomy(ID_mappings)'!$J$2:$J$7, 'taxonomy(ID_mappings)'!$I$2:$I$7, "Not Disclosed", 0)</f>
        <v>Not Disclosed</v>
      </c>
      <c r="AF22" s="4" t="str">
        <f>_xlfn.CONCAT(AA22, ", ", AB22, ", ", AC22, ", ", AD22, ", ", AE22)</f>
        <v>5326, Not Disclosed, Not Disclosed, Not Disclosed, Not Disclosed</v>
      </c>
      <c r="AG22" s="16">
        <v>5326</v>
      </c>
      <c r="AH22" s="1" t="s">
        <v>55</v>
      </c>
      <c r="AI22" s="1">
        <f>_xlfn.XLOOKUP(AH22, 'taxonomy(ID_mappings)'!$L$2:$L$3, 'taxonomy(ID_mappings)'!$M$2:$M$3, 0)</f>
        <v>1</v>
      </c>
      <c r="AJ22" s="1" t="s">
        <v>42</v>
      </c>
      <c r="AK22" s="1" t="s">
        <v>42</v>
      </c>
      <c r="AL22" s="1" t="s">
        <v>42</v>
      </c>
    </row>
    <row r="23" spans="1:38" ht="15.75" customHeight="1">
      <c r="A23" s="1">
        <v>14055</v>
      </c>
      <c r="B23" s="1" t="s">
        <v>99</v>
      </c>
      <c r="C23" s="1">
        <f>_xlfn.XLOOKUP(B23, 'Sheet1 startup_formatted'!$B$2:$B$690, 'Sheet1 startup_formatted'!$A$2:$A$690, "Not issued", 0)</f>
        <v>5616</v>
      </c>
      <c r="D23" s="2">
        <v>42675.166666666664</v>
      </c>
      <c r="E23" s="15">
        <v>2000000</v>
      </c>
      <c r="F23" s="1" t="s">
        <v>45</v>
      </c>
      <c r="G23" s="1">
        <f>_xlfn.XLOOKUP(F23, 'taxonomy(ID_mappings)'!$P$2:$P$15, 'taxonomy(ID_mappings)'!$O$2:$O$15, 0)</f>
        <v>5678</v>
      </c>
      <c r="H23" s="1">
        <v>3</v>
      </c>
      <c r="I23" s="1" t="s">
        <v>100</v>
      </c>
      <c r="J23" s="1" t="str">
        <v>Turkey</v>
      </c>
      <c r="K23" s="1" t="s">
        <v>100</v>
      </c>
      <c r="L23" s="13">
        <f>_xlfn.XLOOKUP(K23, 'taxonomy(ID_mappings)'!$B$2:$B$30, 'taxonomy(ID_mappings)'!$A$2:$A$30, "Not Disclosed", 0)</f>
        <v>5897</v>
      </c>
      <c r="M23" s="1" t="s">
        <v>68</v>
      </c>
      <c r="N23" s="1" t="s">
        <v>68</v>
      </c>
      <c r="O23" s="1">
        <f>_xlfn.XLOOKUP(N23, 'taxonomy(ID_mappings)'!$F$2:$F$40, 'taxonomy(ID_mappings)'!$E$2:$E$40, "Not Disclosed", 0)</f>
        <v>5832</v>
      </c>
      <c r="P23" s="1" t="s">
        <v>42</v>
      </c>
      <c r="Q23" s="4" t="s">
        <v>42</v>
      </c>
      <c r="R23" s="4" t="s">
        <v>42</v>
      </c>
      <c r="S23" s="4" t="s">
        <v>42</v>
      </c>
      <c r="T23" s="4" t="str">
        <v>Not Disclosed</v>
      </c>
      <c r="U23" s="4" t="s">
        <v>42</v>
      </c>
      <c r="V23" s="4" t="str">
        <v>Not Disclosed</v>
      </c>
      <c r="W23" s="4" t="s">
        <v>42</v>
      </c>
      <c r="X23" s="4" t="str">
        <v>Not Disclosed</v>
      </c>
      <c r="Y23" s="4" t="s">
        <v>42</v>
      </c>
      <c r="Z23" s="4" t="str">
        <v>Not Disclosed</v>
      </c>
      <c r="AA23" s="4" t="str">
        <f>_xlfn.XLOOKUP(R23, 'taxonomy(ID_mappings)'!$J$2:$J$7, 'taxonomy(ID_mappings)'!$I$2:$I$7, "Not Disclosed", 0)</f>
        <v>Not Disclosed</v>
      </c>
      <c r="AB23" s="4" t="str">
        <f>_xlfn.XLOOKUP(T23, 'taxonomy(ID_mappings)'!$J$2:$J$7, 'taxonomy(ID_mappings)'!$I$2:$I$7, "Not Disclosed", 0)</f>
        <v>Not Disclosed</v>
      </c>
      <c r="AC23" s="4" t="str">
        <f>_xlfn.XLOOKUP(V23, 'taxonomy(ID_mappings)'!$J$2:$J$7, 'taxonomy(ID_mappings)'!$I$2:$I$7, "Not Disclosed", 0)</f>
        <v>Not Disclosed</v>
      </c>
      <c r="AD23" s="4" t="str">
        <f>_xlfn.XLOOKUP(X23, 'taxonomy(ID_mappings)'!$J$2:$J$7, 'taxonomy(ID_mappings)'!$I$2:$I$7, "Not Disclosed", 0)</f>
        <v>Not Disclosed</v>
      </c>
      <c r="AE23" s="4" t="str">
        <f>_xlfn.XLOOKUP(Z23, 'taxonomy(ID_mappings)'!$J$2:$J$7, 'taxonomy(ID_mappings)'!$I$2:$I$7, "Not Disclosed", 0)</f>
        <v>Not Disclosed</v>
      </c>
      <c r="AF23" s="4" t="str">
        <f>_xlfn.CONCAT(AA23, ", ", AB23, ", ", AC23, ", ", AD23, ", ", AE23)</f>
        <v>Not Disclosed, Not Disclosed, Not Disclosed, Not Disclosed, Not Disclosed</v>
      </c>
      <c r="AG23" s="16" t="s">
        <v>42</v>
      </c>
      <c r="AH23" s="1" t="s">
        <v>43</v>
      </c>
      <c r="AI23" s="1">
        <f>_xlfn.XLOOKUP(AH23, 'taxonomy(ID_mappings)'!$L$2:$L$3, 'taxonomy(ID_mappings)'!$M$2:$M$3, 0)</f>
        <v>0</v>
      </c>
      <c r="AJ23" s="1" t="s">
        <v>42</v>
      </c>
      <c r="AK23" s="1" t="s">
        <v>42</v>
      </c>
      <c r="AL23" s="1" t="s">
        <v>42</v>
      </c>
    </row>
    <row r="24" spans="1:38" ht="15.75" customHeight="1">
      <c r="A24" s="1">
        <v>14059</v>
      </c>
      <c r="B24" s="1" t="s">
        <v>101</v>
      </c>
      <c r="C24" s="1">
        <f>_xlfn.XLOOKUP(B24, 'Sheet1 startup_formatted'!$B$2:$B$690, 'Sheet1 startup_formatted'!$A$2:$A$690, "Not issued", 0)</f>
        <v>1625</v>
      </c>
      <c r="D24" s="2">
        <v>42491.166666666664</v>
      </c>
      <c r="E24" s="15">
        <v>443000</v>
      </c>
      <c r="F24" s="1" t="s">
        <v>53</v>
      </c>
      <c r="G24" s="1">
        <f>_xlfn.XLOOKUP(F24, 'taxonomy(ID_mappings)'!$P$2:$P$15, 'taxonomy(ID_mappings)'!$O$2:$O$15, 0)</f>
        <v>9101</v>
      </c>
      <c r="H24" s="1">
        <v>4</v>
      </c>
      <c r="I24" s="1" t="s">
        <v>39</v>
      </c>
      <c r="J24" s="1" t="str">
        <v>United Arab Emirates (UAE)</v>
      </c>
      <c r="K24" s="1" t="s">
        <v>39</v>
      </c>
      <c r="L24" s="13">
        <f>_xlfn.XLOOKUP(K24, 'taxonomy(ID_mappings)'!$B$2:$B$30, 'taxonomy(ID_mappings)'!$A$2:$A$30, "Not Disclosed", 0)</f>
        <v>2361</v>
      </c>
      <c r="M24" s="1" t="s">
        <v>54</v>
      </c>
      <c r="N24" s="1" t="s">
        <v>54</v>
      </c>
      <c r="O24" s="1">
        <f>_xlfn.XLOOKUP(N24, 'taxonomy(ID_mappings)'!$F$2:$F$40, 'taxonomy(ID_mappings)'!$E$2:$E$40, "Not Disclosed", 0)</f>
        <v>2165</v>
      </c>
      <c r="P24" s="1">
        <v>1</v>
      </c>
      <c r="Q24" s="4" t="s">
        <v>48</v>
      </c>
      <c r="R24" s="4" t="s">
        <v>48</v>
      </c>
      <c r="S24" s="4" t="s">
        <v>42</v>
      </c>
      <c r="T24" s="4" t="str">
        <v>Not Disclosed</v>
      </c>
      <c r="U24" s="4" t="s">
        <v>42</v>
      </c>
      <c r="V24" s="4" t="str">
        <v>Not Disclosed</v>
      </c>
      <c r="W24" s="4" t="s">
        <v>42</v>
      </c>
      <c r="X24" s="4" t="str">
        <v>Not Disclosed</v>
      </c>
      <c r="Y24" s="4" t="s">
        <v>42</v>
      </c>
      <c r="Z24" s="4" t="str">
        <v>Not Disclosed</v>
      </c>
      <c r="AA24" s="4">
        <f>_xlfn.XLOOKUP(R24, 'taxonomy(ID_mappings)'!$J$2:$J$7, 'taxonomy(ID_mappings)'!$I$2:$I$7, "Not Disclosed", 0)</f>
        <v>5325</v>
      </c>
      <c r="AB24" s="4" t="str">
        <f>_xlfn.XLOOKUP(T24, 'taxonomy(ID_mappings)'!$J$2:$J$7, 'taxonomy(ID_mappings)'!$I$2:$I$7, "Not Disclosed", 0)</f>
        <v>Not Disclosed</v>
      </c>
      <c r="AC24" s="4" t="str">
        <f>_xlfn.XLOOKUP(V24, 'taxonomy(ID_mappings)'!$J$2:$J$7, 'taxonomy(ID_mappings)'!$I$2:$I$7, "Not Disclosed", 0)</f>
        <v>Not Disclosed</v>
      </c>
      <c r="AD24" s="4" t="str">
        <f>_xlfn.XLOOKUP(X24, 'taxonomy(ID_mappings)'!$J$2:$J$7, 'taxonomy(ID_mappings)'!$I$2:$I$7, "Not Disclosed", 0)</f>
        <v>Not Disclosed</v>
      </c>
      <c r="AE24" s="4" t="str">
        <f>_xlfn.XLOOKUP(Z24, 'taxonomy(ID_mappings)'!$J$2:$J$7, 'taxonomy(ID_mappings)'!$I$2:$I$7, "Not Disclosed", 0)</f>
        <v>Not Disclosed</v>
      </c>
      <c r="AF24" s="4" t="str">
        <f>_xlfn.CONCAT(AA24, ", ", AB24, ", ", AC24, ", ", AD24, ", ", AE24)</f>
        <v>5325, Not Disclosed, Not Disclosed, Not Disclosed, Not Disclosed</v>
      </c>
      <c r="AG24" s="16">
        <v>5325</v>
      </c>
      <c r="AH24" s="1" t="s">
        <v>55</v>
      </c>
      <c r="AI24" s="1">
        <f>_xlfn.XLOOKUP(AH24, 'taxonomy(ID_mappings)'!$L$2:$L$3, 'taxonomy(ID_mappings)'!$M$2:$M$3, 0)</f>
        <v>1</v>
      </c>
      <c r="AJ24" s="1" t="s">
        <v>42</v>
      </c>
      <c r="AK24" s="1" t="s">
        <v>42</v>
      </c>
      <c r="AL24" s="1" t="s">
        <v>42</v>
      </c>
    </row>
    <row r="25" spans="1:38" ht="15.75" customHeight="1">
      <c r="A25" s="1">
        <v>14063</v>
      </c>
      <c r="B25" s="1" t="s">
        <v>102</v>
      </c>
      <c r="C25" s="1">
        <f>_xlfn.XLOOKUP(B25, 'Sheet1 startup_formatted'!$B$2:$B$690, 'Sheet1 startup_formatted'!$A$2:$A$690, "Not issued", 0)</f>
        <v>4664</v>
      </c>
      <c r="D25" s="2">
        <v>42491.166666666664</v>
      </c>
      <c r="E25" s="15">
        <v>35000</v>
      </c>
      <c r="F25" s="1" t="s">
        <v>53</v>
      </c>
      <c r="G25" s="1">
        <f>_xlfn.XLOOKUP(F25, 'taxonomy(ID_mappings)'!$P$2:$P$15, 'taxonomy(ID_mappings)'!$O$2:$O$15, 0)</f>
        <v>9101</v>
      </c>
      <c r="H25" s="1">
        <v>1</v>
      </c>
      <c r="I25" s="1" t="s">
        <v>60</v>
      </c>
      <c r="J25" s="1" t="str">
        <v>United States of America (USA)</v>
      </c>
      <c r="K25" s="1" t="s">
        <v>60</v>
      </c>
      <c r="L25" s="13">
        <f>_xlfn.XLOOKUP(K25, 'taxonomy(ID_mappings)'!$B$2:$B$30, 'taxonomy(ID_mappings)'!$A$2:$A$30, "Not Disclosed", 0)</f>
        <v>4785</v>
      </c>
      <c r="M25" s="1" t="s">
        <v>103</v>
      </c>
      <c r="N25" s="1" t="s">
        <v>104</v>
      </c>
      <c r="O25" s="1">
        <f>_xlfn.XLOOKUP(N25, 'taxonomy(ID_mappings)'!$F$2:$F$40, 'taxonomy(ID_mappings)'!$E$2:$E$40, "Not Disclosed", 0)</f>
        <v>5867</v>
      </c>
      <c r="P25" s="1" t="s">
        <v>42</v>
      </c>
      <c r="Q25" s="4" t="s">
        <v>48</v>
      </c>
      <c r="R25" s="4" t="s">
        <v>48</v>
      </c>
      <c r="S25" s="4" t="s">
        <v>42</v>
      </c>
      <c r="T25" s="4" t="str">
        <v>Not Disclosed</v>
      </c>
      <c r="U25" s="4" t="s">
        <v>42</v>
      </c>
      <c r="V25" s="4" t="str">
        <v>Not Disclosed</v>
      </c>
      <c r="W25" s="4" t="s">
        <v>42</v>
      </c>
      <c r="X25" s="4" t="str">
        <v>Not Disclosed</v>
      </c>
      <c r="Y25" s="4" t="s">
        <v>42</v>
      </c>
      <c r="Z25" s="4" t="str">
        <v>Not Disclosed</v>
      </c>
      <c r="AA25" s="4">
        <f>_xlfn.XLOOKUP(R25, 'taxonomy(ID_mappings)'!$J$2:$J$7, 'taxonomy(ID_mappings)'!$I$2:$I$7, "Not Disclosed", 0)</f>
        <v>5325</v>
      </c>
      <c r="AB25" s="4" t="str">
        <f>_xlfn.XLOOKUP(T25, 'taxonomy(ID_mappings)'!$J$2:$J$7, 'taxonomy(ID_mappings)'!$I$2:$I$7, "Not Disclosed", 0)</f>
        <v>Not Disclosed</v>
      </c>
      <c r="AC25" s="4" t="str">
        <f>_xlfn.XLOOKUP(V25, 'taxonomy(ID_mappings)'!$J$2:$J$7, 'taxonomy(ID_mappings)'!$I$2:$I$7, "Not Disclosed", 0)</f>
        <v>Not Disclosed</v>
      </c>
      <c r="AD25" s="4" t="str">
        <f>_xlfn.XLOOKUP(X25, 'taxonomy(ID_mappings)'!$J$2:$J$7, 'taxonomy(ID_mappings)'!$I$2:$I$7, "Not Disclosed", 0)</f>
        <v>Not Disclosed</v>
      </c>
      <c r="AE25" s="4" t="str">
        <f>_xlfn.XLOOKUP(Z25, 'taxonomy(ID_mappings)'!$J$2:$J$7, 'taxonomy(ID_mappings)'!$I$2:$I$7, "Not Disclosed", 0)</f>
        <v>Not Disclosed</v>
      </c>
      <c r="AF25" s="4" t="str">
        <f>_xlfn.CONCAT(AA25, ", ", AB25, ", ", AC25, ", ", AD25, ", ", AE25)</f>
        <v>5325, Not Disclosed, Not Disclosed, Not Disclosed, Not Disclosed</v>
      </c>
      <c r="AG25" s="16">
        <v>5325</v>
      </c>
      <c r="AH25" s="1" t="s">
        <v>43</v>
      </c>
      <c r="AI25" s="1">
        <f>_xlfn.XLOOKUP(AH25, 'taxonomy(ID_mappings)'!$L$2:$L$3, 'taxonomy(ID_mappings)'!$M$2:$M$3, 0)</f>
        <v>0</v>
      </c>
      <c r="AJ25" s="1" t="s">
        <v>42</v>
      </c>
      <c r="AK25" s="1" t="s">
        <v>42</v>
      </c>
      <c r="AL25" s="1" t="s">
        <v>42</v>
      </c>
    </row>
    <row r="26" spans="1:38" ht="15.75" customHeight="1">
      <c r="A26" s="1">
        <v>14065</v>
      </c>
      <c r="B26" s="1" t="s">
        <v>105</v>
      </c>
      <c r="C26" s="1">
        <f>_xlfn.XLOOKUP(B26, 'Sheet1 startup_formatted'!$B$2:$B$690, 'Sheet1 startup_formatted'!$A$2:$A$690, "Not issued", 0)</f>
        <v>3832</v>
      </c>
      <c r="D26" s="2">
        <v>42370.166666666664</v>
      </c>
      <c r="E26" s="15">
        <v>20000000</v>
      </c>
      <c r="F26" s="1" t="s">
        <v>38</v>
      </c>
      <c r="G26" s="1">
        <f>_xlfn.XLOOKUP(F26, 'taxonomy(ID_mappings)'!$P$2:$P$15, 'taxonomy(ID_mappings)'!$O$2:$O$15, 0)</f>
        <v>1234</v>
      </c>
      <c r="H26" s="1">
        <v>2</v>
      </c>
      <c r="I26" s="1" t="s">
        <v>39</v>
      </c>
      <c r="J26" s="1" t="str">
        <v>United Arab Emirates (UAE)</v>
      </c>
      <c r="K26" s="1" t="s">
        <v>39</v>
      </c>
      <c r="L26" s="13">
        <f>_xlfn.XLOOKUP(K26, 'taxonomy(ID_mappings)'!$B$2:$B$30, 'taxonomy(ID_mappings)'!$A$2:$A$30, "Not Disclosed", 0)</f>
        <v>2361</v>
      </c>
      <c r="M26" s="1" t="s">
        <v>40</v>
      </c>
      <c r="N26" s="1" t="s">
        <v>40</v>
      </c>
      <c r="O26" s="1">
        <f>_xlfn.XLOOKUP(N26, 'taxonomy(ID_mappings)'!$F$2:$F$40, 'taxonomy(ID_mappings)'!$E$2:$E$40, "Not Disclosed", 0)</f>
        <v>8923</v>
      </c>
      <c r="P26" s="1">
        <v>1</v>
      </c>
      <c r="Q26" s="4" t="s">
        <v>48</v>
      </c>
      <c r="R26" s="4" t="s">
        <v>48</v>
      </c>
      <c r="S26" s="4" t="s">
        <v>42</v>
      </c>
      <c r="T26" s="4" t="str">
        <v>Not Disclosed</v>
      </c>
      <c r="U26" s="4" t="s">
        <v>42</v>
      </c>
      <c r="V26" s="4" t="str">
        <v>Not Disclosed</v>
      </c>
      <c r="W26" s="4" t="s">
        <v>42</v>
      </c>
      <c r="X26" s="4" t="str">
        <v>Not Disclosed</v>
      </c>
      <c r="Y26" s="4" t="s">
        <v>42</v>
      </c>
      <c r="Z26" s="4" t="str">
        <v>Not Disclosed</v>
      </c>
      <c r="AA26" s="4">
        <f>_xlfn.XLOOKUP(R26, 'taxonomy(ID_mappings)'!$J$2:$J$7, 'taxonomy(ID_mappings)'!$I$2:$I$7, "Not Disclosed", 0)</f>
        <v>5325</v>
      </c>
      <c r="AB26" s="4" t="str">
        <f>_xlfn.XLOOKUP(T26, 'taxonomy(ID_mappings)'!$J$2:$J$7, 'taxonomy(ID_mappings)'!$I$2:$I$7, "Not Disclosed", 0)</f>
        <v>Not Disclosed</v>
      </c>
      <c r="AC26" s="4" t="str">
        <f>_xlfn.XLOOKUP(V26, 'taxonomy(ID_mappings)'!$J$2:$J$7, 'taxonomy(ID_mappings)'!$I$2:$I$7, "Not Disclosed", 0)</f>
        <v>Not Disclosed</v>
      </c>
      <c r="AD26" s="4" t="str">
        <f>_xlfn.XLOOKUP(X26, 'taxonomy(ID_mappings)'!$J$2:$J$7, 'taxonomy(ID_mappings)'!$I$2:$I$7, "Not Disclosed", 0)</f>
        <v>Not Disclosed</v>
      </c>
      <c r="AE26" s="4" t="str">
        <f>_xlfn.XLOOKUP(Z26, 'taxonomy(ID_mappings)'!$J$2:$J$7, 'taxonomy(ID_mappings)'!$I$2:$I$7, "Not Disclosed", 0)</f>
        <v>Not Disclosed</v>
      </c>
      <c r="AF26" s="4" t="str">
        <f>_xlfn.CONCAT(AA26, ", ", AB26, ", ", AC26, ", ", AD26, ", ", AE26)</f>
        <v>5325, Not Disclosed, Not Disclosed, Not Disclosed, Not Disclosed</v>
      </c>
      <c r="AG26" s="16">
        <v>5325</v>
      </c>
      <c r="AH26" s="1" t="s">
        <v>55</v>
      </c>
      <c r="AI26" s="1">
        <f>_xlfn.XLOOKUP(AH26, 'taxonomy(ID_mappings)'!$L$2:$L$3, 'taxonomy(ID_mappings)'!$M$2:$M$3, 0)</f>
        <v>1</v>
      </c>
      <c r="AJ26" s="1" t="s">
        <v>42</v>
      </c>
      <c r="AK26" s="1" t="s">
        <v>42</v>
      </c>
      <c r="AL26" s="1" t="s">
        <v>42</v>
      </c>
    </row>
    <row r="27" spans="1:38" ht="15.75" customHeight="1">
      <c r="A27" s="1">
        <v>14071</v>
      </c>
      <c r="B27" s="1" t="s">
        <v>106</v>
      </c>
      <c r="C27" s="1">
        <f>_xlfn.XLOOKUP(B27, 'Sheet1 startup_formatted'!$B$2:$B$690, 'Sheet1 startup_formatted'!$A$2:$A$690, "Not issued", 0)</f>
        <v>1145</v>
      </c>
      <c r="D27" s="2">
        <v>42522.166666666664</v>
      </c>
      <c r="E27" s="15">
        <v>400000</v>
      </c>
      <c r="F27" s="1" t="s">
        <v>53</v>
      </c>
      <c r="G27" s="1">
        <f>_xlfn.XLOOKUP(F27, 'taxonomy(ID_mappings)'!$P$2:$P$15, 'taxonomy(ID_mappings)'!$O$2:$O$15, 0)</f>
        <v>9101</v>
      </c>
      <c r="H27" s="1">
        <v>0</v>
      </c>
      <c r="I27" s="1" t="s">
        <v>60</v>
      </c>
      <c r="J27" s="1" t="str">
        <v>United States of America (USA)</v>
      </c>
      <c r="K27" s="1" t="s">
        <v>60</v>
      </c>
      <c r="L27" s="13">
        <f>_xlfn.XLOOKUP(K27, 'taxonomy(ID_mappings)'!$B$2:$B$30, 'taxonomy(ID_mappings)'!$A$2:$A$30, "Not Disclosed", 0)</f>
        <v>4785</v>
      </c>
      <c r="M27" s="1" t="s">
        <v>107</v>
      </c>
      <c r="N27" s="1" t="s">
        <v>107</v>
      </c>
      <c r="O27" s="1">
        <f>_xlfn.XLOOKUP(N27, 'taxonomy(ID_mappings)'!$F$2:$F$40, 'taxonomy(ID_mappings)'!$E$2:$E$40, "Not Disclosed", 0)</f>
        <v>9238</v>
      </c>
      <c r="P27" s="1" t="s">
        <v>42</v>
      </c>
      <c r="Q27" s="4" t="s">
        <v>48</v>
      </c>
      <c r="R27" s="4" t="s">
        <v>48</v>
      </c>
      <c r="S27" s="4" t="s">
        <v>42</v>
      </c>
      <c r="T27" s="4" t="str">
        <v>Not Disclosed</v>
      </c>
      <c r="U27" s="4" t="s">
        <v>42</v>
      </c>
      <c r="V27" s="4" t="str">
        <v>Not Disclosed</v>
      </c>
      <c r="W27" s="4" t="s">
        <v>42</v>
      </c>
      <c r="X27" s="4" t="str">
        <v>Not Disclosed</v>
      </c>
      <c r="Y27" s="4" t="s">
        <v>42</v>
      </c>
      <c r="Z27" s="4" t="str">
        <v>Not Disclosed</v>
      </c>
      <c r="AA27" s="4">
        <f>_xlfn.XLOOKUP(R27, 'taxonomy(ID_mappings)'!$J$2:$J$7, 'taxonomy(ID_mappings)'!$I$2:$I$7, "Not Disclosed", 0)</f>
        <v>5325</v>
      </c>
      <c r="AB27" s="4" t="str">
        <f>_xlfn.XLOOKUP(T27, 'taxonomy(ID_mappings)'!$J$2:$J$7, 'taxonomy(ID_mappings)'!$I$2:$I$7, "Not Disclosed", 0)</f>
        <v>Not Disclosed</v>
      </c>
      <c r="AC27" s="4" t="str">
        <f>_xlfn.XLOOKUP(V27, 'taxonomy(ID_mappings)'!$J$2:$J$7, 'taxonomy(ID_mappings)'!$I$2:$I$7, "Not Disclosed", 0)</f>
        <v>Not Disclosed</v>
      </c>
      <c r="AD27" s="4" t="str">
        <f>_xlfn.XLOOKUP(X27, 'taxonomy(ID_mappings)'!$J$2:$J$7, 'taxonomy(ID_mappings)'!$I$2:$I$7, "Not Disclosed", 0)</f>
        <v>Not Disclosed</v>
      </c>
      <c r="AE27" s="4" t="str">
        <f>_xlfn.XLOOKUP(Z27, 'taxonomy(ID_mappings)'!$J$2:$J$7, 'taxonomy(ID_mappings)'!$I$2:$I$7, "Not Disclosed", 0)</f>
        <v>Not Disclosed</v>
      </c>
      <c r="AF27" s="4" t="str">
        <f>_xlfn.CONCAT(AA27, ", ", AB27, ", ", AC27, ", ", AD27, ", ", AE27)</f>
        <v>5325, Not Disclosed, Not Disclosed, Not Disclosed, Not Disclosed</v>
      </c>
      <c r="AG27" s="16">
        <v>5325</v>
      </c>
      <c r="AH27" s="1" t="s">
        <v>43</v>
      </c>
      <c r="AI27" s="1">
        <f>_xlfn.XLOOKUP(AH27, 'taxonomy(ID_mappings)'!$L$2:$L$3, 'taxonomy(ID_mappings)'!$M$2:$M$3, 0)</f>
        <v>0</v>
      </c>
      <c r="AJ27" s="1" t="s">
        <v>108</v>
      </c>
      <c r="AK27" s="9" t="s">
        <v>109</v>
      </c>
      <c r="AL27" s="9" t="s">
        <v>110</v>
      </c>
    </row>
    <row r="28" spans="1:38" ht="15.75" customHeight="1">
      <c r="A28" s="1">
        <v>14079</v>
      </c>
      <c r="B28" s="1" t="s">
        <v>111</v>
      </c>
      <c r="C28" s="1">
        <f>_xlfn.XLOOKUP(B28, 'Sheet1 startup_formatted'!$B$2:$B$690, 'Sheet1 startup_formatted'!$A$2:$A$690, "Not issued", 0)</f>
        <v>3796</v>
      </c>
      <c r="D28" s="2">
        <v>42491.166666666664</v>
      </c>
      <c r="E28" s="15">
        <v>4000000</v>
      </c>
      <c r="F28" s="1" t="s">
        <v>45</v>
      </c>
      <c r="G28" s="1">
        <f>_xlfn.XLOOKUP(F28, 'taxonomy(ID_mappings)'!$P$2:$P$15, 'taxonomy(ID_mappings)'!$O$2:$O$15, 0)</f>
        <v>5678</v>
      </c>
      <c r="H28" s="1">
        <v>4</v>
      </c>
      <c r="I28" s="1" t="s">
        <v>39</v>
      </c>
      <c r="J28" s="1" t="str">
        <v>United Arab Emirates (UAE)</v>
      </c>
      <c r="K28" s="1" t="s">
        <v>39</v>
      </c>
      <c r="L28" s="13">
        <f>_xlfn.XLOOKUP(K28, 'taxonomy(ID_mappings)'!$B$2:$B$30, 'taxonomy(ID_mappings)'!$A$2:$A$30, "Not Disclosed", 0)</f>
        <v>2361</v>
      </c>
      <c r="M28" s="1" t="s">
        <v>71</v>
      </c>
      <c r="N28" s="1" t="s">
        <v>71</v>
      </c>
      <c r="O28" s="1">
        <f>_xlfn.XLOOKUP(N28, 'taxonomy(ID_mappings)'!$F$2:$F$40, 'taxonomy(ID_mappings)'!$E$2:$E$40, "Not Disclosed", 0)</f>
        <v>9426</v>
      </c>
      <c r="P28" s="1">
        <v>1</v>
      </c>
      <c r="Q28" s="4" t="s">
        <v>78</v>
      </c>
      <c r="R28" s="4" t="s">
        <v>48</v>
      </c>
      <c r="S28" s="4" t="s">
        <v>79</v>
      </c>
      <c r="T28" s="4" t="str">
        <v>B2B2C</v>
      </c>
      <c r="U28" s="4" t="s">
        <v>42</v>
      </c>
      <c r="V28" s="4" t="str">
        <v>Not Disclosed</v>
      </c>
      <c r="W28" s="4" t="s">
        <v>42</v>
      </c>
      <c r="X28" s="4" t="str">
        <v>Not Disclosed</v>
      </c>
      <c r="Y28" s="4" t="s">
        <v>42</v>
      </c>
      <c r="Z28" s="4" t="str">
        <v>Not Disclosed</v>
      </c>
      <c r="AA28" s="4">
        <f>_xlfn.XLOOKUP(R28, 'taxonomy(ID_mappings)'!$J$2:$J$7, 'taxonomy(ID_mappings)'!$I$2:$I$7, "Not Disclosed", 0)</f>
        <v>5325</v>
      </c>
      <c r="AB28" s="4">
        <f>_xlfn.XLOOKUP(T28, 'taxonomy(ID_mappings)'!$J$2:$J$7, 'taxonomy(ID_mappings)'!$I$2:$I$7, "Not Disclosed", 0)</f>
        <v>5252</v>
      </c>
      <c r="AC28" s="4" t="str">
        <f>_xlfn.XLOOKUP(V28, 'taxonomy(ID_mappings)'!$J$2:$J$7, 'taxonomy(ID_mappings)'!$I$2:$I$7, "Not Disclosed", 0)</f>
        <v>Not Disclosed</v>
      </c>
      <c r="AD28" s="4" t="str">
        <f>_xlfn.XLOOKUP(X28, 'taxonomy(ID_mappings)'!$J$2:$J$7, 'taxonomy(ID_mappings)'!$I$2:$I$7, "Not Disclosed", 0)</f>
        <v>Not Disclosed</v>
      </c>
      <c r="AE28" s="4" t="str">
        <f>_xlfn.XLOOKUP(Z28, 'taxonomy(ID_mappings)'!$J$2:$J$7, 'taxonomy(ID_mappings)'!$I$2:$I$7, "Not Disclosed", 0)</f>
        <v>Not Disclosed</v>
      </c>
      <c r="AF28" s="4" t="str">
        <f>_xlfn.CONCAT(AA28, ", ", AB28, ", ", AC28, ", ", AD28, ", ", AE28)</f>
        <v>5325, 5252, Not Disclosed, Not Disclosed, Not Disclosed</v>
      </c>
      <c r="AG28" s="16" t="s">
        <v>80</v>
      </c>
      <c r="AH28" s="1" t="s">
        <v>55</v>
      </c>
      <c r="AI28" s="1">
        <f>_xlfn.XLOOKUP(AH28, 'taxonomy(ID_mappings)'!$L$2:$L$3, 'taxonomy(ID_mappings)'!$M$2:$M$3, 0)</f>
        <v>1</v>
      </c>
      <c r="AJ28" s="1" t="s">
        <v>42</v>
      </c>
      <c r="AK28" s="1" t="s">
        <v>42</v>
      </c>
      <c r="AL28" s="1" t="s">
        <v>42</v>
      </c>
    </row>
    <row r="29" spans="1:38" ht="15.75" customHeight="1">
      <c r="A29" s="1">
        <v>14097</v>
      </c>
      <c r="B29" s="1" t="s">
        <v>112</v>
      </c>
      <c r="C29" s="1">
        <f>_xlfn.XLOOKUP(B29, 'Sheet1 startup_formatted'!$B$2:$B$690, 'Sheet1 startup_formatted'!$A$2:$A$690, "Not issued", 0)</f>
        <v>5512</v>
      </c>
      <c r="D29" s="2">
        <v>42522.166666666664</v>
      </c>
      <c r="E29" s="15">
        <v>1200000</v>
      </c>
      <c r="F29" s="1" t="s">
        <v>45</v>
      </c>
      <c r="G29" s="1">
        <f>_xlfn.XLOOKUP(F29, 'taxonomy(ID_mappings)'!$P$2:$P$15, 'taxonomy(ID_mappings)'!$O$2:$O$15, 0)</f>
        <v>5678</v>
      </c>
      <c r="H29" s="1">
        <v>1</v>
      </c>
      <c r="I29" s="1" t="s">
        <v>113</v>
      </c>
      <c r="J29" s="1" t="str">
        <v>Egypt</v>
      </c>
      <c r="K29" s="1" t="s">
        <v>113</v>
      </c>
      <c r="L29" s="13">
        <f>_xlfn.XLOOKUP(K29, 'taxonomy(ID_mappings)'!$B$2:$B$30, 'taxonomy(ID_mappings)'!$A$2:$A$30, "Not Disclosed", 0)</f>
        <v>2468</v>
      </c>
      <c r="M29" s="1" t="s">
        <v>54</v>
      </c>
      <c r="N29" s="1" t="s">
        <v>54</v>
      </c>
      <c r="O29" s="1">
        <f>_xlfn.XLOOKUP(N29, 'taxonomy(ID_mappings)'!$F$2:$F$40, 'taxonomy(ID_mappings)'!$E$2:$E$40, "Not Disclosed", 0)</f>
        <v>2165</v>
      </c>
      <c r="P29" s="1">
        <v>1</v>
      </c>
      <c r="Q29" s="4" t="s">
        <v>61</v>
      </c>
      <c r="R29" s="4" t="s">
        <v>61</v>
      </c>
      <c r="S29" s="4" t="s">
        <v>42</v>
      </c>
      <c r="T29" s="4" t="str">
        <v>Not Disclosed</v>
      </c>
      <c r="U29" s="4" t="s">
        <v>42</v>
      </c>
      <c r="V29" s="4" t="str">
        <v>Not Disclosed</v>
      </c>
      <c r="W29" s="4" t="s">
        <v>42</v>
      </c>
      <c r="X29" s="4" t="str">
        <v>Not Disclosed</v>
      </c>
      <c r="Y29" s="4" t="s">
        <v>42</v>
      </c>
      <c r="Z29" s="4" t="str">
        <v>Not Disclosed</v>
      </c>
      <c r="AA29" s="4">
        <f>_xlfn.XLOOKUP(R29, 'taxonomy(ID_mappings)'!$J$2:$J$7, 'taxonomy(ID_mappings)'!$I$2:$I$7, "Not Disclosed", 0)</f>
        <v>5326</v>
      </c>
      <c r="AB29" s="4" t="str">
        <f>_xlfn.XLOOKUP(T29, 'taxonomy(ID_mappings)'!$J$2:$J$7, 'taxonomy(ID_mappings)'!$I$2:$I$7, "Not Disclosed", 0)</f>
        <v>Not Disclosed</v>
      </c>
      <c r="AC29" s="4" t="str">
        <f>_xlfn.XLOOKUP(V29, 'taxonomy(ID_mappings)'!$J$2:$J$7, 'taxonomy(ID_mappings)'!$I$2:$I$7, "Not Disclosed", 0)</f>
        <v>Not Disclosed</v>
      </c>
      <c r="AD29" s="4" t="str">
        <f>_xlfn.XLOOKUP(X29, 'taxonomy(ID_mappings)'!$J$2:$J$7, 'taxonomy(ID_mappings)'!$I$2:$I$7, "Not Disclosed", 0)</f>
        <v>Not Disclosed</v>
      </c>
      <c r="AE29" s="4" t="str">
        <f>_xlfn.XLOOKUP(Z29, 'taxonomy(ID_mappings)'!$J$2:$J$7, 'taxonomy(ID_mappings)'!$I$2:$I$7, "Not Disclosed", 0)</f>
        <v>Not Disclosed</v>
      </c>
      <c r="AF29" s="4" t="str">
        <f>_xlfn.CONCAT(AA29, ", ", AB29, ", ", AC29, ", ", AD29, ", ", AE29)</f>
        <v>5326, Not Disclosed, Not Disclosed, Not Disclosed, Not Disclosed</v>
      </c>
      <c r="AG29" s="16">
        <v>5326</v>
      </c>
      <c r="AH29" s="1" t="s">
        <v>43</v>
      </c>
      <c r="AI29" s="1">
        <f>_xlfn.XLOOKUP(AH29, 'taxonomy(ID_mappings)'!$L$2:$L$3, 'taxonomy(ID_mappings)'!$M$2:$M$3, 0)</f>
        <v>0</v>
      </c>
      <c r="AJ29" s="1" t="s">
        <v>42</v>
      </c>
      <c r="AK29" s="1" t="s">
        <v>42</v>
      </c>
      <c r="AL29" s="1" t="s">
        <v>42</v>
      </c>
    </row>
    <row r="30" spans="1:38" ht="15.75" customHeight="1">
      <c r="A30" s="1">
        <v>14106</v>
      </c>
      <c r="B30" s="1" t="s">
        <v>114</v>
      </c>
      <c r="C30" s="1">
        <f>_xlfn.XLOOKUP(B30, 'Sheet1 startup_formatted'!$B$2:$B$690, 'Sheet1 startup_formatted'!$A$2:$A$690, "Not issued", 0)</f>
        <v>5302</v>
      </c>
      <c r="D30" s="2">
        <v>42675</v>
      </c>
      <c r="E30" s="15">
        <v>1200000</v>
      </c>
      <c r="F30" s="1" t="s">
        <v>45</v>
      </c>
      <c r="G30" s="1">
        <f>_xlfn.XLOOKUP(F30, 'taxonomy(ID_mappings)'!$P$2:$P$15, 'taxonomy(ID_mappings)'!$O$2:$O$15, 0)</f>
        <v>5678</v>
      </c>
      <c r="H30" s="1">
        <v>3</v>
      </c>
      <c r="I30" s="1" t="s">
        <v>39</v>
      </c>
      <c r="J30" s="1" t="str">
        <v>United Arab Emirates (UAE)</v>
      </c>
      <c r="K30" s="1" t="s">
        <v>39</v>
      </c>
      <c r="L30" s="13">
        <f>_xlfn.XLOOKUP(K30, 'taxonomy(ID_mappings)'!$B$2:$B$30, 'taxonomy(ID_mappings)'!$A$2:$A$30, "Not Disclosed", 0)</f>
        <v>2361</v>
      </c>
      <c r="M30" s="1" t="s">
        <v>68</v>
      </c>
      <c r="N30" s="1" t="s">
        <v>68</v>
      </c>
      <c r="O30" s="1">
        <f>_xlfn.XLOOKUP(N30, 'taxonomy(ID_mappings)'!$F$2:$F$40, 'taxonomy(ID_mappings)'!$E$2:$E$40, "Not Disclosed", 0)</f>
        <v>5832</v>
      </c>
      <c r="P30" s="1">
        <v>1</v>
      </c>
      <c r="Q30" s="4" t="s">
        <v>48</v>
      </c>
      <c r="R30" s="4" t="s">
        <v>48</v>
      </c>
      <c r="S30" s="4" t="s">
        <v>42</v>
      </c>
      <c r="T30" s="4" t="str">
        <v>Not Disclosed</v>
      </c>
      <c r="U30" s="4" t="s">
        <v>42</v>
      </c>
      <c r="V30" s="4" t="str">
        <v>Not Disclosed</v>
      </c>
      <c r="W30" s="4" t="s">
        <v>42</v>
      </c>
      <c r="X30" s="4" t="str">
        <v>Not Disclosed</v>
      </c>
      <c r="Y30" s="4" t="s">
        <v>42</v>
      </c>
      <c r="Z30" s="4" t="str">
        <v>Not Disclosed</v>
      </c>
      <c r="AA30" s="4">
        <f>_xlfn.XLOOKUP(R30, 'taxonomy(ID_mappings)'!$J$2:$J$7, 'taxonomy(ID_mappings)'!$I$2:$I$7, "Not Disclosed", 0)</f>
        <v>5325</v>
      </c>
      <c r="AB30" s="4" t="str">
        <f>_xlfn.XLOOKUP(T30, 'taxonomy(ID_mappings)'!$J$2:$J$7, 'taxonomy(ID_mappings)'!$I$2:$I$7, "Not Disclosed", 0)</f>
        <v>Not Disclosed</v>
      </c>
      <c r="AC30" s="4" t="str">
        <f>_xlfn.XLOOKUP(V30, 'taxonomy(ID_mappings)'!$J$2:$J$7, 'taxonomy(ID_mappings)'!$I$2:$I$7, "Not Disclosed", 0)</f>
        <v>Not Disclosed</v>
      </c>
      <c r="AD30" s="4" t="str">
        <f>_xlfn.XLOOKUP(X30, 'taxonomy(ID_mappings)'!$J$2:$J$7, 'taxonomy(ID_mappings)'!$I$2:$I$7, "Not Disclosed", 0)</f>
        <v>Not Disclosed</v>
      </c>
      <c r="AE30" s="4" t="str">
        <f>_xlfn.XLOOKUP(Z30, 'taxonomy(ID_mappings)'!$J$2:$J$7, 'taxonomy(ID_mappings)'!$I$2:$I$7, "Not Disclosed", 0)</f>
        <v>Not Disclosed</v>
      </c>
      <c r="AF30" s="4" t="str">
        <f>_xlfn.CONCAT(AA30, ", ", AB30, ", ", AC30, ", ", AD30, ", ", AE30)</f>
        <v>5325, Not Disclosed, Not Disclosed, Not Disclosed, Not Disclosed</v>
      </c>
      <c r="AG30" s="16">
        <v>5325</v>
      </c>
      <c r="AH30" s="1" t="s">
        <v>43</v>
      </c>
      <c r="AI30" s="1">
        <f>_xlfn.XLOOKUP(AH30, 'taxonomy(ID_mappings)'!$L$2:$L$3, 'taxonomy(ID_mappings)'!$M$2:$M$3, 0)</f>
        <v>0</v>
      </c>
      <c r="AJ30" s="1" t="s">
        <v>42</v>
      </c>
      <c r="AK30" s="1" t="s">
        <v>42</v>
      </c>
      <c r="AL30" s="1" t="s">
        <v>42</v>
      </c>
    </row>
    <row r="31" spans="1:38" ht="15.75" customHeight="1">
      <c r="A31" s="1">
        <v>14107</v>
      </c>
      <c r="B31" s="1" t="s">
        <v>114</v>
      </c>
      <c r="C31" s="1">
        <f>_xlfn.XLOOKUP(B31, 'Sheet1 startup_formatted'!$B$2:$B$690, 'Sheet1 startup_formatted'!$A$2:$A$690, "Not issued", 0)</f>
        <v>5302</v>
      </c>
      <c r="D31" s="2">
        <v>42917</v>
      </c>
      <c r="E31" s="15">
        <v>200000</v>
      </c>
      <c r="F31" s="1" t="s">
        <v>53</v>
      </c>
      <c r="G31" s="1">
        <f>_xlfn.XLOOKUP(F31, 'taxonomy(ID_mappings)'!$P$2:$P$15, 'taxonomy(ID_mappings)'!$O$2:$O$15, 0)</f>
        <v>9101</v>
      </c>
      <c r="H31" s="1">
        <v>3</v>
      </c>
      <c r="I31" s="1" t="s">
        <v>39</v>
      </c>
      <c r="J31" s="1" t="str">
        <v>United Arab Emirates (UAE)</v>
      </c>
      <c r="K31" s="1" t="s">
        <v>39</v>
      </c>
      <c r="L31" s="13">
        <f>_xlfn.XLOOKUP(K31, 'taxonomy(ID_mappings)'!$B$2:$B$30, 'taxonomy(ID_mappings)'!$A$2:$A$30, "Not Disclosed", 0)</f>
        <v>2361</v>
      </c>
      <c r="M31" s="1" t="s">
        <v>68</v>
      </c>
      <c r="N31" s="1" t="s">
        <v>68</v>
      </c>
      <c r="O31" s="1">
        <f>_xlfn.XLOOKUP(N31, 'taxonomy(ID_mappings)'!$F$2:$F$40, 'taxonomy(ID_mappings)'!$E$2:$E$40, "Not Disclosed", 0)</f>
        <v>5832</v>
      </c>
      <c r="P31" s="1">
        <v>1</v>
      </c>
      <c r="Q31" s="4" t="s">
        <v>48</v>
      </c>
      <c r="R31" s="4" t="s">
        <v>48</v>
      </c>
      <c r="S31" s="4" t="s">
        <v>42</v>
      </c>
      <c r="T31" s="4" t="str">
        <v>Not Disclosed</v>
      </c>
      <c r="U31" s="4" t="s">
        <v>42</v>
      </c>
      <c r="V31" s="4" t="str">
        <v>Not Disclosed</v>
      </c>
      <c r="W31" s="4" t="s">
        <v>42</v>
      </c>
      <c r="X31" s="4" t="str">
        <v>Not Disclosed</v>
      </c>
      <c r="Y31" s="4" t="s">
        <v>42</v>
      </c>
      <c r="Z31" s="4" t="str">
        <v>Not Disclosed</v>
      </c>
      <c r="AA31" s="4">
        <f>_xlfn.XLOOKUP(R31, 'taxonomy(ID_mappings)'!$J$2:$J$7, 'taxonomy(ID_mappings)'!$I$2:$I$7, "Not Disclosed", 0)</f>
        <v>5325</v>
      </c>
      <c r="AB31" s="4" t="str">
        <f>_xlfn.XLOOKUP(T31, 'taxonomy(ID_mappings)'!$J$2:$J$7, 'taxonomy(ID_mappings)'!$I$2:$I$7, "Not Disclosed", 0)</f>
        <v>Not Disclosed</v>
      </c>
      <c r="AC31" s="4" t="str">
        <f>_xlfn.XLOOKUP(V31, 'taxonomy(ID_mappings)'!$J$2:$J$7, 'taxonomy(ID_mappings)'!$I$2:$I$7, "Not Disclosed", 0)</f>
        <v>Not Disclosed</v>
      </c>
      <c r="AD31" s="4" t="str">
        <f>_xlfn.XLOOKUP(X31, 'taxonomy(ID_mappings)'!$J$2:$J$7, 'taxonomy(ID_mappings)'!$I$2:$I$7, "Not Disclosed", 0)</f>
        <v>Not Disclosed</v>
      </c>
      <c r="AE31" s="4" t="str">
        <f>_xlfn.XLOOKUP(Z31, 'taxonomy(ID_mappings)'!$J$2:$J$7, 'taxonomy(ID_mappings)'!$I$2:$I$7, "Not Disclosed", 0)</f>
        <v>Not Disclosed</v>
      </c>
      <c r="AF31" s="4" t="str">
        <f>_xlfn.CONCAT(AA31, ", ", AB31, ", ", AC31, ", ", AD31, ", ", AE31)</f>
        <v>5325, Not Disclosed, Not Disclosed, Not Disclosed, Not Disclosed</v>
      </c>
      <c r="AG31" s="16">
        <v>5325</v>
      </c>
      <c r="AH31" s="1" t="s">
        <v>43</v>
      </c>
      <c r="AI31" s="1">
        <f>_xlfn.XLOOKUP(AH31, 'taxonomy(ID_mappings)'!$L$2:$L$3, 'taxonomy(ID_mappings)'!$M$2:$M$3, 0)</f>
        <v>0</v>
      </c>
      <c r="AJ31" s="1" t="s">
        <v>42</v>
      </c>
      <c r="AK31" s="1" t="s">
        <v>42</v>
      </c>
      <c r="AL31" s="1" t="s">
        <v>42</v>
      </c>
    </row>
    <row r="32" spans="1:38" ht="15.75" customHeight="1">
      <c r="A32" s="1">
        <v>14108</v>
      </c>
      <c r="B32" s="1" t="s">
        <v>115</v>
      </c>
      <c r="C32" s="1">
        <f>_xlfn.XLOOKUP(B32, 'Sheet1 startup_formatted'!$B$2:$B$690, 'Sheet1 startup_formatted'!$A$2:$A$690, "Not issued", 0)</f>
        <v>4779</v>
      </c>
      <c r="D32" s="2">
        <v>42370</v>
      </c>
      <c r="E32" s="15">
        <v>115000</v>
      </c>
      <c r="F32" s="1" t="s">
        <v>116</v>
      </c>
      <c r="G32" s="1">
        <f>_xlfn.XLOOKUP(F32, 'taxonomy(ID_mappings)'!$P$2:$P$15, 'taxonomy(ID_mappings)'!$O$2:$O$15, 0)</f>
        <v>3456</v>
      </c>
      <c r="H32" s="1">
        <v>2</v>
      </c>
      <c r="I32" s="1" t="s">
        <v>39</v>
      </c>
      <c r="J32" s="1" t="str">
        <v>United Arab Emirates (UAE)</v>
      </c>
      <c r="K32" s="1" t="s">
        <v>39</v>
      </c>
      <c r="L32" s="13">
        <f>_xlfn.XLOOKUP(K32, 'taxonomy(ID_mappings)'!$B$2:$B$30, 'taxonomy(ID_mappings)'!$A$2:$A$30, "Not Disclosed", 0)</f>
        <v>2361</v>
      </c>
      <c r="M32" s="1" t="s">
        <v>117</v>
      </c>
      <c r="N32" s="1" t="s">
        <v>117</v>
      </c>
      <c r="O32" s="1">
        <f>_xlfn.XLOOKUP(N32, 'taxonomy(ID_mappings)'!$F$2:$F$40, 'taxonomy(ID_mappings)'!$E$2:$E$40, "Not Disclosed", 0)</f>
        <v>7346</v>
      </c>
      <c r="P32" s="1">
        <v>4</v>
      </c>
      <c r="Q32" s="4" t="s">
        <v>61</v>
      </c>
      <c r="R32" s="4" t="s">
        <v>61</v>
      </c>
      <c r="S32" s="4" t="s">
        <v>42</v>
      </c>
      <c r="T32" s="4" t="str">
        <v>Not Disclosed</v>
      </c>
      <c r="U32" s="4" t="s">
        <v>42</v>
      </c>
      <c r="V32" s="4" t="str">
        <v>Not Disclosed</v>
      </c>
      <c r="W32" s="4" t="s">
        <v>42</v>
      </c>
      <c r="X32" s="4" t="str">
        <v>Not Disclosed</v>
      </c>
      <c r="Y32" s="4" t="s">
        <v>42</v>
      </c>
      <c r="Z32" s="4" t="str">
        <v>Not Disclosed</v>
      </c>
      <c r="AA32" s="4">
        <f>_xlfn.XLOOKUP(R32, 'taxonomy(ID_mappings)'!$J$2:$J$7, 'taxonomy(ID_mappings)'!$I$2:$I$7, "Not Disclosed", 0)</f>
        <v>5326</v>
      </c>
      <c r="AB32" s="4" t="str">
        <f>_xlfn.XLOOKUP(T32, 'taxonomy(ID_mappings)'!$J$2:$J$7, 'taxonomy(ID_mappings)'!$I$2:$I$7, "Not Disclosed", 0)</f>
        <v>Not Disclosed</v>
      </c>
      <c r="AC32" s="4" t="str">
        <f>_xlfn.XLOOKUP(V32, 'taxonomy(ID_mappings)'!$J$2:$J$7, 'taxonomy(ID_mappings)'!$I$2:$I$7, "Not Disclosed", 0)</f>
        <v>Not Disclosed</v>
      </c>
      <c r="AD32" s="4" t="str">
        <f>_xlfn.XLOOKUP(X32, 'taxonomy(ID_mappings)'!$J$2:$J$7, 'taxonomy(ID_mappings)'!$I$2:$I$7, "Not Disclosed", 0)</f>
        <v>Not Disclosed</v>
      </c>
      <c r="AE32" s="4" t="str">
        <f>_xlfn.XLOOKUP(Z32, 'taxonomy(ID_mappings)'!$J$2:$J$7, 'taxonomy(ID_mappings)'!$I$2:$I$7, "Not Disclosed", 0)</f>
        <v>Not Disclosed</v>
      </c>
      <c r="AF32" s="4" t="str">
        <f>_xlfn.CONCAT(AA32, ", ", AB32, ", ", AC32, ", ", AD32, ", ", AE32)</f>
        <v>5326, Not Disclosed, Not Disclosed, Not Disclosed, Not Disclosed</v>
      </c>
      <c r="AG32" s="16">
        <v>5326</v>
      </c>
      <c r="AH32" s="1" t="s">
        <v>43</v>
      </c>
      <c r="AI32" s="1">
        <f>_xlfn.XLOOKUP(AH32, 'taxonomy(ID_mappings)'!$L$2:$L$3, 'taxonomy(ID_mappings)'!$M$2:$M$3, 0)</f>
        <v>0</v>
      </c>
      <c r="AJ32" s="1" t="s">
        <v>42</v>
      </c>
      <c r="AK32" s="1" t="s">
        <v>42</v>
      </c>
      <c r="AL32" s="1" t="s">
        <v>42</v>
      </c>
    </row>
    <row r="33" spans="1:38" ht="15.75" customHeight="1">
      <c r="A33" s="1">
        <v>14137</v>
      </c>
      <c r="B33" s="1" t="s">
        <v>118</v>
      </c>
      <c r="C33" s="1">
        <f>_xlfn.XLOOKUP(B33, 'Sheet1 startup_formatted'!$B$2:$B$690, 'Sheet1 startup_formatted'!$A$2:$A$690, "Not issued", 0)</f>
        <v>3934</v>
      </c>
      <c r="D33" s="2">
        <v>42614</v>
      </c>
      <c r="E33" s="15">
        <v>7800000</v>
      </c>
      <c r="F33" s="1" t="s">
        <v>38</v>
      </c>
      <c r="G33" s="1">
        <f>_xlfn.XLOOKUP(F33, 'taxonomy(ID_mappings)'!$P$2:$P$15, 'taxonomy(ID_mappings)'!$O$2:$O$15, 0)</f>
        <v>1234</v>
      </c>
      <c r="H33" s="1">
        <v>6</v>
      </c>
      <c r="I33" s="1" t="s">
        <v>39</v>
      </c>
      <c r="J33" s="1" t="str">
        <v>United Arab Emirates (UAE)</v>
      </c>
      <c r="K33" s="1" t="s">
        <v>39</v>
      </c>
      <c r="L33" s="13">
        <f>_xlfn.XLOOKUP(K33, 'taxonomy(ID_mappings)'!$B$2:$B$30, 'taxonomy(ID_mappings)'!$A$2:$A$30, "Not Disclosed", 0)</f>
        <v>2361</v>
      </c>
      <c r="M33" s="1" t="s">
        <v>63</v>
      </c>
      <c r="N33" s="1" t="s">
        <v>63</v>
      </c>
      <c r="O33" s="1">
        <f>_xlfn.XLOOKUP(N33, 'taxonomy(ID_mappings)'!$F$2:$F$40, 'taxonomy(ID_mappings)'!$E$2:$E$40, "Not Disclosed", 0)</f>
        <v>3678</v>
      </c>
      <c r="P33" s="1">
        <v>1</v>
      </c>
      <c r="Q33" s="4" t="s">
        <v>48</v>
      </c>
      <c r="R33" s="4" t="s">
        <v>48</v>
      </c>
      <c r="S33" s="4" t="s">
        <v>42</v>
      </c>
      <c r="T33" s="4" t="str">
        <v>Not Disclosed</v>
      </c>
      <c r="U33" s="4" t="s">
        <v>42</v>
      </c>
      <c r="V33" s="4" t="str">
        <v>Not Disclosed</v>
      </c>
      <c r="W33" s="4" t="s">
        <v>42</v>
      </c>
      <c r="X33" s="4" t="str">
        <v>Not Disclosed</v>
      </c>
      <c r="Y33" s="4" t="s">
        <v>42</v>
      </c>
      <c r="Z33" s="4" t="str">
        <v>Not Disclosed</v>
      </c>
      <c r="AA33" s="4">
        <f>_xlfn.XLOOKUP(R33, 'taxonomy(ID_mappings)'!$J$2:$J$7, 'taxonomy(ID_mappings)'!$I$2:$I$7, "Not Disclosed", 0)</f>
        <v>5325</v>
      </c>
      <c r="AB33" s="4" t="str">
        <f>_xlfn.XLOOKUP(T33, 'taxonomy(ID_mappings)'!$J$2:$J$7, 'taxonomy(ID_mappings)'!$I$2:$I$7, "Not Disclosed", 0)</f>
        <v>Not Disclosed</v>
      </c>
      <c r="AC33" s="4" t="str">
        <f>_xlfn.XLOOKUP(V33, 'taxonomy(ID_mappings)'!$J$2:$J$7, 'taxonomy(ID_mappings)'!$I$2:$I$7, "Not Disclosed", 0)</f>
        <v>Not Disclosed</v>
      </c>
      <c r="AD33" s="4" t="str">
        <f>_xlfn.XLOOKUP(X33, 'taxonomy(ID_mappings)'!$J$2:$J$7, 'taxonomy(ID_mappings)'!$I$2:$I$7, "Not Disclosed", 0)</f>
        <v>Not Disclosed</v>
      </c>
      <c r="AE33" s="4" t="str">
        <f>_xlfn.XLOOKUP(Z33, 'taxonomy(ID_mappings)'!$J$2:$J$7, 'taxonomy(ID_mappings)'!$I$2:$I$7, "Not Disclosed", 0)</f>
        <v>Not Disclosed</v>
      </c>
      <c r="AF33" s="4" t="str">
        <f>_xlfn.CONCAT(AA33, ", ", AB33, ", ", AC33, ", ", AD33, ", ", AE33)</f>
        <v>5325, Not Disclosed, Not Disclosed, Not Disclosed, Not Disclosed</v>
      </c>
      <c r="AG33" s="16">
        <v>5325</v>
      </c>
      <c r="AH33" s="1" t="s">
        <v>55</v>
      </c>
      <c r="AI33" s="1">
        <f>_xlfn.XLOOKUP(AH33, 'taxonomy(ID_mappings)'!$L$2:$L$3, 'taxonomy(ID_mappings)'!$M$2:$M$3, 0)</f>
        <v>1</v>
      </c>
      <c r="AJ33" s="1" t="s">
        <v>119</v>
      </c>
      <c r="AK33" s="1" t="s">
        <v>42</v>
      </c>
      <c r="AL33" s="1" t="s">
        <v>42</v>
      </c>
    </row>
    <row r="34" spans="1:38" ht="15.75" customHeight="1">
      <c r="A34" s="1">
        <v>14154</v>
      </c>
      <c r="B34" s="1" t="s">
        <v>120</v>
      </c>
      <c r="C34" s="1">
        <f>_xlfn.XLOOKUP(B34, 'Sheet1 startup_formatted'!$B$2:$B$690, 'Sheet1 startup_formatted'!$A$2:$A$690, "Not issued", 0)</f>
        <v>5615</v>
      </c>
      <c r="D34" s="2">
        <v>42401.166666666664</v>
      </c>
      <c r="E34" s="15">
        <v>10000000</v>
      </c>
      <c r="F34" s="1" t="s">
        <v>38</v>
      </c>
      <c r="G34" s="1">
        <f>_xlfn.XLOOKUP(F34, 'taxonomy(ID_mappings)'!$P$2:$P$15, 'taxonomy(ID_mappings)'!$O$2:$O$15, 0)</f>
        <v>1234</v>
      </c>
      <c r="H34" s="1">
        <v>2</v>
      </c>
      <c r="I34" s="1" t="s">
        <v>121</v>
      </c>
      <c r="J34" s="1" t="str">
        <v>Saudi Arabia (KSA)</v>
      </c>
      <c r="K34" s="1" t="s">
        <v>121</v>
      </c>
      <c r="L34" s="13">
        <f>_xlfn.XLOOKUP(K34, 'taxonomy(ID_mappings)'!$B$2:$B$30, 'taxonomy(ID_mappings)'!$A$2:$A$30, "Not Disclosed", 0)</f>
        <v>3459</v>
      </c>
      <c r="M34" s="1" t="s">
        <v>51</v>
      </c>
      <c r="N34" s="1" t="s">
        <v>51</v>
      </c>
      <c r="O34" s="1">
        <f>_xlfn.XLOOKUP(N34, 'taxonomy(ID_mappings)'!$F$2:$F$40, 'taxonomy(ID_mappings)'!$E$2:$E$40, "Not Disclosed", 0)</f>
        <v>7634</v>
      </c>
      <c r="P34" s="1">
        <v>1</v>
      </c>
      <c r="Q34" s="4" t="s">
        <v>48</v>
      </c>
      <c r="R34" s="4" t="s">
        <v>48</v>
      </c>
      <c r="S34" s="4" t="s">
        <v>42</v>
      </c>
      <c r="T34" s="4" t="str">
        <v>Not Disclosed</v>
      </c>
      <c r="U34" s="4" t="s">
        <v>42</v>
      </c>
      <c r="V34" s="4" t="str">
        <v>Not Disclosed</v>
      </c>
      <c r="W34" s="4" t="s">
        <v>42</v>
      </c>
      <c r="X34" s="4" t="str">
        <v>Not Disclosed</v>
      </c>
      <c r="Y34" s="4" t="s">
        <v>42</v>
      </c>
      <c r="Z34" s="4" t="str">
        <v>Not Disclosed</v>
      </c>
      <c r="AA34" s="4">
        <f>_xlfn.XLOOKUP(R34, 'taxonomy(ID_mappings)'!$J$2:$J$7, 'taxonomy(ID_mappings)'!$I$2:$I$7, "Not Disclosed", 0)</f>
        <v>5325</v>
      </c>
      <c r="AB34" s="4" t="str">
        <f>_xlfn.XLOOKUP(T34, 'taxonomy(ID_mappings)'!$J$2:$J$7, 'taxonomy(ID_mappings)'!$I$2:$I$7, "Not Disclosed", 0)</f>
        <v>Not Disclosed</v>
      </c>
      <c r="AC34" s="4" t="str">
        <f>_xlfn.XLOOKUP(V34, 'taxonomy(ID_mappings)'!$J$2:$J$7, 'taxonomy(ID_mappings)'!$I$2:$I$7, "Not Disclosed", 0)</f>
        <v>Not Disclosed</v>
      </c>
      <c r="AD34" s="4" t="str">
        <f>_xlfn.XLOOKUP(X34, 'taxonomy(ID_mappings)'!$J$2:$J$7, 'taxonomy(ID_mappings)'!$I$2:$I$7, "Not Disclosed", 0)</f>
        <v>Not Disclosed</v>
      </c>
      <c r="AE34" s="4" t="str">
        <f>_xlfn.XLOOKUP(Z34, 'taxonomy(ID_mappings)'!$J$2:$J$7, 'taxonomy(ID_mappings)'!$I$2:$I$7, "Not Disclosed", 0)</f>
        <v>Not Disclosed</v>
      </c>
      <c r="AF34" s="4" t="str">
        <f>_xlfn.CONCAT(AA34, ", ", AB34, ", ", AC34, ", ", AD34, ", ", AE34)</f>
        <v>5325, Not Disclosed, Not Disclosed, Not Disclosed, Not Disclosed</v>
      </c>
      <c r="AG34" s="16">
        <v>5325</v>
      </c>
      <c r="AH34" s="1" t="s">
        <v>43</v>
      </c>
      <c r="AI34" s="1">
        <f>_xlfn.XLOOKUP(AH34, 'taxonomy(ID_mappings)'!$L$2:$L$3, 'taxonomy(ID_mappings)'!$M$2:$M$3, 0)</f>
        <v>0</v>
      </c>
      <c r="AJ34" s="1" t="s">
        <v>42</v>
      </c>
      <c r="AK34" s="1" t="s">
        <v>42</v>
      </c>
      <c r="AL34" s="1" t="s">
        <v>42</v>
      </c>
    </row>
    <row r="35" spans="1:38" ht="15.75" customHeight="1">
      <c r="A35" s="1">
        <v>14166</v>
      </c>
      <c r="B35" s="1" t="s">
        <v>122</v>
      </c>
      <c r="C35" s="1">
        <f>_xlfn.XLOOKUP(B35, 'Sheet1 startup_formatted'!$B$2:$B$690, 'Sheet1 startup_formatted'!$A$2:$A$690, "Not issued", 0)</f>
        <v>4235</v>
      </c>
      <c r="D35" s="2">
        <v>42491.166666666664</v>
      </c>
      <c r="E35" s="15">
        <v>2000</v>
      </c>
      <c r="F35" s="1" t="s">
        <v>116</v>
      </c>
      <c r="G35" s="1">
        <f>_xlfn.XLOOKUP(F35, 'taxonomy(ID_mappings)'!$P$2:$P$15, 'taxonomy(ID_mappings)'!$O$2:$O$15, 0)</f>
        <v>3456</v>
      </c>
      <c r="H35" s="1">
        <v>1</v>
      </c>
      <c r="I35" s="1" t="s">
        <v>113</v>
      </c>
      <c r="J35" s="1" t="str">
        <v>Egypt</v>
      </c>
      <c r="K35" s="1" t="s">
        <v>113</v>
      </c>
      <c r="L35" s="13">
        <f>_xlfn.XLOOKUP(K35, 'taxonomy(ID_mappings)'!$B$2:$B$30, 'taxonomy(ID_mappings)'!$A$2:$A$30, "Not Disclosed", 0)</f>
        <v>2468</v>
      </c>
      <c r="M35" s="1" t="s">
        <v>54</v>
      </c>
      <c r="N35" s="1" t="s">
        <v>54</v>
      </c>
      <c r="O35" s="1">
        <f>_xlfn.XLOOKUP(N35, 'taxonomy(ID_mappings)'!$F$2:$F$40, 'taxonomy(ID_mappings)'!$E$2:$E$40, "Not Disclosed", 0)</f>
        <v>2165</v>
      </c>
      <c r="P35" s="1">
        <v>2</v>
      </c>
      <c r="Q35" s="4" t="s">
        <v>48</v>
      </c>
      <c r="R35" s="4" t="s">
        <v>48</v>
      </c>
      <c r="S35" s="4" t="s">
        <v>42</v>
      </c>
      <c r="T35" s="4" t="str">
        <v>Not Disclosed</v>
      </c>
      <c r="U35" s="4" t="s">
        <v>42</v>
      </c>
      <c r="V35" s="4" t="str">
        <v>Not Disclosed</v>
      </c>
      <c r="W35" s="4" t="s">
        <v>42</v>
      </c>
      <c r="X35" s="4" t="str">
        <v>Not Disclosed</v>
      </c>
      <c r="Y35" s="4" t="s">
        <v>42</v>
      </c>
      <c r="Z35" s="4" t="str">
        <v>Not Disclosed</v>
      </c>
      <c r="AA35" s="4">
        <f>_xlfn.XLOOKUP(R35, 'taxonomy(ID_mappings)'!$J$2:$J$7, 'taxonomy(ID_mappings)'!$I$2:$I$7, "Not Disclosed", 0)</f>
        <v>5325</v>
      </c>
      <c r="AB35" s="4" t="str">
        <f>_xlfn.XLOOKUP(T35, 'taxonomy(ID_mappings)'!$J$2:$J$7, 'taxonomy(ID_mappings)'!$I$2:$I$7, "Not Disclosed", 0)</f>
        <v>Not Disclosed</v>
      </c>
      <c r="AC35" s="4" t="str">
        <f>_xlfn.XLOOKUP(V35, 'taxonomy(ID_mappings)'!$J$2:$J$7, 'taxonomy(ID_mappings)'!$I$2:$I$7, "Not Disclosed", 0)</f>
        <v>Not Disclosed</v>
      </c>
      <c r="AD35" s="4" t="str">
        <f>_xlfn.XLOOKUP(X35, 'taxonomy(ID_mappings)'!$J$2:$J$7, 'taxonomy(ID_mappings)'!$I$2:$I$7, "Not Disclosed", 0)</f>
        <v>Not Disclosed</v>
      </c>
      <c r="AE35" s="4" t="str">
        <f>_xlfn.XLOOKUP(Z35, 'taxonomy(ID_mappings)'!$J$2:$J$7, 'taxonomy(ID_mappings)'!$I$2:$I$7, "Not Disclosed", 0)</f>
        <v>Not Disclosed</v>
      </c>
      <c r="AF35" s="4" t="str">
        <f>_xlfn.CONCAT(AA35, ", ", AB35, ", ", AC35, ", ", AD35, ", ", AE35)</f>
        <v>5325, Not Disclosed, Not Disclosed, Not Disclosed, Not Disclosed</v>
      </c>
      <c r="AG35" s="16">
        <v>5325</v>
      </c>
      <c r="AH35" s="1" t="s">
        <v>43</v>
      </c>
      <c r="AI35" s="1">
        <f>_xlfn.XLOOKUP(AH35, 'taxonomy(ID_mappings)'!$L$2:$L$3, 'taxonomy(ID_mappings)'!$M$2:$M$3, 0)</f>
        <v>0</v>
      </c>
      <c r="AJ35" s="1" t="s">
        <v>123</v>
      </c>
      <c r="AK35" s="1" t="s">
        <v>42</v>
      </c>
      <c r="AL35" s="1" t="s">
        <v>42</v>
      </c>
    </row>
    <row r="36" spans="1:38" ht="15.75" customHeight="1">
      <c r="A36" s="1">
        <v>14167</v>
      </c>
      <c r="B36" s="1" t="s">
        <v>124</v>
      </c>
      <c r="C36" s="1">
        <f>_xlfn.XLOOKUP(B36, 'Sheet1 startup_formatted'!$B$2:$B$690, 'Sheet1 startup_formatted'!$A$2:$A$690, "Not issued", 0)</f>
        <v>4280</v>
      </c>
      <c r="D36" s="2">
        <v>42401.166666666664</v>
      </c>
      <c r="E36" s="15">
        <v>67000000</v>
      </c>
      <c r="F36" s="1" t="s">
        <v>45</v>
      </c>
      <c r="G36" s="1">
        <f>_xlfn.XLOOKUP(F36, 'taxonomy(ID_mappings)'!$P$2:$P$15, 'taxonomy(ID_mappings)'!$O$2:$O$15, 0)</f>
        <v>5678</v>
      </c>
      <c r="H36" s="1">
        <v>2</v>
      </c>
      <c r="I36" s="1" t="s">
        <v>39</v>
      </c>
      <c r="J36" s="1" t="str">
        <v>United Arab Emirates (UAE)</v>
      </c>
      <c r="K36" s="1" t="s">
        <v>39</v>
      </c>
      <c r="L36" s="13">
        <f>_xlfn.XLOOKUP(K36, 'taxonomy(ID_mappings)'!$B$2:$B$30, 'taxonomy(ID_mappings)'!$A$2:$A$30, "Not Disclosed", 0)</f>
        <v>2361</v>
      </c>
      <c r="M36" s="1" t="s">
        <v>63</v>
      </c>
      <c r="N36" s="1" t="s">
        <v>63</v>
      </c>
      <c r="O36" s="1">
        <f>_xlfn.XLOOKUP(N36, 'taxonomy(ID_mappings)'!$F$2:$F$40, 'taxonomy(ID_mappings)'!$E$2:$E$40, "Not Disclosed", 0)</f>
        <v>3678</v>
      </c>
      <c r="P36" s="1" t="s">
        <v>42</v>
      </c>
      <c r="Q36" s="4" t="s">
        <v>48</v>
      </c>
      <c r="R36" s="4" t="s">
        <v>48</v>
      </c>
      <c r="S36" s="4" t="s">
        <v>42</v>
      </c>
      <c r="T36" s="4" t="str">
        <v>Not Disclosed</v>
      </c>
      <c r="U36" s="4" t="s">
        <v>42</v>
      </c>
      <c r="V36" s="4" t="str">
        <v>Not Disclosed</v>
      </c>
      <c r="W36" s="4" t="s">
        <v>42</v>
      </c>
      <c r="X36" s="4" t="str">
        <v>Not Disclosed</v>
      </c>
      <c r="Y36" s="4" t="s">
        <v>42</v>
      </c>
      <c r="Z36" s="4" t="str">
        <v>Not Disclosed</v>
      </c>
      <c r="AA36" s="4">
        <f>_xlfn.XLOOKUP(R36, 'taxonomy(ID_mappings)'!$J$2:$J$7, 'taxonomy(ID_mappings)'!$I$2:$I$7, "Not Disclosed", 0)</f>
        <v>5325</v>
      </c>
      <c r="AB36" s="4" t="str">
        <f>_xlfn.XLOOKUP(T36, 'taxonomy(ID_mappings)'!$J$2:$J$7, 'taxonomy(ID_mappings)'!$I$2:$I$7, "Not Disclosed", 0)</f>
        <v>Not Disclosed</v>
      </c>
      <c r="AC36" s="4" t="str">
        <f>_xlfn.XLOOKUP(V36, 'taxonomy(ID_mappings)'!$J$2:$J$7, 'taxonomy(ID_mappings)'!$I$2:$I$7, "Not Disclosed", 0)</f>
        <v>Not Disclosed</v>
      </c>
      <c r="AD36" s="4" t="str">
        <f>_xlfn.XLOOKUP(X36, 'taxonomy(ID_mappings)'!$J$2:$J$7, 'taxonomy(ID_mappings)'!$I$2:$I$7, "Not Disclosed", 0)</f>
        <v>Not Disclosed</v>
      </c>
      <c r="AE36" s="4" t="str">
        <f>_xlfn.XLOOKUP(Z36, 'taxonomy(ID_mappings)'!$J$2:$J$7, 'taxonomy(ID_mappings)'!$I$2:$I$7, "Not Disclosed", 0)</f>
        <v>Not Disclosed</v>
      </c>
      <c r="AF36" s="4" t="str">
        <f>_xlfn.CONCAT(AA36, ", ", AB36, ", ", AC36, ", ", AD36, ", ", AE36)</f>
        <v>5325, Not Disclosed, Not Disclosed, Not Disclosed, Not Disclosed</v>
      </c>
      <c r="AG36" s="16">
        <v>5325</v>
      </c>
      <c r="AH36" s="1" t="s">
        <v>43</v>
      </c>
      <c r="AI36" s="1">
        <f>_xlfn.XLOOKUP(AH36, 'taxonomy(ID_mappings)'!$L$2:$L$3, 'taxonomy(ID_mappings)'!$M$2:$M$3, 0)</f>
        <v>0</v>
      </c>
      <c r="AJ36" s="1" t="s">
        <v>42</v>
      </c>
      <c r="AK36" s="1" t="s">
        <v>42</v>
      </c>
      <c r="AL36" s="1" t="s">
        <v>42</v>
      </c>
    </row>
    <row r="37" spans="1:38" ht="15.75" customHeight="1">
      <c r="A37" s="1">
        <v>14175</v>
      </c>
      <c r="B37" s="1" t="s">
        <v>125</v>
      </c>
      <c r="C37" s="1">
        <f>_xlfn.XLOOKUP(B37, 'Sheet1 startup_formatted'!$B$2:$B$690, 'Sheet1 startup_formatted'!$A$2:$A$690, "Not issued", 0)</f>
        <v>2865</v>
      </c>
      <c r="D37" s="2">
        <v>42614.166666666664</v>
      </c>
      <c r="E37" s="15">
        <v>800000</v>
      </c>
      <c r="F37" s="1" t="s">
        <v>53</v>
      </c>
      <c r="G37" s="1">
        <f>_xlfn.XLOOKUP(F37, 'taxonomy(ID_mappings)'!$P$2:$P$15, 'taxonomy(ID_mappings)'!$O$2:$O$15, 0)</f>
        <v>9101</v>
      </c>
      <c r="H37" s="1">
        <v>5</v>
      </c>
      <c r="I37" s="1" t="s">
        <v>39</v>
      </c>
      <c r="J37" s="1" t="str">
        <v>United Arab Emirates (UAE)</v>
      </c>
      <c r="K37" s="1" t="s">
        <v>39</v>
      </c>
      <c r="L37" s="13">
        <f>_xlfn.XLOOKUP(K37, 'taxonomy(ID_mappings)'!$B$2:$B$30, 'taxonomy(ID_mappings)'!$A$2:$A$30, "Not Disclosed", 0)</f>
        <v>2361</v>
      </c>
      <c r="M37" s="1" t="s">
        <v>126</v>
      </c>
      <c r="N37" s="1" t="s">
        <v>126</v>
      </c>
      <c r="O37" s="1">
        <f>_xlfn.XLOOKUP(N37, 'taxonomy(ID_mappings)'!$F$2:$F$40, 'taxonomy(ID_mappings)'!$E$2:$E$40, "Not Disclosed", 0)</f>
        <v>1524</v>
      </c>
      <c r="P37" s="1">
        <v>3</v>
      </c>
      <c r="Q37" s="4" t="s">
        <v>61</v>
      </c>
      <c r="R37" s="4" t="s">
        <v>61</v>
      </c>
      <c r="S37" s="4" t="s">
        <v>42</v>
      </c>
      <c r="T37" s="4" t="str">
        <v>Not Disclosed</v>
      </c>
      <c r="U37" s="4" t="s">
        <v>42</v>
      </c>
      <c r="V37" s="4" t="str">
        <v>Not Disclosed</v>
      </c>
      <c r="W37" s="4" t="s">
        <v>42</v>
      </c>
      <c r="X37" s="4" t="str">
        <v>Not Disclosed</v>
      </c>
      <c r="Y37" s="4" t="s">
        <v>42</v>
      </c>
      <c r="Z37" s="4" t="str">
        <v>Not Disclosed</v>
      </c>
      <c r="AA37" s="4">
        <f>_xlfn.XLOOKUP(R37, 'taxonomy(ID_mappings)'!$J$2:$J$7, 'taxonomy(ID_mappings)'!$I$2:$I$7, "Not Disclosed", 0)</f>
        <v>5326</v>
      </c>
      <c r="AB37" s="4" t="str">
        <f>_xlfn.XLOOKUP(T37, 'taxonomy(ID_mappings)'!$J$2:$J$7, 'taxonomy(ID_mappings)'!$I$2:$I$7, "Not Disclosed", 0)</f>
        <v>Not Disclosed</v>
      </c>
      <c r="AC37" s="4" t="str">
        <f>_xlfn.XLOOKUP(V37, 'taxonomy(ID_mappings)'!$J$2:$J$7, 'taxonomy(ID_mappings)'!$I$2:$I$7, "Not Disclosed", 0)</f>
        <v>Not Disclosed</v>
      </c>
      <c r="AD37" s="4" t="str">
        <f>_xlfn.XLOOKUP(X37, 'taxonomy(ID_mappings)'!$J$2:$J$7, 'taxonomy(ID_mappings)'!$I$2:$I$7, "Not Disclosed", 0)</f>
        <v>Not Disclosed</v>
      </c>
      <c r="AE37" s="4" t="str">
        <f>_xlfn.XLOOKUP(Z37, 'taxonomy(ID_mappings)'!$J$2:$J$7, 'taxonomy(ID_mappings)'!$I$2:$I$7, "Not Disclosed", 0)</f>
        <v>Not Disclosed</v>
      </c>
      <c r="AF37" s="4" t="str">
        <f>_xlfn.CONCAT(AA37, ", ", AB37, ", ", AC37, ", ", AD37, ", ", AE37)</f>
        <v>5326, Not Disclosed, Not Disclosed, Not Disclosed, Not Disclosed</v>
      </c>
      <c r="AG37" s="16">
        <v>5326</v>
      </c>
      <c r="AH37" s="1" t="s">
        <v>55</v>
      </c>
      <c r="AI37" s="1">
        <f>_xlfn.XLOOKUP(AH37, 'taxonomy(ID_mappings)'!$L$2:$L$3, 'taxonomy(ID_mappings)'!$M$2:$M$3, 0)</f>
        <v>1</v>
      </c>
      <c r="AJ37" s="1" t="s">
        <v>42</v>
      </c>
      <c r="AK37" s="1" t="s">
        <v>42</v>
      </c>
      <c r="AL37" s="1" t="s">
        <v>42</v>
      </c>
    </row>
    <row r="38" spans="1:38" ht="15.75" customHeight="1">
      <c r="A38" s="1">
        <v>14191</v>
      </c>
      <c r="B38" s="1" t="s">
        <v>127</v>
      </c>
      <c r="C38" s="1">
        <f>_xlfn.XLOOKUP(B38, 'Sheet1 startup_formatted'!$B$2:$B$690, 'Sheet1 startup_formatted'!$A$2:$A$690, "Not issued", 0)</f>
        <v>4424</v>
      </c>
      <c r="D38" s="2">
        <v>42583.166666666664</v>
      </c>
      <c r="E38" s="15">
        <v>150000</v>
      </c>
      <c r="F38" s="1" t="s">
        <v>116</v>
      </c>
      <c r="G38" s="1">
        <f>_xlfn.XLOOKUP(F38, 'taxonomy(ID_mappings)'!$P$2:$P$15, 'taxonomy(ID_mappings)'!$O$2:$O$15, 0)</f>
        <v>3456</v>
      </c>
      <c r="H38" s="1">
        <v>1</v>
      </c>
      <c r="I38" s="1" t="s">
        <v>39</v>
      </c>
      <c r="J38" s="1" t="str">
        <v>United Arab Emirates (UAE)</v>
      </c>
      <c r="K38" s="1" t="s">
        <v>39</v>
      </c>
      <c r="L38" s="13">
        <f>_xlfn.XLOOKUP(K38, 'taxonomy(ID_mappings)'!$B$2:$B$30, 'taxonomy(ID_mappings)'!$A$2:$A$30, "Not Disclosed", 0)</f>
        <v>2361</v>
      </c>
      <c r="M38" s="1" t="s">
        <v>128</v>
      </c>
      <c r="N38" s="1" t="s">
        <v>128</v>
      </c>
      <c r="O38" s="1">
        <f>_xlfn.XLOOKUP(N38, 'taxonomy(ID_mappings)'!$F$2:$F$40, 'taxonomy(ID_mappings)'!$E$2:$E$40, "Not Disclosed", 0)</f>
        <v>3985</v>
      </c>
      <c r="P38" s="1">
        <v>1</v>
      </c>
      <c r="Q38" s="4" t="s">
        <v>41</v>
      </c>
      <c r="R38" s="4" t="s">
        <v>41</v>
      </c>
      <c r="S38" s="4" t="s">
        <v>42</v>
      </c>
      <c r="T38" s="4" t="str">
        <v>Not Disclosed</v>
      </c>
      <c r="U38" s="4" t="s">
        <v>42</v>
      </c>
      <c r="V38" s="4" t="str">
        <v>Not Disclosed</v>
      </c>
      <c r="W38" s="4" t="s">
        <v>42</v>
      </c>
      <c r="X38" s="4" t="str">
        <v>Not Disclosed</v>
      </c>
      <c r="Y38" s="4" t="s">
        <v>42</v>
      </c>
      <c r="Z38" s="4" t="str">
        <v>Not Disclosed</v>
      </c>
      <c r="AA38" s="4">
        <f>_xlfn.XLOOKUP(R38, 'taxonomy(ID_mappings)'!$J$2:$J$7, 'taxonomy(ID_mappings)'!$I$2:$I$7, "Not Disclosed", 0)</f>
        <v>5324</v>
      </c>
      <c r="AB38" s="4" t="str">
        <f>_xlfn.XLOOKUP(T38, 'taxonomy(ID_mappings)'!$J$2:$J$7, 'taxonomy(ID_mappings)'!$I$2:$I$7, "Not Disclosed", 0)</f>
        <v>Not Disclosed</v>
      </c>
      <c r="AC38" s="4" t="str">
        <f>_xlfn.XLOOKUP(V38, 'taxonomy(ID_mappings)'!$J$2:$J$7, 'taxonomy(ID_mappings)'!$I$2:$I$7, "Not Disclosed", 0)</f>
        <v>Not Disclosed</v>
      </c>
      <c r="AD38" s="4" t="str">
        <f>_xlfn.XLOOKUP(X38, 'taxonomy(ID_mappings)'!$J$2:$J$7, 'taxonomy(ID_mappings)'!$I$2:$I$7, "Not Disclosed", 0)</f>
        <v>Not Disclosed</v>
      </c>
      <c r="AE38" s="4" t="str">
        <f>_xlfn.XLOOKUP(Z38, 'taxonomy(ID_mappings)'!$J$2:$J$7, 'taxonomy(ID_mappings)'!$I$2:$I$7, "Not Disclosed", 0)</f>
        <v>Not Disclosed</v>
      </c>
      <c r="AF38" s="4" t="str">
        <f>_xlfn.CONCAT(AA38, ", ", AB38, ", ", AC38, ", ", AD38, ", ", AE38)</f>
        <v>5324, Not Disclosed, Not Disclosed, Not Disclosed, Not Disclosed</v>
      </c>
      <c r="AG38" s="16">
        <v>5324</v>
      </c>
      <c r="AH38" s="1" t="s">
        <v>43</v>
      </c>
      <c r="AI38" s="1">
        <f>_xlfn.XLOOKUP(AH38, 'taxonomy(ID_mappings)'!$L$2:$L$3, 'taxonomy(ID_mappings)'!$M$2:$M$3, 0)</f>
        <v>0</v>
      </c>
      <c r="AJ38" s="1" t="s">
        <v>42</v>
      </c>
      <c r="AK38" s="1" t="s">
        <v>42</v>
      </c>
      <c r="AL38" s="1" t="s">
        <v>42</v>
      </c>
    </row>
    <row r="39" spans="1:38" ht="15.75" customHeight="1">
      <c r="A39" s="1">
        <v>14196</v>
      </c>
      <c r="B39" s="1" t="s">
        <v>129</v>
      </c>
      <c r="C39" s="1">
        <f>_xlfn.XLOOKUP(B39, 'Sheet1 startup_formatted'!$B$2:$B$690, 'Sheet1 startup_formatted'!$A$2:$A$690, "Not issued", 0)</f>
        <v>5719</v>
      </c>
      <c r="D39" s="2">
        <v>42461</v>
      </c>
      <c r="E39" s="15">
        <v>10000000</v>
      </c>
      <c r="F39" s="1" t="s">
        <v>38</v>
      </c>
      <c r="G39" s="1">
        <f>_xlfn.XLOOKUP(F39, 'taxonomy(ID_mappings)'!$P$2:$P$15, 'taxonomy(ID_mappings)'!$O$2:$O$15, 0)</f>
        <v>1234</v>
      </c>
      <c r="H39" s="1">
        <v>1</v>
      </c>
      <c r="I39" s="1" t="s">
        <v>50</v>
      </c>
      <c r="J39" s="1" t="str">
        <v>Lebanon</v>
      </c>
      <c r="K39" s="1" t="s">
        <v>50</v>
      </c>
      <c r="L39" s="13">
        <f>_xlfn.XLOOKUP(K39, 'taxonomy(ID_mappings)'!$B$2:$B$30, 'taxonomy(ID_mappings)'!$A$2:$A$30, "Not Disclosed", 0)</f>
        <v>1623</v>
      </c>
      <c r="M39" s="1" t="s">
        <v>54</v>
      </c>
      <c r="N39" s="1" t="s">
        <v>54</v>
      </c>
      <c r="O39" s="1">
        <f>_xlfn.XLOOKUP(N39, 'taxonomy(ID_mappings)'!$F$2:$F$40, 'taxonomy(ID_mappings)'!$E$2:$E$40, "Not Disclosed", 0)</f>
        <v>2165</v>
      </c>
      <c r="P39" s="1">
        <v>1</v>
      </c>
      <c r="Q39" s="4" t="s">
        <v>61</v>
      </c>
      <c r="R39" s="4" t="s">
        <v>61</v>
      </c>
      <c r="S39" s="4" t="s">
        <v>42</v>
      </c>
      <c r="T39" s="4" t="str">
        <v>Not Disclosed</v>
      </c>
      <c r="U39" s="4" t="s">
        <v>42</v>
      </c>
      <c r="V39" s="4" t="str">
        <v>Not Disclosed</v>
      </c>
      <c r="W39" s="4" t="s">
        <v>42</v>
      </c>
      <c r="X39" s="4" t="str">
        <v>Not Disclosed</v>
      </c>
      <c r="Y39" s="4" t="s">
        <v>42</v>
      </c>
      <c r="Z39" s="4" t="str">
        <v>Not Disclosed</v>
      </c>
      <c r="AA39" s="4">
        <f>_xlfn.XLOOKUP(R39, 'taxonomy(ID_mappings)'!$J$2:$J$7, 'taxonomy(ID_mappings)'!$I$2:$I$7, "Not Disclosed", 0)</f>
        <v>5326</v>
      </c>
      <c r="AB39" s="4" t="str">
        <f>_xlfn.XLOOKUP(T39, 'taxonomy(ID_mappings)'!$J$2:$J$7, 'taxonomy(ID_mappings)'!$I$2:$I$7, "Not Disclosed", 0)</f>
        <v>Not Disclosed</v>
      </c>
      <c r="AC39" s="4" t="str">
        <f>_xlfn.XLOOKUP(V39, 'taxonomy(ID_mappings)'!$J$2:$J$7, 'taxonomy(ID_mappings)'!$I$2:$I$7, "Not Disclosed", 0)</f>
        <v>Not Disclosed</v>
      </c>
      <c r="AD39" s="4" t="str">
        <f>_xlfn.XLOOKUP(X39, 'taxonomy(ID_mappings)'!$J$2:$J$7, 'taxonomy(ID_mappings)'!$I$2:$I$7, "Not Disclosed", 0)</f>
        <v>Not Disclosed</v>
      </c>
      <c r="AE39" s="4" t="str">
        <f>_xlfn.XLOOKUP(Z39, 'taxonomy(ID_mappings)'!$J$2:$J$7, 'taxonomy(ID_mappings)'!$I$2:$I$7, "Not Disclosed", 0)</f>
        <v>Not Disclosed</v>
      </c>
      <c r="AF39" s="4" t="str">
        <f>_xlfn.CONCAT(AA39, ", ", AB39, ", ", AC39, ", ", AD39, ", ", AE39)</f>
        <v>5326, Not Disclosed, Not Disclosed, Not Disclosed, Not Disclosed</v>
      </c>
      <c r="AG39" s="16">
        <v>5326</v>
      </c>
      <c r="AH39" s="1" t="s">
        <v>43</v>
      </c>
      <c r="AI39" s="1">
        <f>_xlfn.XLOOKUP(AH39, 'taxonomy(ID_mappings)'!$L$2:$L$3, 'taxonomy(ID_mappings)'!$M$2:$M$3, 0)</f>
        <v>0</v>
      </c>
      <c r="AJ39" s="1" t="s">
        <v>42</v>
      </c>
      <c r="AK39" s="1" t="s">
        <v>42</v>
      </c>
      <c r="AL39" s="1" t="s">
        <v>42</v>
      </c>
    </row>
    <row r="40" spans="1:38" ht="15.75" customHeight="1">
      <c r="A40" s="1">
        <v>14474</v>
      </c>
      <c r="B40" s="1" t="s">
        <v>130</v>
      </c>
      <c r="C40" s="1">
        <f>_xlfn.XLOOKUP(B40, 'Sheet1 startup_formatted'!$B$2:$B$690, 'Sheet1 startup_formatted'!$A$2:$A$690, "Not issued", 0)</f>
        <v>5036</v>
      </c>
      <c r="D40" s="2">
        <v>42856</v>
      </c>
      <c r="E40" s="15">
        <v>-1200000</v>
      </c>
      <c r="F40" s="1" t="s">
        <v>53</v>
      </c>
      <c r="G40" s="1">
        <f>_xlfn.XLOOKUP(F40, 'taxonomy(ID_mappings)'!$P$2:$P$15, 'taxonomy(ID_mappings)'!$O$2:$O$15, 0)</f>
        <v>9101</v>
      </c>
      <c r="H40" s="1">
        <v>1</v>
      </c>
      <c r="I40" s="1" t="s">
        <v>50</v>
      </c>
      <c r="J40" s="1" t="str">
        <v>Lebanon</v>
      </c>
      <c r="K40" s="1" t="s">
        <v>50</v>
      </c>
      <c r="L40" s="13">
        <f>_xlfn.XLOOKUP(K40, 'taxonomy(ID_mappings)'!$B$2:$B$30, 'taxonomy(ID_mappings)'!$A$2:$A$30, "Not Disclosed", 0)</f>
        <v>1623</v>
      </c>
      <c r="M40" s="1" t="s">
        <v>117</v>
      </c>
      <c r="N40" s="1" t="s">
        <v>117</v>
      </c>
      <c r="O40" s="1">
        <f>_xlfn.XLOOKUP(N40, 'taxonomy(ID_mappings)'!$F$2:$F$40, 'taxonomy(ID_mappings)'!$E$2:$E$40, "Not Disclosed", 0)</f>
        <v>7346</v>
      </c>
      <c r="P40" s="1" t="s">
        <v>42</v>
      </c>
      <c r="Q40" s="4" t="s">
        <v>61</v>
      </c>
      <c r="R40" s="4" t="s">
        <v>61</v>
      </c>
      <c r="S40" s="4" t="s">
        <v>42</v>
      </c>
      <c r="T40" s="4" t="str">
        <v>Not Disclosed</v>
      </c>
      <c r="U40" s="4" t="s">
        <v>42</v>
      </c>
      <c r="V40" s="4" t="str">
        <v>Not Disclosed</v>
      </c>
      <c r="W40" s="4" t="s">
        <v>42</v>
      </c>
      <c r="X40" s="4" t="str">
        <v>Not Disclosed</v>
      </c>
      <c r="Y40" s="4" t="s">
        <v>42</v>
      </c>
      <c r="Z40" s="4" t="str">
        <v>Not Disclosed</v>
      </c>
      <c r="AA40" s="4">
        <f>_xlfn.XLOOKUP(R40, 'taxonomy(ID_mappings)'!$J$2:$J$7, 'taxonomy(ID_mappings)'!$I$2:$I$7, "Not Disclosed", 0)</f>
        <v>5326</v>
      </c>
      <c r="AB40" s="4" t="str">
        <f>_xlfn.XLOOKUP(T40, 'taxonomy(ID_mappings)'!$J$2:$J$7, 'taxonomy(ID_mappings)'!$I$2:$I$7, "Not Disclosed", 0)</f>
        <v>Not Disclosed</v>
      </c>
      <c r="AC40" s="4" t="str">
        <f>_xlfn.XLOOKUP(V40, 'taxonomy(ID_mappings)'!$J$2:$J$7, 'taxonomy(ID_mappings)'!$I$2:$I$7, "Not Disclosed", 0)</f>
        <v>Not Disclosed</v>
      </c>
      <c r="AD40" s="4" t="str">
        <f>_xlfn.XLOOKUP(X40, 'taxonomy(ID_mappings)'!$J$2:$J$7, 'taxonomy(ID_mappings)'!$I$2:$I$7, "Not Disclosed", 0)</f>
        <v>Not Disclosed</v>
      </c>
      <c r="AE40" s="4" t="str">
        <f>_xlfn.XLOOKUP(Z40, 'taxonomy(ID_mappings)'!$J$2:$J$7, 'taxonomy(ID_mappings)'!$I$2:$I$7, "Not Disclosed", 0)</f>
        <v>Not Disclosed</v>
      </c>
      <c r="AF40" s="4" t="str">
        <f>_xlfn.CONCAT(AA40, ", ", AB40, ", ", AC40, ", ", AD40, ", ", AE40)</f>
        <v>5326, Not Disclosed, Not Disclosed, Not Disclosed, Not Disclosed</v>
      </c>
      <c r="AG40" s="16">
        <v>5326</v>
      </c>
      <c r="AH40" s="1" t="s">
        <v>55</v>
      </c>
      <c r="AI40" s="1">
        <f>_xlfn.XLOOKUP(AH40, 'taxonomy(ID_mappings)'!$L$2:$L$3, 'taxonomy(ID_mappings)'!$M$2:$M$3, 0)</f>
        <v>1</v>
      </c>
      <c r="AJ40" s="1" t="s">
        <v>42</v>
      </c>
      <c r="AK40" s="1" t="s">
        <v>42</v>
      </c>
      <c r="AL40" s="1" t="s">
        <v>42</v>
      </c>
    </row>
    <row r="41" spans="1:38" ht="15.75" customHeight="1">
      <c r="A41" s="1">
        <v>14517</v>
      </c>
      <c r="B41" s="1" t="s">
        <v>131</v>
      </c>
      <c r="C41" s="1">
        <f>_xlfn.XLOOKUP(B41, 'Sheet1 startup_formatted'!$B$2:$B$690, 'Sheet1 startup_formatted'!$A$2:$A$690, "Not issued", 0)</f>
        <v>3853</v>
      </c>
      <c r="D41" s="2">
        <v>42705.166666666664</v>
      </c>
      <c r="E41" s="15">
        <v>350000000</v>
      </c>
      <c r="F41" s="1" t="s">
        <v>132</v>
      </c>
      <c r="G41" s="1">
        <f>_xlfn.XLOOKUP(F41, 'taxonomy(ID_mappings)'!$P$2:$P$15, 'taxonomy(ID_mappings)'!$O$2:$O$15, 0)</f>
        <v>7890</v>
      </c>
      <c r="H41" s="1">
        <v>9</v>
      </c>
      <c r="I41" s="1" t="s">
        <v>39</v>
      </c>
      <c r="J41" s="1" t="str">
        <v>United Arab Emirates (UAE)</v>
      </c>
      <c r="K41" s="1" t="s">
        <v>39</v>
      </c>
      <c r="L41" s="13">
        <f>_xlfn.XLOOKUP(K41, 'taxonomy(ID_mappings)'!$B$2:$B$30, 'taxonomy(ID_mappings)'!$A$2:$A$30, "Not Disclosed", 0)</f>
        <v>2361</v>
      </c>
      <c r="M41" s="1" t="s">
        <v>133</v>
      </c>
      <c r="N41" s="1" t="s">
        <v>133</v>
      </c>
      <c r="O41" s="1">
        <f>_xlfn.XLOOKUP(N41, 'taxonomy(ID_mappings)'!$F$2:$F$40, 'taxonomy(ID_mappings)'!$E$2:$E$40, "Not Disclosed", 0)</f>
        <v>8769</v>
      </c>
      <c r="P41" s="1">
        <v>3</v>
      </c>
      <c r="Q41" s="4" t="s">
        <v>134</v>
      </c>
      <c r="R41" s="4" t="s">
        <v>61</v>
      </c>
      <c r="S41" s="4" t="s">
        <v>135</v>
      </c>
      <c r="T41" s="4" t="str">
        <v>B2C</v>
      </c>
      <c r="U41" s="4" t="s">
        <v>42</v>
      </c>
      <c r="V41" s="4" t="str">
        <v>Not Disclosed</v>
      </c>
      <c r="W41" s="4" t="s">
        <v>42</v>
      </c>
      <c r="X41" s="4" t="str">
        <v>Not Disclosed</v>
      </c>
      <c r="Y41" s="4" t="s">
        <v>42</v>
      </c>
      <c r="Z41" s="4" t="str">
        <v>Not Disclosed</v>
      </c>
      <c r="AA41" s="4">
        <f>_xlfn.XLOOKUP(R41, 'taxonomy(ID_mappings)'!$J$2:$J$7, 'taxonomy(ID_mappings)'!$I$2:$I$7, "Not Disclosed", 0)</f>
        <v>5326</v>
      </c>
      <c r="AB41" s="4">
        <f>_xlfn.XLOOKUP(T41, 'taxonomy(ID_mappings)'!$J$2:$J$7, 'taxonomy(ID_mappings)'!$I$2:$I$7, "Not Disclosed", 0)</f>
        <v>5325</v>
      </c>
      <c r="AC41" s="4" t="str">
        <f>_xlfn.XLOOKUP(V41, 'taxonomy(ID_mappings)'!$J$2:$J$7, 'taxonomy(ID_mappings)'!$I$2:$I$7, "Not Disclosed", 0)</f>
        <v>Not Disclosed</v>
      </c>
      <c r="AD41" s="4" t="str">
        <f>_xlfn.XLOOKUP(X41, 'taxonomy(ID_mappings)'!$J$2:$J$7, 'taxonomy(ID_mappings)'!$I$2:$I$7, "Not Disclosed", 0)</f>
        <v>Not Disclosed</v>
      </c>
      <c r="AE41" s="4" t="str">
        <f>_xlfn.XLOOKUP(Z41, 'taxonomy(ID_mappings)'!$J$2:$J$7, 'taxonomy(ID_mappings)'!$I$2:$I$7, "Not Disclosed", 0)</f>
        <v>Not Disclosed</v>
      </c>
      <c r="AF41" s="4" t="str">
        <f>_xlfn.CONCAT(AA41, ", ", AB41, ", ", AC41, ", ", AD41, ", ", AE41)</f>
        <v>5326, 5325, Not Disclosed, Not Disclosed, Not Disclosed</v>
      </c>
      <c r="AG41" s="16" t="s">
        <v>136</v>
      </c>
      <c r="AH41" s="1" t="s">
        <v>55</v>
      </c>
      <c r="AI41" s="1">
        <f>_xlfn.XLOOKUP(AH41, 'taxonomy(ID_mappings)'!$L$2:$L$3, 'taxonomy(ID_mappings)'!$M$2:$M$3, 0)</f>
        <v>1</v>
      </c>
      <c r="AJ41" s="1" t="s">
        <v>42</v>
      </c>
      <c r="AK41" s="1" t="s">
        <v>42</v>
      </c>
      <c r="AL41" s="1" t="s">
        <v>42</v>
      </c>
    </row>
    <row r="42" spans="1:38" ht="15.75" customHeight="1">
      <c r="A42" s="1">
        <v>14606</v>
      </c>
      <c r="B42" s="1" t="s">
        <v>137</v>
      </c>
      <c r="C42" s="1">
        <f>_xlfn.XLOOKUP(B42, 'Sheet1 startup_formatted'!$B$2:$B$690, 'Sheet1 startup_formatted'!$A$2:$A$690, "Not issued", 0)</f>
        <v>4237</v>
      </c>
      <c r="D42" s="2">
        <v>42641.166666666664</v>
      </c>
      <c r="E42" s="15">
        <v>0</v>
      </c>
      <c r="F42" s="1" t="s">
        <v>53</v>
      </c>
      <c r="G42" s="1">
        <f>_xlfn.XLOOKUP(F42, 'taxonomy(ID_mappings)'!$P$2:$P$15, 'taxonomy(ID_mappings)'!$O$2:$O$15, 0)</f>
        <v>9101</v>
      </c>
      <c r="H42" s="1">
        <v>1</v>
      </c>
      <c r="I42" s="1" t="s">
        <v>113</v>
      </c>
      <c r="J42" s="1" t="str">
        <v>Egypt</v>
      </c>
      <c r="K42" s="1" t="s">
        <v>113</v>
      </c>
      <c r="L42" s="13">
        <f>_xlfn.XLOOKUP(K42, 'taxonomy(ID_mappings)'!$B$2:$B$30, 'taxonomy(ID_mappings)'!$A$2:$A$30, "Not Disclosed", 0)</f>
        <v>2468</v>
      </c>
      <c r="M42" s="1" t="s">
        <v>138</v>
      </c>
      <c r="N42" s="1" t="s">
        <v>138</v>
      </c>
      <c r="O42" s="1">
        <f>_xlfn.XLOOKUP(N42, 'taxonomy(ID_mappings)'!$F$2:$F$40, 'taxonomy(ID_mappings)'!$E$2:$E$40, "Not Disclosed", 0)</f>
        <v>3428</v>
      </c>
      <c r="P42" s="1">
        <v>2</v>
      </c>
      <c r="Q42" s="4" t="s">
        <v>41</v>
      </c>
      <c r="R42" s="4" t="s">
        <v>41</v>
      </c>
      <c r="S42" s="4" t="s">
        <v>42</v>
      </c>
      <c r="T42" s="4" t="str">
        <v>Not Disclosed</v>
      </c>
      <c r="U42" s="4" t="s">
        <v>42</v>
      </c>
      <c r="V42" s="4" t="str">
        <v>Not Disclosed</v>
      </c>
      <c r="W42" s="4" t="s">
        <v>42</v>
      </c>
      <c r="X42" s="4" t="str">
        <v>Not Disclosed</v>
      </c>
      <c r="Y42" s="4" t="s">
        <v>42</v>
      </c>
      <c r="Z42" s="4" t="str">
        <v>Not Disclosed</v>
      </c>
      <c r="AA42" s="4">
        <f>_xlfn.XLOOKUP(R42, 'taxonomy(ID_mappings)'!$J$2:$J$7, 'taxonomy(ID_mappings)'!$I$2:$I$7, "Not Disclosed", 0)</f>
        <v>5324</v>
      </c>
      <c r="AB42" s="4" t="str">
        <f>_xlfn.XLOOKUP(T42, 'taxonomy(ID_mappings)'!$J$2:$J$7, 'taxonomy(ID_mappings)'!$I$2:$I$7, "Not Disclosed", 0)</f>
        <v>Not Disclosed</v>
      </c>
      <c r="AC42" s="4" t="str">
        <f>_xlfn.XLOOKUP(V42, 'taxonomy(ID_mappings)'!$J$2:$J$7, 'taxonomy(ID_mappings)'!$I$2:$I$7, "Not Disclosed", 0)</f>
        <v>Not Disclosed</v>
      </c>
      <c r="AD42" s="4" t="str">
        <f>_xlfn.XLOOKUP(X42, 'taxonomy(ID_mappings)'!$J$2:$J$7, 'taxonomy(ID_mappings)'!$I$2:$I$7, "Not Disclosed", 0)</f>
        <v>Not Disclosed</v>
      </c>
      <c r="AE42" s="4" t="str">
        <f>_xlfn.XLOOKUP(Z42, 'taxonomy(ID_mappings)'!$J$2:$J$7, 'taxonomy(ID_mappings)'!$I$2:$I$7, "Not Disclosed", 0)</f>
        <v>Not Disclosed</v>
      </c>
      <c r="AF42" s="4" t="str">
        <f>_xlfn.CONCAT(AA42, ", ", AB42, ", ", AC42, ", ", AD42, ", ", AE42)</f>
        <v>5324, Not Disclosed, Not Disclosed, Not Disclosed, Not Disclosed</v>
      </c>
      <c r="AG42" s="16">
        <v>5324</v>
      </c>
      <c r="AH42" s="1" t="s">
        <v>43</v>
      </c>
      <c r="AI42" s="1">
        <f>_xlfn.XLOOKUP(AH42, 'taxonomy(ID_mappings)'!$L$2:$L$3, 'taxonomy(ID_mappings)'!$M$2:$M$3, 0)</f>
        <v>0</v>
      </c>
      <c r="AJ42" s="9" t="s">
        <v>139</v>
      </c>
      <c r="AK42" s="1" t="s">
        <v>42</v>
      </c>
      <c r="AL42" s="1" t="s">
        <v>42</v>
      </c>
    </row>
    <row r="43" spans="1:38" ht="15.75" customHeight="1">
      <c r="A43" s="1">
        <v>15052</v>
      </c>
      <c r="B43" s="1" t="s">
        <v>140</v>
      </c>
      <c r="C43" s="1">
        <f>_xlfn.XLOOKUP(B43, 'Sheet1 startup_formatted'!$B$2:$B$690, 'Sheet1 startup_formatted'!$A$2:$A$690, "Not issued", 0)</f>
        <v>2906</v>
      </c>
      <c r="D43" s="2">
        <v>42401.166666666664</v>
      </c>
      <c r="E43" s="15">
        <v>25000</v>
      </c>
      <c r="F43" s="1" t="s">
        <v>53</v>
      </c>
      <c r="G43" s="1">
        <f>_xlfn.XLOOKUP(F43, 'taxonomy(ID_mappings)'!$P$2:$P$15, 'taxonomy(ID_mappings)'!$O$2:$O$15, 0)</f>
        <v>9101</v>
      </c>
      <c r="H43" s="1">
        <v>0</v>
      </c>
      <c r="I43" s="1" t="s">
        <v>50</v>
      </c>
      <c r="J43" s="1" t="str">
        <v>Lebanon</v>
      </c>
      <c r="K43" s="1" t="s">
        <v>50</v>
      </c>
      <c r="L43" s="13">
        <f>_xlfn.XLOOKUP(K43, 'taxonomy(ID_mappings)'!$B$2:$B$30, 'taxonomy(ID_mappings)'!$A$2:$A$30, "Not Disclosed", 0)</f>
        <v>1623</v>
      </c>
      <c r="M43" s="1" t="s">
        <v>141</v>
      </c>
      <c r="N43" s="1" t="s">
        <v>141</v>
      </c>
      <c r="O43" s="1">
        <f>_xlfn.XLOOKUP(N43, 'taxonomy(ID_mappings)'!$F$2:$F$40, 'taxonomy(ID_mappings)'!$E$2:$E$40, "Not Disclosed", 0)</f>
        <v>7592</v>
      </c>
      <c r="P43" s="1" t="s">
        <v>42</v>
      </c>
      <c r="Q43" s="4" t="s">
        <v>41</v>
      </c>
      <c r="R43" s="4" t="s">
        <v>41</v>
      </c>
      <c r="S43" s="4" t="s">
        <v>42</v>
      </c>
      <c r="T43" s="4" t="str">
        <v>Not Disclosed</v>
      </c>
      <c r="U43" s="4" t="s">
        <v>42</v>
      </c>
      <c r="V43" s="4" t="str">
        <v>Not Disclosed</v>
      </c>
      <c r="W43" s="4" t="s">
        <v>42</v>
      </c>
      <c r="X43" s="4" t="str">
        <v>Not Disclosed</v>
      </c>
      <c r="Y43" s="4" t="s">
        <v>42</v>
      </c>
      <c r="Z43" s="4" t="str">
        <v>Not Disclosed</v>
      </c>
      <c r="AA43" s="4">
        <f>_xlfn.XLOOKUP(R43, 'taxonomy(ID_mappings)'!$J$2:$J$7, 'taxonomy(ID_mappings)'!$I$2:$I$7, "Not Disclosed", 0)</f>
        <v>5324</v>
      </c>
      <c r="AB43" s="4" t="str">
        <f>_xlfn.XLOOKUP(T43, 'taxonomy(ID_mappings)'!$J$2:$J$7, 'taxonomy(ID_mappings)'!$I$2:$I$7, "Not Disclosed", 0)</f>
        <v>Not Disclosed</v>
      </c>
      <c r="AC43" s="4" t="str">
        <f>_xlfn.XLOOKUP(V43, 'taxonomy(ID_mappings)'!$J$2:$J$7, 'taxonomy(ID_mappings)'!$I$2:$I$7, "Not Disclosed", 0)</f>
        <v>Not Disclosed</v>
      </c>
      <c r="AD43" s="4" t="str">
        <f>_xlfn.XLOOKUP(X43, 'taxonomy(ID_mappings)'!$J$2:$J$7, 'taxonomy(ID_mappings)'!$I$2:$I$7, "Not Disclosed", 0)</f>
        <v>Not Disclosed</v>
      </c>
      <c r="AE43" s="4" t="str">
        <f>_xlfn.XLOOKUP(Z43, 'taxonomy(ID_mappings)'!$J$2:$J$7, 'taxonomy(ID_mappings)'!$I$2:$I$7, "Not Disclosed", 0)</f>
        <v>Not Disclosed</v>
      </c>
      <c r="AF43" s="4" t="str">
        <f>_xlfn.CONCAT(AA43, ", ", AB43, ", ", AC43, ", ", AD43, ", ", AE43)</f>
        <v>5324, Not Disclosed, Not Disclosed, Not Disclosed, Not Disclosed</v>
      </c>
      <c r="AG43" s="16">
        <v>5324</v>
      </c>
      <c r="AH43" s="1" t="s">
        <v>43</v>
      </c>
      <c r="AI43" s="1">
        <f>_xlfn.XLOOKUP(AH43, 'taxonomy(ID_mappings)'!$L$2:$L$3, 'taxonomy(ID_mappings)'!$M$2:$M$3, 0)</f>
        <v>0</v>
      </c>
      <c r="AJ43" s="1" t="s">
        <v>142</v>
      </c>
      <c r="AK43" s="9" t="s">
        <v>143</v>
      </c>
      <c r="AL43" s="9" t="s">
        <v>144</v>
      </c>
    </row>
    <row r="44" spans="1:38" ht="15.75" customHeight="1">
      <c r="A44" s="1">
        <v>15899</v>
      </c>
      <c r="B44" s="1" t="s">
        <v>145</v>
      </c>
      <c r="C44" s="1">
        <f>_xlfn.XLOOKUP(B44, 'Sheet1 startup_formatted'!$B$2:$B$690, 'Sheet1 startup_formatted'!$A$2:$A$690, "Not issued", 0)</f>
        <v>16146</v>
      </c>
      <c r="D44" s="2">
        <v>42736.166666666664</v>
      </c>
      <c r="E44" s="15">
        <v>12000000</v>
      </c>
      <c r="F44" s="1" t="s">
        <v>146</v>
      </c>
      <c r="G44" s="1">
        <f>_xlfn.XLOOKUP(F44, 'taxonomy(ID_mappings)'!$P$2:$P$15, 'taxonomy(ID_mappings)'!$O$2:$O$15, 0)</f>
        <v>1213</v>
      </c>
      <c r="H44" s="1">
        <v>2</v>
      </c>
      <c r="I44" s="1" t="s">
        <v>100</v>
      </c>
      <c r="J44" s="1" t="str">
        <v>Turkey</v>
      </c>
      <c r="K44" s="1" t="s">
        <v>100</v>
      </c>
      <c r="L44" s="13">
        <f>_xlfn.XLOOKUP(K44, 'taxonomy(ID_mappings)'!$B$2:$B$30, 'taxonomy(ID_mappings)'!$A$2:$A$30, "Not Disclosed", 0)</f>
        <v>5897</v>
      </c>
      <c r="M44" s="1" t="s">
        <v>63</v>
      </c>
      <c r="N44" s="1" t="s">
        <v>63</v>
      </c>
      <c r="O44" s="1">
        <f>_xlfn.XLOOKUP(N44, 'taxonomy(ID_mappings)'!$F$2:$F$40, 'taxonomy(ID_mappings)'!$E$2:$E$40, "Not Disclosed", 0)</f>
        <v>3678</v>
      </c>
      <c r="P44" s="1" t="s">
        <v>42</v>
      </c>
      <c r="Q44" s="4" t="s">
        <v>42</v>
      </c>
      <c r="R44" s="4" t="s">
        <v>42</v>
      </c>
      <c r="S44" s="4" t="s">
        <v>42</v>
      </c>
      <c r="T44" s="4" t="str">
        <v>Not Disclosed</v>
      </c>
      <c r="U44" s="4" t="s">
        <v>42</v>
      </c>
      <c r="V44" s="4" t="str">
        <v>Not Disclosed</v>
      </c>
      <c r="W44" s="4" t="s">
        <v>42</v>
      </c>
      <c r="X44" s="4" t="str">
        <v>Not Disclosed</v>
      </c>
      <c r="Y44" s="4" t="s">
        <v>42</v>
      </c>
      <c r="Z44" s="4" t="str">
        <v>Not Disclosed</v>
      </c>
      <c r="AA44" s="4" t="str">
        <f>_xlfn.XLOOKUP(R44, 'taxonomy(ID_mappings)'!$J$2:$J$7, 'taxonomy(ID_mappings)'!$I$2:$I$7, "Not Disclosed", 0)</f>
        <v>Not Disclosed</v>
      </c>
      <c r="AB44" s="4" t="str">
        <f>_xlfn.XLOOKUP(T44, 'taxonomy(ID_mappings)'!$J$2:$J$7, 'taxonomy(ID_mappings)'!$I$2:$I$7, "Not Disclosed", 0)</f>
        <v>Not Disclosed</v>
      </c>
      <c r="AC44" s="4" t="str">
        <f>_xlfn.XLOOKUP(V44, 'taxonomy(ID_mappings)'!$J$2:$J$7, 'taxonomy(ID_mappings)'!$I$2:$I$7, "Not Disclosed", 0)</f>
        <v>Not Disclosed</v>
      </c>
      <c r="AD44" s="4" t="str">
        <f>_xlfn.XLOOKUP(X44, 'taxonomy(ID_mappings)'!$J$2:$J$7, 'taxonomy(ID_mappings)'!$I$2:$I$7, "Not Disclosed", 0)</f>
        <v>Not Disclosed</v>
      </c>
      <c r="AE44" s="4" t="str">
        <f>_xlfn.XLOOKUP(Z44, 'taxonomy(ID_mappings)'!$J$2:$J$7, 'taxonomy(ID_mappings)'!$I$2:$I$7, "Not Disclosed", 0)</f>
        <v>Not Disclosed</v>
      </c>
      <c r="AF44" s="4" t="str">
        <f>_xlfn.CONCAT(AA44, ", ", AB44, ", ", AC44, ", ", AD44, ", ", AE44)</f>
        <v>Not Disclosed, Not Disclosed, Not Disclosed, Not Disclosed, Not Disclosed</v>
      </c>
      <c r="AG44" s="16" t="s">
        <v>42</v>
      </c>
      <c r="AH44" s="1" t="s">
        <v>43</v>
      </c>
      <c r="AI44" s="1">
        <f>_xlfn.XLOOKUP(AH44, 'taxonomy(ID_mappings)'!$L$2:$L$3, 'taxonomy(ID_mappings)'!$M$2:$M$3, 0)</f>
        <v>0</v>
      </c>
      <c r="AJ44" s="9" t="s">
        <v>147</v>
      </c>
      <c r="AK44" s="1" t="s">
        <v>42</v>
      </c>
      <c r="AL44" s="1" t="s">
        <v>42</v>
      </c>
    </row>
    <row r="45" spans="1:38" ht="15.75" customHeight="1">
      <c r="A45" s="1">
        <v>16272</v>
      </c>
      <c r="B45" s="1" t="s">
        <v>148</v>
      </c>
      <c r="C45" s="1">
        <f>_xlfn.XLOOKUP(B45, 'Sheet1 startup_formatted'!$B$2:$B$690, 'Sheet1 startup_formatted'!$A$2:$A$690, "Not issued", 0)</f>
        <v>16491</v>
      </c>
      <c r="D45" s="2">
        <v>42552.166666666664</v>
      </c>
      <c r="E45" s="15">
        <v>24000000</v>
      </c>
      <c r="F45" s="1" t="s">
        <v>38</v>
      </c>
      <c r="G45" s="1">
        <f>_xlfn.XLOOKUP(F45, 'taxonomy(ID_mappings)'!$P$2:$P$15, 'taxonomy(ID_mappings)'!$O$2:$O$15, 0)</f>
        <v>1234</v>
      </c>
      <c r="H45" s="1">
        <v>1</v>
      </c>
      <c r="I45" s="1" t="s">
        <v>149</v>
      </c>
      <c r="J45" s="1" t="str">
        <v>India</v>
      </c>
      <c r="K45" s="1" t="s">
        <v>149</v>
      </c>
      <c r="L45" s="13">
        <f>_xlfn.XLOOKUP(K45, 'taxonomy(ID_mappings)'!$B$2:$B$30, 'taxonomy(ID_mappings)'!$A$2:$A$30, "Not Disclosed", 0)</f>
        <v>5678</v>
      </c>
      <c r="M45" s="1" t="s">
        <v>133</v>
      </c>
      <c r="N45" s="1" t="s">
        <v>133</v>
      </c>
      <c r="O45" s="1">
        <f>_xlfn.XLOOKUP(N45, 'taxonomy(ID_mappings)'!$F$2:$F$40, 'taxonomy(ID_mappings)'!$E$2:$E$40, "Not Disclosed", 0)</f>
        <v>8769</v>
      </c>
      <c r="P45" s="1" t="s">
        <v>42</v>
      </c>
      <c r="Q45" s="4" t="s">
        <v>42</v>
      </c>
      <c r="R45" s="4" t="s">
        <v>42</v>
      </c>
      <c r="S45" s="4" t="s">
        <v>42</v>
      </c>
      <c r="T45" s="4" t="str">
        <v>Not Disclosed</v>
      </c>
      <c r="U45" s="4" t="s">
        <v>42</v>
      </c>
      <c r="V45" s="4" t="str">
        <v>Not Disclosed</v>
      </c>
      <c r="W45" s="4" t="s">
        <v>42</v>
      </c>
      <c r="X45" s="4" t="str">
        <v>Not Disclosed</v>
      </c>
      <c r="Y45" s="4" t="s">
        <v>42</v>
      </c>
      <c r="Z45" s="4" t="str">
        <v>Not Disclosed</v>
      </c>
      <c r="AA45" s="4" t="str">
        <f>_xlfn.XLOOKUP(R45, 'taxonomy(ID_mappings)'!$J$2:$J$7, 'taxonomy(ID_mappings)'!$I$2:$I$7, "Not Disclosed", 0)</f>
        <v>Not Disclosed</v>
      </c>
      <c r="AB45" s="4" t="str">
        <f>_xlfn.XLOOKUP(T45, 'taxonomy(ID_mappings)'!$J$2:$J$7, 'taxonomy(ID_mappings)'!$I$2:$I$7, "Not Disclosed", 0)</f>
        <v>Not Disclosed</v>
      </c>
      <c r="AC45" s="4" t="str">
        <f>_xlfn.XLOOKUP(V45, 'taxonomy(ID_mappings)'!$J$2:$J$7, 'taxonomy(ID_mappings)'!$I$2:$I$7, "Not Disclosed", 0)</f>
        <v>Not Disclosed</v>
      </c>
      <c r="AD45" s="4" t="str">
        <f>_xlfn.XLOOKUP(X45, 'taxonomy(ID_mappings)'!$J$2:$J$7, 'taxonomy(ID_mappings)'!$I$2:$I$7, "Not Disclosed", 0)</f>
        <v>Not Disclosed</v>
      </c>
      <c r="AE45" s="4" t="str">
        <f>_xlfn.XLOOKUP(Z45, 'taxonomy(ID_mappings)'!$J$2:$J$7, 'taxonomy(ID_mappings)'!$I$2:$I$7, "Not Disclosed", 0)</f>
        <v>Not Disclosed</v>
      </c>
      <c r="AF45" s="4" t="str">
        <f>_xlfn.CONCAT(AA45, ", ", AB45, ", ", AC45, ", ", AD45, ", ", AE45)</f>
        <v>Not Disclosed, Not Disclosed, Not Disclosed, Not Disclosed, Not Disclosed</v>
      </c>
      <c r="AG45" s="16" t="s">
        <v>42</v>
      </c>
      <c r="AH45" s="1" t="s">
        <v>43</v>
      </c>
      <c r="AI45" s="1">
        <f>_xlfn.XLOOKUP(AH45, 'taxonomy(ID_mappings)'!$L$2:$L$3, 'taxonomy(ID_mappings)'!$M$2:$M$3, 0)</f>
        <v>0</v>
      </c>
      <c r="AJ45" s="1" t="s">
        <v>150</v>
      </c>
      <c r="AK45" s="1" t="s">
        <v>42</v>
      </c>
      <c r="AL45" s="1" t="s">
        <v>42</v>
      </c>
    </row>
    <row r="46" spans="1:38" ht="15.75" customHeight="1">
      <c r="A46" s="1">
        <v>16441</v>
      </c>
      <c r="B46" s="1" t="s">
        <v>151</v>
      </c>
      <c r="C46" s="1">
        <f>_xlfn.XLOOKUP(B46, 'Sheet1 startup_formatted'!$B$2:$B$690, 'Sheet1 startup_formatted'!$A$2:$A$690, "Not issued", 0)</f>
        <v>12632</v>
      </c>
      <c r="D46" s="2">
        <v>42644</v>
      </c>
      <c r="E46" s="15">
        <v>50000</v>
      </c>
      <c r="F46" s="1" t="s">
        <v>53</v>
      </c>
      <c r="G46" s="1">
        <f>_xlfn.XLOOKUP(F46, 'taxonomy(ID_mappings)'!$P$2:$P$15, 'taxonomy(ID_mappings)'!$O$2:$O$15, 0)</f>
        <v>9101</v>
      </c>
      <c r="H46" s="1">
        <v>1</v>
      </c>
      <c r="I46" s="1" t="s">
        <v>60</v>
      </c>
      <c r="J46" s="1" t="str">
        <v>United States of America (USA)</v>
      </c>
      <c r="K46" s="1" t="s">
        <v>60</v>
      </c>
      <c r="L46" s="13">
        <f>_xlfn.XLOOKUP(K46, 'taxonomy(ID_mappings)'!$B$2:$B$30, 'taxonomy(ID_mappings)'!$A$2:$A$30, "Not Disclosed", 0)</f>
        <v>4785</v>
      </c>
      <c r="M46" s="1" t="s">
        <v>54</v>
      </c>
      <c r="N46" s="1" t="s">
        <v>54</v>
      </c>
      <c r="O46" s="1">
        <f>_xlfn.XLOOKUP(N46, 'taxonomy(ID_mappings)'!$F$2:$F$40, 'taxonomy(ID_mappings)'!$E$2:$E$40, "Not Disclosed", 0)</f>
        <v>2165</v>
      </c>
      <c r="P46" s="1" t="s">
        <v>42</v>
      </c>
      <c r="Q46" s="4" t="s">
        <v>48</v>
      </c>
      <c r="R46" s="4" t="s">
        <v>48</v>
      </c>
      <c r="S46" s="4" t="s">
        <v>42</v>
      </c>
      <c r="T46" s="4" t="str">
        <v>Not Disclosed</v>
      </c>
      <c r="U46" s="4" t="s">
        <v>42</v>
      </c>
      <c r="V46" s="4" t="str">
        <v>Not Disclosed</v>
      </c>
      <c r="W46" s="4" t="s">
        <v>42</v>
      </c>
      <c r="X46" s="4" t="str">
        <v>Not Disclosed</v>
      </c>
      <c r="Y46" s="4" t="s">
        <v>42</v>
      </c>
      <c r="Z46" s="4" t="str">
        <v>Not Disclosed</v>
      </c>
      <c r="AA46" s="4">
        <f>_xlfn.XLOOKUP(R46, 'taxonomy(ID_mappings)'!$J$2:$J$7, 'taxonomy(ID_mappings)'!$I$2:$I$7, "Not Disclosed", 0)</f>
        <v>5325</v>
      </c>
      <c r="AB46" s="4" t="str">
        <f>_xlfn.XLOOKUP(T46, 'taxonomy(ID_mappings)'!$J$2:$J$7, 'taxonomy(ID_mappings)'!$I$2:$I$7, "Not Disclosed", 0)</f>
        <v>Not Disclosed</v>
      </c>
      <c r="AC46" s="4" t="str">
        <f>_xlfn.XLOOKUP(V46, 'taxonomy(ID_mappings)'!$J$2:$J$7, 'taxonomy(ID_mappings)'!$I$2:$I$7, "Not Disclosed", 0)</f>
        <v>Not Disclosed</v>
      </c>
      <c r="AD46" s="4" t="str">
        <f>_xlfn.XLOOKUP(X46, 'taxonomy(ID_mappings)'!$J$2:$J$7, 'taxonomy(ID_mappings)'!$I$2:$I$7, "Not Disclosed", 0)</f>
        <v>Not Disclosed</v>
      </c>
      <c r="AE46" s="4" t="str">
        <f>_xlfn.XLOOKUP(Z46, 'taxonomy(ID_mappings)'!$J$2:$J$7, 'taxonomy(ID_mappings)'!$I$2:$I$7, "Not Disclosed", 0)</f>
        <v>Not Disclosed</v>
      </c>
      <c r="AF46" s="4" t="str">
        <f>_xlfn.CONCAT(AA46, ", ", AB46, ", ", AC46, ", ", AD46, ", ", AE46)</f>
        <v>5325, Not Disclosed, Not Disclosed, Not Disclosed, Not Disclosed</v>
      </c>
      <c r="AG46" s="16">
        <v>5325</v>
      </c>
      <c r="AH46" s="1" t="s">
        <v>55</v>
      </c>
      <c r="AI46" s="1">
        <f>_xlfn.XLOOKUP(AH46, 'taxonomy(ID_mappings)'!$L$2:$L$3, 'taxonomy(ID_mappings)'!$M$2:$M$3, 0)</f>
        <v>1</v>
      </c>
      <c r="AJ46" s="1" t="s">
        <v>152</v>
      </c>
      <c r="AK46" s="1" t="s">
        <v>153</v>
      </c>
      <c r="AL46" s="1" t="s">
        <v>154</v>
      </c>
    </row>
    <row r="47" spans="1:38" ht="15.75" customHeight="1">
      <c r="A47" s="1">
        <v>16809</v>
      </c>
      <c r="B47" s="1" t="s">
        <v>155</v>
      </c>
      <c r="C47" s="1">
        <f>_xlfn.XLOOKUP(B47, 'Sheet1 startup_formatted'!$B$2:$B$690, 'Sheet1 startup_formatted'!$A$2:$A$690, "Not issued", 0)</f>
        <v>17065</v>
      </c>
      <c r="D47" s="2">
        <v>42736</v>
      </c>
      <c r="E47" s="15">
        <v>1525000</v>
      </c>
      <c r="F47" s="1" t="s">
        <v>53</v>
      </c>
      <c r="G47" s="1">
        <f>_xlfn.XLOOKUP(F47, 'taxonomy(ID_mappings)'!$P$2:$P$15, 'taxonomy(ID_mappings)'!$O$2:$O$15, 0)</f>
        <v>9101</v>
      </c>
      <c r="H47" s="1">
        <v>3</v>
      </c>
      <c r="I47" s="1" t="s">
        <v>39</v>
      </c>
      <c r="J47" s="1" t="str">
        <v>United Arab Emirates (UAE)</v>
      </c>
      <c r="K47" s="1" t="s">
        <v>39</v>
      </c>
      <c r="L47" s="13">
        <f>_xlfn.XLOOKUP(K47, 'taxonomy(ID_mappings)'!$B$2:$B$30, 'taxonomy(ID_mappings)'!$A$2:$A$30, "Not Disclosed", 0)</f>
        <v>2361</v>
      </c>
      <c r="M47" s="1" t="s">
        <v>68</v>
      </c>
      <c r="N47" s="1" t="s">
        <v>68</v>
      </c>
      <c r="O47" s="1">
        <f>_xlfn.XLOOKUP(N47, 'taxonomy(ID_mappings)'!$F$2:$F$40, 'taxonomy(ID_mappings)'!$E$2:$E$40, "Not Disclosed", 0)</f>
        <v>5832</v>
      </c>
      <c r="P47" s="1">
        <v>2</v>
      </c>
      <c r="Q47" s="4" t="s">
        <v>134</v>
      </c>
      <c r="R47" s="4" t="s">
        <v>61</v>
      </c>
      <c r="S47" s="4" t="s">
        <v>135</v>
      </c>
      <c r="T47" s="4" t="str">
        <v>B2C</v>
      </c>
      <c r="U47" s="4" t="s">
        <v>42</v>
      </c>
      <c r="V47" s="4" t="str">
        <v>Not Disclosed</v>
      </c>
      <c r="W47" s="4" t="s">
        <v>42</v>
      </c>
      <c r="X47" s="4" t="str">
        <v>Not Disclosed</v>
      </c>
      <c r="Y47" s="4" t="s">
        <v>42</v>
      </c>
      <c r="Z47" s="4" t="str">
        <v>Not Disclosed</v>
      </c>
      <c r="AA47" s="4">
        <f>_xlfn.XLOOKUP(R47, 'taxonomy(ID_mappings)'!$J$2:$J$7, 'taxonomy(ID_mappings)'!$I$2:$I$7, "Not Disclosed", 0)</f>
        <v>5326</v>
      </c>
      <c r="AB47" s="4">
        <f>_xlfn.XLOOKUP(T47, 'taxonomy(ID_mappings)'!$J$2:$J$7, 'taxonomy(ID_mappings)'!$I$2:$I$7, "Not Disclosed", 0)</f>
        <v>5325</v>
      </c>
      <c r="AC47" s="4" t="str">
        <f>_xlfn.XLOOKUP(V47, 'taxonomy(ID_mappings)'!$J$2:$J$7, 'taxonomy(ID_mappings)'!$I$2:$I$7, "Not Disclosed", 0)</f>
        <v>Not Disclosed</v>
      </c>
      <c r="AD47" s="4" t="str">
        <f>_xlfn.XLOOKUP(X47, 'taxonomy(ID_mappings)'!$J$2:$J$7, 'taxonomy(ID_mappings)'!$I$2:$I$7, "Not Disclosed", 0)</f>
        <v>Not Disclosed</v>
      </c>
      <c r="AE47" s="4" t="str">
        <f>_xlfn.XLOOKUP(Z47, 'taxonomy(ID_mappings)'!$J$2:$J$7, 'taxonomy(ID_mappings)'!$I$2:$I$7, "Not Disclosed", 0)</f>
        <v>Not Disclosed</v>
      </c>
      <c r="AF47" s="4" t="str">
        <f>_xlfn.CONCAT(AA47, ", ", AB47, ", ", AC47, ", ", AD47, ", ", AE47)</f>
        <v>5326, 5325, Not Disclosed, Not Disclosed, Not Disclosed</v>
      </c>
      <c r="AG47" s="16" t="s">
        <v>136</v>
      </c>
      <c r="AH47" s="1" t="s">
        <v>55</v>
      </c>
      <c r="AI47" s="1">
        <f>_xlfn.XLOOKUP(AH47, 'taxonomy(ID_mappings)'!$L$2:$L$3, 'taxonomy(ID_mappings)'!$M$2:$M$3, 0)</f>
        <v>1</v>
      </c>
      <c r="AJ47" s="1" t="s">
        <v>42</v>
      </c>
      <c r="AK47" s="1" t="s">
        <v>42</v>
      </c>
      <c r="AL47" s="1" t="s">
        <v>42</v>
      </c>
    </row>
    <row r="48" spans="1:38" ht="15.75" customHeight="1">
      <c r="A48" s="1">
        <v>17283</v>
      </c>
      <c r="B48" s="1" t="s">
        <v>156</v>
      </c>
      <c r="C48" s="1">
        <f>_xlfn.XLOOKUP(B48, 'Sheet1 startup_formatted'!$B$2:$B$690, 'Sheet1 startup_formatted'!$A$2:$A$690, "Not issued", 0)</f>
        <v>4602</v>
      </c>
      <c r="D48" s="2">
        <v>42856</v>
      </c>
      <c r="E48" s="15">
        <v>1375000</v>
      </c>
      <c r="F48" s="1" t="s">
        <v>53</v>
      </c>
      <c r="G48" s="1">
        <f>_xlfn.XLOOKUP(F48, 'taxonomy(ID_mappings)'!$P$2:$P$15, 'taxonomy(ID_mappings)'!$O$2:$O$15, 0)</f>
        <v>9101</v>
      </c>
      <c r="H48" s="1">
        <v>4</v>
      </c>
      <c r="I48" s="1" t="s">
        <v>113</v>
      </c>
      <c r="J48" s="1" t="str">
        <v>Egypt</v>
      </c>
      <c r="K48" s="1" t="s">
        <v>113</v>
      </c>
      <c r="L48" s="13">
        <f>_xlfn.XLOOKUP(K48, 'taxonomy(ID_mappings)'!$B$2:$B$30, 'taxonomy(ID_mappings)'!$A$2:$A$30, "Not Disclosed", 0)</f>
        <v>2468</v>
      </c>
      <c r="M48" s="1" t="s">
        <v>63</v>
      </c>
      <c r="N48" s="1" t="s">
        <v>63</v>
      </c>
      <c r="O48" s="1">
        <f>_xlfn.XLOOKUP(N48, 'taxonomy(ID_mappings)'!$F$2:$F$40, 'taxonomy(ID_mappings)'!$E$2:$E$40, "Not Disclosed", 0)</f>
        <v>3678</v>
      </c>
      <c r="P48" s="1">
        <v>1</v>
      </c>
      <c r="Q48" s="4" t="s">
        <v>41</v>
      </c>
      <c r="R48" s="4" t="s">
        <v>41</v>
      </c>
      <c r="S48" s="4" t="s">
        <v>42</v>
      </c>
      <c r="T48" s="4" t="str">
        <v>Not Disclosed</v>
      </c>
      <c r="U48" s="4" t="s">
        <v>42</v>
      </c>
      <c r="V48" s="4" t="str">
        <v>Not Disclosed</v>
      </c>
      <c r="W48" s="4" t="s">
        <v>42</v>
      </c>
      <c r="X48" s="4" t="str">
        <v>Not Disclosed</v>
      </c>
      <c r="Y48" s="4" t="s">
        <v>42</v>
      </c>
      <c r="Z48" s="4" t="str">
        <v>Not Disclosed</v>
      </c>
      <c r="AA48" s="4">
        <f>_xlfn.XLOOKUP(R48, 'taxonomy(ID_mappings)'!$J$2:$J$7, 'taxonomy(ID_mappings)'!$I$2:$I$7, "Not Disclosed", 0)</f>
        <v>5324</v>
      </c>
      <c r="AB48" s="4" t="str">
        <f>_xlfn.XLOOKUP(T48, 'taxonomy(ID_mappings)'!$J$2:$J$7, 'taxonomy(ID_mappings)'!$I$2:$I$7, "Not Disclosed", 0)</f>
        <v>Not Disclosed</v>
      </c>
      <c r="AC48" s="4" t="str">
        <f>_xlfn.XLOOKUP(V48, 'taxonomy(ID_mappings)'!$J$2:$J$7, 'taxonomy(ID_mappings)'!$I$2:$I$7, "Not Disclosed", 0)</f>
        <v>Not Disclosed</v>
      </c>
      <c r="AD48" s="4" t="str">
        <f>_xlfn.XLOOKUP(X48, 'taxonomy(ID_mappings)'!$J$2:$J$7, 'taxonomy(ID_mappings)'!$I$2:$I$7, "Not Disclosed", 0)</f>
        <v>Not Disclosed</v>
      </c>
      <c r="AE48" s="4" t="str">
        <f>_xlfn.XLOOKUP(Z48, 'taxonomy(ID_mappings)'!$J$2:$J$7, 'taxonomy(ID_mappings)'!$I$2:$I$7, "Not Disclosed", 0)</f>
        <v>Not Disclosed</v>
      </c>
      <c r="AF48" s="4" t="str">
        <f>_xlfn.CONCAT(AA48, ", ", AB48, ", ", AC48, ", ", AD48, ", ", AE48)</f>
        <v>5324, Not Disclosed, Not Disclosed, Not Disclosed, Not Disclosed</v>
      </c>
      <c r="AG48" s="16">
        <v>5324</v>
      </c>
      <c r="AH48" s="1" t="s">
        <v>55</v>
      </c>
      <c r="AI48" s="1">
        <f>_xlfn.XLOOKUP(AH48, 'taxonomy(ID_mappings)'!$L$2:$L$3, 'taxonomy(ID_mappings)'!$M$2:$M$3, 0)</f>
        <v>1</v>
      </c>
      <c r="AJ48" s="1" t="s">
        <v>42</v>
      </c>
      <c r="AK48" s="1" t="s">
        <v>42</v>
      </c>
      <c r="AL48" s="1" t="s">
        <v>42</v>
      </c>
    </row>
    <row r="49" spans="1:38" ht="15.75" customHeight="1">
      <c r="A49" s="1">
        <v>17602</v>
      </c>
      <c r="B49" s="1" t="s">
        <v>157</v>
      </c>
      <c r="C49" s="1">
        <f>_xlfn.XLOOKUP(B49, 'Sheet1 startup_formatted'!$B$2:$B$690, 'Sheet1 startup_formatted'!$A$2:$A$690, "Not issued", 0)</f>
        <v>5605</v>
      </c>
      <c r="D49" s="2">
        <v>42491.166666666664</v>
      </c>
      <c r="E49" s="15">
        <v>300000</v>
      </c>
      <c r="F49" s="1" t="s">
        <v>53</v>
      </c>
      <c r="G49" s="1">
        <f>_xlfn.XLOOKUP(F49, 'taxonomy(ID_mappings)'!$P$2:$P$15, 'taxonomy(ID_mappings)'!$O$2:$O$15, 0)</f>
        <v>9101</v>
      </c>
      <c r="H49" s="1">
        <v>1</v>
      </c>
      <c r="I49" s="1" t="s">
        <v>158</v>
      </c>
      <c r="J49" s="1" t="str">
        <v>Singapore</v>
      </c>
      <c r="K49" s="1" t="s">
        <v>158</v>
      </c>
      <c r="L49" s="13">
        <f>_xlfn.XLOOKUP(K49, 'taxonomy(ID_mappings)'!$B$2:$B$30, 'taxonomy(ID_mappings)'!$A$2:$A$30, "Not Disclosed", 0)</f>
        <v>4261</v>
      </c>
      <c r="M49" s="1" t="s">
        <v>84</v>
      </c>
      <c r="N49" s="1" t="s">
        <v>84</v>
      </c>
      <c r="O49" s="1">
        <f>_xlfn.XLOOKUP(N49, 'taxonomy(ID_mappings)'!$F$2:$F$40, 'taxonomy(ID_mappings)'!$E$2:$E$40, "Not Disclosed", 0)</f>
        <v>2391</v>
      </c>
      <c r="P49" s="1" t="s">
        <v>42</v>
      </c>
      <c r="Q49" s="4" t="s">
        <v>61</v>
      </c>
      <c r="R49" s="4" t="s">
        <v>61</v>
      </c>
      <c r="S49" s="4" t="s">
        <v>42</v>
      </c>
      <c r="T49" s="4" t="str">
        <v>Not Disclosed</v>
      </c>
      <c r="U49" s="4" t="s">
        <v>42</v>
      </c>
      <c r="V49" s="4" t="str">
        <v>Not Disclosed</v>
      </c>
      <c r="W49" s="4" t="s">
        <v>42</v>
      </c>
      <c r="X49" s="4" t="str">
        <v>Not Disclosed</v>
      </c>
      <c r="Y49" s="4" t="s">
        <v>42</v>
      </c>
      <c r="Z49" s="4" t="str">
        <v>Not Disclosed</v>
      </c>
      <c r="AA49" s="4">
        <f>_xlfn.XLOOKUP(R49, 'taxonomy(ID_mappings)'!$J$2:$J$7, 'taxonomy(ID_mappings)'!$I$2:$I$7, "Not Disclosed", 0)</f>
        <v>5326</v>
      </c>
      <c r="AB49" s="4" t="str">
        <f>_xlfn.XLOOKUP(T49, 'taxonomy(ID_mappings)'!$J$2:$J$7, 'taxonomy(ID_mappings)'!$I$2:$I$7, "Not Disclosed", 0)</f>
        <v>Not Disclosed</v>
      </c>
      <c r="AC49" s="4" t="str">
        <f>_xlfn.XLOOKUP(V49, 'taxonomy(ID_mappings)'!$J$2:$J$7, 'taxonomy(ID_mappings)'!$I$2:$I$7, "Not Disclosed", 0)</f>
        <v>Not Disclosed</v>
      </c>
      <c r="AD49" s="4" t="str">
        <f>_xlfn.XLOOKUP(X49, 'taxonomy(ID_mappings)'!$J$2:$J$7, 'taxonomy(ID_mappings)'!$I$2:$I$7, "Not Disclosed", 0)</f>
        <v>Not Disclosed</v>
      </c>
      <c r="AE49" s="4" t="str">
        <f>_xlfn.XLOOKUP(Z49, 'taxonomy(ID_mappings)'!$J$2:$J$7, 'taxonomy(ID_mappings)'!$I$2:$I$7, "Not Disclosed", 0)</f>
        <v>Not Disclosed</v>
      </c>
      <c r="AF49" s="4" t="str">
        <f>_xlfn.CONCAT(AA49, ", ", AB49, ", ", AC49, ", ", AD49, ", ", AE49)</f>
        <v>5326, Not Disclosed, Not Disclosed, Not Disclosed, Not Disclosed</v>
      </c>
      <c r="AG49" s="16">
        <v>5326</v>
      </c>
      <c r="AH49" s="1" t="s">
        <v>43</v>
      </c>
      <c r="AI49" s="1">
        <f>_xlfn.XLOOKUP(AH49, 'taxonomy(ID_mappings)'!$L$2:$L$3, 'taxonomy(ID_mappings)'!$M$2:$M$3, 0)</f>
        <v>0</v>
      </c>
      <c r="AJ49" s="1" t="s">
        <v>42</v>
      </c>
      <c r="AK49" s="1" t="s">
        <v>42</v>
      </c>
      <c r="AL49" s="1" t="s">
        <v>42</v>
      </c>
    </row>
    <row r="50" spans="1:38" ht="15.75" customHeight="1">
      <c r="A50" s="1">
        <v>17607</v>
      </c>
      <c r="B50" s="1" t="s">
        <v>159</v>
      </c>
      <c r="C50" s="1">
        <f>_xlfn.XLOOKUP(B50, 'Sheet1 startup_formatted'!$B$2:$B$690, 'Sheet1 startup_formatted'!$A$2:$A$690, "Not issued", 0)</f>
        <v>15288</v>
      </c>
      <c r="D50" s="2">
        <v>42430</v>
      </c>
      <c r="E50" s="15">
        <v>50000</v>
      </c>
      <c r="F50" s="1" t="s">
        <v>53</v>
      </c>
      <c r="G50" s="1">
        <f>_xlfn.XLOOKUP(F50, 'taxonomy(ID_mappings)'!$P$2:$P$15, 'taxonomy(ID_mappings)'!$O$2:$O$15, 0)</f>
        <v>9101</v>
      </c>
      <c r="H50" s="1">
        <v>1</v>
      </c>
      <c r="I50" s="1" t="s">
        <v>160</v>
      </c>
      <c r="J50" s="1" t="str">
        <v>Canada</v>
      </c>
      <c r="K50" s="1" t="s">
        <v>160</v>
      </c>
      <c r="L50" s="13">
        <f>_xlfn.XLOOKUP(K50, 'taxonomy(ID_mappings)'!$B$2:$B$30, 'taxonomy(ID_mappings)'!$A$2:$A$30, "Not Disclosed", 0)</f>
        <v>7598</v>
      </c>
      <c r="M50" s="1" t="s">
        <v>47</v>
      </c>
      <c r="N50" s="1" t="s">
        <v>47</v>
      </c>
      <c r="O50" s="1">
        <f>_xlfn.XLOOKUP(N50, 'taxonomy(ID_mappings)'!$F$2:$F$40, 'taxonomy(ID_mappings)'!$E$2:$E$40, "Not Disclosed", 0)</f>
        <v>4536</v>
      </c>
      <c r="P50" s="1" t="s">
        <v>42</v>
      </c>
      <c r="Q50" s="4" t="s">
        <v>61</v>
      </c>
      <c r="R50" s="4" t="s">
        <v>61</v>
      </c>
      <c r="S50" s="4" t="s">
        <v>42</v>
      </c>
      <c r="T50" s="4" t="str">
        <v>Not Disclosed</v>
      </c>
      <c r="U50" s="4" t="s">
        <v>42</v>
      </c>
      <c r="V50" s="4" t="str">
        <v>Not Disclosed</v>
      </c>
      <c r="W50" s="4" t="s">
        <v>42</v>
      </c>
      <c r="X50" s="4" t="str">
        <v>Not Disclosed</v>
      </c>
      <c r="Y50" s="4" t="s">
        <v>42</v>
      </c>
      <c r="Z50" s="4" t="str">
        <v>Not Disclosed</v>
      </c>
      <c r="AA50" s="4">
        <f>_xlfn.XLOOKUP(R50, 'taxonomy(ID_mappings)'!$J$2:$J$7, 'taxonomy(ID_mappings)'!$I$2:$I$7, "Not Disclosed", 0)</f>
        <v>5326</v>
      </c>
      <c r="AB50" s="4" t="str">
        <f>_xlfn.XLOOKUP(T50, 'taxonomy(ID_mappings)'!$J$2:$J$7, 'taxonomy(ID_mappings)'!$I$2:$I$7, "Not Disclosed", 0)</f>
        <v>Not Disclosed</v>
      </c>
      <c r="AC50" s="4" t="str">
        <f>_xlfn.XLOOKUP(V50, 'taxonomy(ID_mappings)'!$J$2:$J$7, 'taxonomy(ID_mappings)'!$I$2:$I$7, "Not Disclosed", 0)</f>
        <v>Not Disclosed</v>
      </c>
      <c r="AD50" s="4" t="str">
        <f>_xlfn.XLOOKUP(X50, 'taxonomy(ID_mappings)'!$J$2:$J$7, 'taxonomy(ID_mappings)'!$I$2:$I$7, "Not Disclosed", 0)</f>
        <v>Not Disclosed</v>
      </c>
      <c r="AE50" s="4" t="str">
        <f>_xlfn.XLOOKUP(Z50, 'taxonomy(ID_mappings)'!$J$2:$J$7, 'taxonomy(ID_mappings)'!$I$2:$I$7, "Not Disclosed", 0)</f>
        <v>Not Disclosed</v>
      </c>
      <c r="AF50" s="4" t="str">
        <f>_xlfn.CONCAT(AA50, ", ", AB50, ", ", AC50, ", ", AD50, ", ", AE50)</f>
        <v>5326, Not Disclosed, Not Disclosed, Not Disclosed, Not Disclosed</v>
      </c>
      <c r="AG50" s="16">
        <v>5326</v>
      </c>
      <c r="AH50" s="1" t="s">
        <v>55</v>
      </c>
      <c r="AI50" s="1">
        <f>_xlfn.XLOOKUP(AH50, 'taxonomy(ID_mappings)'!$L$2:$L$3, 'taxonomy(ID_mappings)'!$M$2:$M$3, 0)</f>
        <v>1</v>
      </c>
      <c r="AJ50" s="1" t="s">
        <v>42</v>
      </c>
      <c r="AK50" s="1" t="s">
        <v>42</v>
      </c>
      <c r="AL50" s="1" t="s">
        <v>42</v>
      </c>
    </row>
    <row r="51" spans="1:38" ht="15.75" customHeight="1">
      <c r="A51" s="1">
        <v>17616</v>
      </c>
      <c r="B51" s="1" t="s">
        <v>161</v>
      </c>
      <c r="C51" s="1">
        <f>_xlfn.XLOOKUP(B51, 'Sheet1 startup_formatted'!$B$2:$B$690, 'Sheet1 startup_formatted'!$A$2:$A$690, "Not issued", 0)</f>
        <v>15289</v>
      </c>
      <c r="D51" s="2">
        <v>42491.166666666664</v>
      </c>
      <c r="E51" s="15">
        <v>50000</v>
      </c>
      <c r="F51" s="1" t="s">
        <v>53</v>
      </c>
      <c r="G51" s="1">
        <f>_xlfn.XLOOKUP(F51, 'taxonomy(ID_mappings)'!$P$2:$P$15, 'taxonomy(ID_mappings)'!$O$2:$O$15, 0)</f>
        <v>9101</v>
      </c>
      <c r="H51" s="1">
        <v>1</v>
      </c>
      <c r="I51" s="1" t="s">
        <v>162</v>
      </c>
      <c r="J51" s="1" t="str">
        <v>Australia</v>
      </c>
      <c r="K51" s="1" t="s">
        <v>162</v>
      </c>
      <c r="L51" s="13">
        <f>_xlfn.XLOOKUP(K51, 'taxonomy(ID_mappings)'!$B$2:$B$30, 'taxonomy(ID_mappings)'!$A$2:$A$30, "Not Disclosed", 0)</f>
        <v>8734</v>
      </c>
      <c r="M51" s="1" t="s">
        <v>54</v>
      </c>
      <c r="N51" s="1" t="s">
        <v>54</v>
      </c>
      <c r="O51" s="1">
        <f>_xlfn.XLOOKUP(N51, 'taxonomy(ID_mappings)'!$F$2:$F$40, 'taxonomy(ID_mappings)'!$E$2:$E$40, "Not Disclosed", 0)</f>
        <v>2165</v>
      </c>
      <c r="P51" s="1" t="s">
        <v>42</v>
      </c>
      <c r="Q51" s="4" t="s">
        <v>61</v>
      </c>
      <c r="R51" s="4" t="s">
        <v>61</v>
      </c>
      <c r="S51" s="4" t="s">
        <v>42</v>
      </c>
      <c r="T51" s="4" t="str">
        <v>Not Disclosed</v>
      </c>
      <c r="U51" s="4" t="s">
        <v>42</v>
      </c>
      <c r="V51" s="4" t="str">
        <v>Not Disclosed</v>
      </c>
      <c r="W51" s="4" t="s">
        <v>42</v>
      </c>
      <c r="X51" s="4" t="str">
        <v>Not Disclosed</v>
      </c>
      <c r="Y51" s="4" t="s">
        <v>42</v>
      </c>
      <c r="Z51" s="4" t="str">
        <v>Not Disclosed</v>
      </c>
      <c r="AA51" s="4">
        <f>_xlfn.XLOOKUP(R51, 'taxonomy(ID_mappings)'!$J$2:$J$7, 'taxonomy(ID_mappings)'!$I$2:$I$7, "Not Disclosed", 0)</f>
        <v>5326</v>
      </c>
      <c r="AB51" s="4" t="str">
        <f>_xlfn.XLOOKUP(T51, 'taxonomy(ID_mappings)'!$J$2:$J$7, 'taxonomy(ID_mappings)'!$I$2:$I$7, "Not Disclosed", 0)</f>
        <v>Not Disclosed</v>
      </c>
      <c r="AC51" s="4" t="str">
        <f>_xlfn.XLOOKUP(V51, 'taxonomy(ID_mappings)'!$J$2:$J$7, 'taxonomy(ID_mappings)'!$I$2:$I$7, "Not Disclosed", 0)</f>
        <v>Not Disclosed</v>
      </c>
      <c r="AD51" s="4" t="str">
        <f>_xlfn.XLOOKUP(X51, 'taxonomy(ID_mappings)'!$J$2:$J$7, 'taxonomy(ID_mappings)'!$I$2:$I$7, "Not Disclosed", 0)</f>
        <v>Not Disclosed</v>
      </c>
      <c r="AE51" s="4" t="str">
        <f>_xlfn.XLOOKUP(Z51, 'taxonomy(ID_mappings)'!$J$2:$J$7, 'taxonomy(ID_mappings)'!$I$2:$I$7, "Not Disclosed", 0)</f>
        <v>Not Disclosed</v>
      </c>
      <c r="AF51" s="4" t="str">
        <f>_xlfn.CONCAT(AA51, ", ", AB51, ", ", AC51, ", ", AD51, ", ", AE51)</f>
        <v>5326, Not Disclosed, Not Disclosed, Not Disclosed, Not Disclosed</v>
      </c>
      <c r="AG51" s="16">
        <v>5326</v>
      </c>
      <c r="AH51" s="1" t="s">
        <v>43</v>
      </c>
      <c r="AI51" s="1">
        <f>_xlfn.XLOOKUP(AH51, 'taxonomy(ID_mappings)'!$L$2:$L$3, 'taxonomy(ID_mappings)'!$M$2:$M$3, 0)</f>
        <v>0</v>
      </c>
      <c r="AJ51" s="1" t="s">
        <v>42</v>
      </c>
      <c r="AK51" s="1" t="s">
        <v>42</v>
      </c>
      <c r="AL51" s="1" t="s">
        <v>42</v>
      </c>
    </row>
    <row r="52" spans="1:38" ht="15.75" customHeight="1">
      <c r="A52" s="1">
        <v>18222</v>
      </c>
      <c r="B52" s="1" t="s">
        <v>163</v>
      </c>
      <c r="C52" s="1">
        <f>_xlfn.XLOOKUP(B52, 'Sheet1 startup_formatted'!$B$2:$B$690, 'Sheet1 startup_formatted'!$A$2:$A$690, "Not issued", 0)</f>
        <v>1892</v>
      </c>
      <c r="D52" s="2">
        <v>42917</v>
      </c>
      <c r="E52" s="15">
        <v>0</v>
      </c>
      <c r="F52" s="1" t="s">
        <v>53</v>
      </c>
      <c r="G52" s="1">
        <f>_xlfn.XLOOKUP(F52, 'taxonomy(ID_mappings)'!$P$2:$P$15, 'taxonomy(ID_mappings)'!$O$2:$O$15, 0)</f>
        <v>9101</v>
      </c>
      <c r="H52" s="1">
        <v>3</v>
      </c>
      <c r="I52" s="1" t="s">
        <v>113</v>
      </c>
      <c r="J52" s="1" t="str">
        <v>Egypt</v>
      </c>
      <c r="K52" s="1" t="s">
        <v>113</v>
      </c>
      <c r="L52" s="13">
        <f>_xlfn.XLOOKUP(K52, 'taxonomy(ID_mappings)'!$B$2:$B$30, 'taxonomy(ID_mappings)'!$A$2:$A$30, "Not Disclosed", 0)</f>
        <v>2468</v>
      </c>
      <c r="M52" s="1" t="s">
        <v>63</v>
      </c>
      <c r="N52" s="1" t="s">
        <v>63</v>
      </c>
      <c r="O52" s="1">
        <f>_xlfn.XLOOKUP(N52, 'taxonomy(ID_mappings)'!$F$2:$F$40, 'taxonomy(ID_mappings)'!$E$2:$E$40, "Not Disclosed", 0)</f>
        <v>3678</v>
      </c>
      <c r="P52" s="1">
        <v>1</v>
      </c>
      <c r="Q52" s="4" t="s">
        <v>134</v>
      </c>
      <c r="R52" s="4" t="s">
        <v>61</v>
      </c>
      <c r="S52" s="4" t="s">
        <v>135</v>
      </c>
      <c r="T52" s="4" t="str">
        <v>B2C</v>
      </c>
      <c r="U52" s="4" t="s">
        <v>42</v>
      </c>
      <c r="V52" s="4" t="str">
        <v>Not Disclosed</v>
      </c>
      <c r="W52" s="4" t="s">
        <v>42</v>
      </c>
      <c r="X52" s="4" t="str">
        <v>Not Disclosed</v>
      </c>
      <c r="Y52" s="4" t="s">
        <v>42</v>
      </c>
      <c r="Z52" s="4" t="str">
        <v>Not Disclosed</v>
      </c>
      <c r="AA52" s="4">
        <f>_xlfn.XLOOKUP(R52, 'taxonomy(ID_mappings)'!$J$2:$J$7, 'taxonomy(ID_mappings)'!$I$2:$I$7, "Not Disclosed", 0)</f>
        <v>5326</v>
      </c>
      <c r="AB52" s="4">
        <f>_xlfn.XLOOKUP(T52, 'taxonomy(ID_mappings)'!$J$2:$J$7, 'taxonomy(ID_mappings)'!$I$2:$I$7, "Not Disclosed", 0)</f>
        <v>5325</v>
      </c>
      <c r="AC52" s="4" t="str">
        <f>_xlfn.XLOOKUP(V52, 'taxonomy(ID_mappings)'!$J$2:$J$7, 'taxonomy(ID_mappings)'!$I$2:$I$7, "Not Disclosed", 0)</f>
        <v>Not Disclosed</v>
      </c>
      <c r="AD52" s="4" t="str">
        <f>_xlfn.XLOOKUP(X52, 'taxonomy(ID_mappings)'!$J$2:$J$7, 'taxonomy(ID_mappings)'!$I$2:$I$7, "Not Disclosed", 0)</f>
        <v>Not Disclosed</v>
      </c>
      <c r="AE52" s="4" t="str">
        <f>_xlfn.XLOOKUP(Z52, 'taxonomy(ID_mappings)'!$J$2:$J$7, 'taxonomy(ID_mappings)'!$I$2:$I$7, "Not Disclosed", 0)</f>
        <v>Not Disclosed</v>
      </c>
      <c r="AF52" s="4" t="str">
        <f>_xlfn.CONCAT(AA52, ", ", AB52, ", ", AC52, ", ", AD52, ", ", AE52)</f>
        <v>5326, 5325, Not Disclosed, Not Disclosed, Not Disclosed</v>
      </c>
      <c r="AG52" s="16" t="s">
        <v>136</v>
      </c>
      <c r="AH52" s="1" t="s">
        <v>55</v>
      </c>
      <c r="AI52" s="1">
        <f>_xlfn.XLOOKUP(AH52, 'taxonomy(ID_mappings)'!$L$2:$L$3, 'taxonomy(ID_mappings)'!$M$2:$M$3, 0)</f>
        <v>1</v>
      </c>
      <c r="AJ52" s="1" t="s">
        <v>42</v>
      </c>
      <c r="AK52" s="1" t="s">
        <v>42</v>
      </c>
      <c r="AL52" s="1" t="s">
        <v>42</v>
      </c>
    </row>
    <row r="53" spans="1:38" ht="15.75" customHeight="1">
      <c r="A53" s="1">
        <v>18314</v>
      </c>
      <c r="B53" s="1" t="s">
        <v>164</v>
      </c>
      <c r="C53" s="1">
        <f>_xlfn.XLOOKUP(B53, 'Sheet1 startup_formatted'!$B$2:$B$690, 'Sheet1 startup_formatted'!$A$2:$A$690, "Not issued", 0)</f>
        <v>15210</v>
      </c>
      <c r="D53" s="2">
        <v>42552</v>
      </c>
      <c r="E53" s="15">
        <v>900000</v>
      </c>
      <c r="F53" s="1" t="s">
        <v>53</v>
      </c>
      <c r="G53" s="1">
        <f>_xlfn.XLOOKUP(F53, 'taxonomy(ID_mappings)'!$P$2:$P$15, 'taxonomy(ID_mappings)'!$O$2:$O$15, 0)</f>
        <v>9101</v>
      </c>
      <c r="H53" s="1">
        <v>1</v>
      </c>
      <c r="I53" s="1" t="s">
        <v>39</v>
      </c>
      <c r="J53" s="1" t="str">
        <v>United Arab Emirates (UAE)</v>
      </c>
      <c r="K53" s="1" t="s">
        <v>39</v>
      </c>
      <c r="L53" s="13">
        <f>_xlfn.XLOOKUP(K53, 'taxonomy(ID_mappings)'!$B$2:$B$30, 'taxonomy(ID_mappings)'!$A$2:$A$30, "Not Disclosed", 0)</f>
        <v>2361</v>
      </c>
      <c r="M53" s="1" t="s">
        <v>71</v>
      </c>
      <c r="N53" s="1" t="s">
        <v>71</v>
      </c>
      <c r="O53" s="1">
        <f>_xlfn.XLOOKUP(N53, 'taxonomy(ID_mappings)'!$F$2:$F$40, 'taxonomy(ID_mappings)'!$E$2:$E$40, "Not Disclosed", 0)</f>
        <v>9426</v>
      </c>
      <c r="P53" s="1" t="s">
        <v>42</v>
      </c>
      <c r="Q53" s="4" t="s">
        <v>48</v>
      </c>
      <c r="R53" s="4" t="s">
        <v>48</v>
      </c>
      <c r="S53" s="4" t="s">
        <v>42</v>
      </c>
      <c r="T53" s="4" t="str">
        <v>Not Disclosed</v>
      </c>
      <c r="U53" s="4" t="s">
        <v>42</v>
      </c>
      <c r="V53" s="4" t="str">
        <v>Not Disclosed</v>
      </c>
      <c r="W53" s="4" t="s">
        <v>42</v>
      </c>
      <c r="X53" s="4" t="str">
        <v>Not Disclosed</v>
      </c>
      <c r="Y53" s="4" t="s">
        <v>42</v>
      </c>
      <c r="Z53" s="4" t="str">
        <v>Not Disclosed</v>
      </c>
      <c r="AA53" s="4">
        <f>_xlfn.XLOOKUP(R53, 'taxonomy(ID_mappings)'!$J$2:$J$7, 'taxonomy(ID_mappings)'!$I$2:$I$7, "Not Disclosed", 0)</f>
        <v>5325</v>
      </c>
      <c r="AB53" s="4" t="str">
        <f>_xlfn.XLOOKUP(T53, 'taxonomy(ID_mappings)'!$J$2:$J$7, 'taxonomy(ID_mappings)'!$I$2:$I$7, "Not Disclosed", 0)</f>
        <v>Not Disclosed</v>
      </c>
      <c r="AC53" s="4" t="str">
        <f>_xlfn.XLOOKUP(V53, 'taxonomy(ID_mappings)'!$J$2:$J$7, 'taxonomy(ID_mappings)'!$I$2:$I$7, "Not Disclosed", 0)</f>
        <v>Not Disclosed</v>
      </c>
      <c r="AD53" s="4" t="str">
        <f>_xlfn.XLOOKUP(X53, 'taxonomy(ID_mappings)'!$J$2:$J$7, 'taxonomy(ID_mappings)'!$I$2:$I$7, "Not Disclosed", 0)</f>
        <v>Not Disclosed</v>
      </c>
      <c r="AE53" s="4" t="str">
        <f>_xlfn.XLOOKUP(Z53, 'taxonomy(ID_mappings)'!$J$2:$J$7, 'taxonomy(ID_mappings)'!$I$2:$I$7, "Not Disclosed", 0)</f>
        <v>Not Disclosed</v>
      </c>
      <c r="AF53" s="4" t="str">
        <f>_xlfn.CONCAT(AA53, ", ", AB53, ", ", AC53, ", ", AD53, ", ", AE53)</f>
        <v>5325, Not Disclosed, Not Disclosed, Not Disclosed, Not Disclosed</v>
      </c>
      <c r="AG53" s="16">
        <v>5325</v>
      </c>
      <c r="AH53" s="1" t="s">
        <v>55</v>
      </c>
      <c r="AI53" s="1">
        <f>_xlfn.XLOOKUP(AH53, 'taxonomy(ID_mappings)'!$L$2:$L$3, 'taxonomy(ID_mappings)'!$M$2:$M$3, 0)</f>
        <v>1</v>
      </c>
      <c r="AJ53" s="1" t="s">
        <v>42</v>
      </c>
      <c r="AK53" s="1" t="s">
        <v>42</v>
      </c>
      <c r="AL53" s="1" t="s">
        <v>42</v>
      </c>
    </row>
    <row r="54" spans="1:38" ht="15.75" customHeight="1">
      <c r="A54" s="1">
        <v>18975</v>
      </c>
      <c r="B54" s="1" t="s">
        <v>66</v>
      </c>
      <c r="C54" s="1">
        <f>_xlfn.XLOOKUP(B54, 'Sheet1 startup_formatted'!$B$2:$B$690, 'Sheet1 startup_formatted'!$A$2:$A$690, "Not issued", 0)</f>
        <v>3539</v>
      </c>
      <c r="D54" s="2">
        <v>42879.166666666664</v>
      </c>
      <c r="E54" s="15">
        <v>3500000</v>
      </c>
      <c r="F54" s="1" t="s">
        <v>38</v>
      </c>
      <c r="G54" s="1">
        <f>_xlfn.XLOOKUP(F54, 'taxonomy(ID_mappings)'!$P$2:$P$15, 'taxonomy(ID_mappings)'!$O$2:$O$15, 0)</f>
        <v>1234</v>
      </c>
      <c r="H54" s="1">
        <v>5</v>
      </c>
      <c r="I54" s="1" t="s">
        <v>39</v>
      </c>
      <c r="J54" s="1" t="str">
        <v>United Arab Emirates (UAE)</v>
      </c>
      <c r="K54" s="1" t="s">
        <v>39</v>
      </c>
      <c r="L54" s="13">
        <f>_xlfn.XLOOKUP(K54, 'taxonomy(ID_mappings)'!$B$2:$B$30, 'taxonomy(ID_mappings)'!$A$2:$A$30, "Not Disclosed", 0)</f>
        <v>2361</v>
      </c>
      <c r="M54" s="1" t="s">
        <v>68</v>
      </c>
      <c r="N54" s="1" t="s">
        <v>68</v>
      </c>
      <c r="O54" s="1">
        <f>_xlfn.XLOOKUP(N54, 'taxonomy(ID_mappings)'!$F$2:$F$40, 'taxonomy(ID_mappings)'!$E$2:$E$40, "Not Disclosed", 0)</f>
        <v>5832</v>
      </c>
      <c r="P54" s="1" t="s">
        <v>42</v>
      </c>
      <c r="Q54" s="4" t="s">
        <v>48</v>
      </c>
      <c r="R54" s="4" t="s">
        <v>48</v>
      </c>
      <c r="S54" s="4" t="s">
        <v>42</v>
      </c>
      <c r="T54" s="4" t="str">
        <v>Not Disclosed</v>
      </c>
      <c r="U54" s="4" t="s">
        <v>42</v>
      </c>
      <c r="V54" s="4" t="str">
        <v>Not Disclosed</v>
      </c>
      <c r="W54" s="4" t="s">
        <v>42</v>
      </c>
      <c r="X54" s="4" t="str">
        <v>Not Disclosed</v>
      </c>
      <c r="Y54" s="4" t="s">
        <v>42</v>
      </c>
      <c r="Z54" s="4" t="str">
        <v>Not Disclosed</v>
      </c>
      <c r="AA54" s="4">
        <f>_xlfn.XLOOKUP(R54, 'taxonomy(ID_mappings)'!$J$2:$J$7, 'taxonomy(ID_mappings)'!$I$2:$I$7, "Not Disclosed", 0)</f>
        <v>5325</v>
      </c>
      <c r="AB54" s="4" t="str">
        <f>_xlfn.XLOOKUP(T54, 'taxonomy(ID_mappings)'!$J$2:$J$7, 'taxonomy(ID_mappings)'!$I$2:$I$7, "Not Disclosed", 0)</f>
        <v>Not Disclosed</v>
      </c>
      <c r="AC54" s="4" t="str">
        <f>_xlfn.XLOOKUP(V54, 'taxonomy(ID_mappings)'!$J$2:$J$7, 'taxonomy(ID_mappings)'!$I$2:$I$7, "Not Disclosed", 0)</f>
        <v>Not Disclosed</v>
      </c>
      <c r="AD54" s="4" t="str">
        <f>_xlfn.XLOOKUP(X54, 'taxonomy(ID_mappings)'!$J$2:$J$7, 'taxonomy(ID_mappings)'!$I$2:$I$7, "Not Disclosed", 0)</f>
        <v>Not Disclosed</v>
      </c>
      <c r="AE54" s="4" t="str">
        <f>_xlfn.XLOOKUP(Z54, 'taxonomy(ID_mappings)'!$J$2:$J$7, 'taxonomy(ID_mappings)'!$I$2:$I$7, "Not Disclosed", 0)</f>
        <v>Not Disclosed</v>
      </c>
      <c r="AF54" s="4" t="str">
        <f>_xlfn.CONCAT(AA54, ", ", AB54, ", ", AC54, ", ", AD54, ", ", AE54)</f>
        <v>5325, Not Disclosed, Not Disclosed, Not Disclosed, Not Disclosed</v>
      </c>
      <c r="AG54" s="16">
        <v>5325</v>
      </c>
      <c r="AH54" s="1" t="s">
        <v>55</v>
      </c>
      <c r="AI54" s="1">
        <f>_xlfn.XLOOKUP(AH54, 'taxonomy(ID_mappings)'!$L$2:$L$3, 'taxonomy(ID_mappings)'!$M$2:$M$3, 0)</f>
        <v>1</v>
      </c>
      <c r="AJ54" s="1" t="s">
        <v>42</v>
      </c>
      <c r="AK54" s="1" t="s">
        <v>42</v>
      </c>
      <c r="AL54" s="1" t="s">
        <v>42</v>
      </c>
    </row>
    <row r="55" spans="1:38" ht="15.75" customHeight="1">
      <c r="A55" s="1">
        <v>18992</v>
      </c>
      <c r="B55" s="1" t="s">
        <v>165</v>
      </c>
      <c r="C55" s="1">
        <f>_xlfn.XLOOKUP(B55, 'Sheet1 startup_formatted'!$B$2:$B$690, 'Sheet1 startup_formatted'!$A$2:$A$690, "Not issued", 0)</f>
        <v>4072</v>
      </c>
      <c r="D55" s="2">
        <v>42871.166666666664</v>
      </c>
      <c r="E55" s="15">
        <v>41000000</v>
      </c>
      <c r="F55" s="1" t="s">
        <v>38</v>
      </c>
      <c r="G55" s="1">
        <f>_xlfn.XLOOKUP(F55, 'taxonomy(ID_mappings)'!$P$2:$P$15, 'taxonomy(ID_mappings)'!$O$2:$O$15, 0)</f>
        <v>1234</v>
      </c>
      <c r="H55" s="1">
        <v>11</v>
      </c>
      <c r="I55" s="1" t="s">
        <v>39</v>
      </c>
      <c r="J55" s="1" t="str">
        <v>United Arab Emirates (UAE)</v>
      </c>
      <c r="K55" s="1" t="s">
        <v>39</v>
      </c>
      <c r="L55" s="13">
        <f>_xlfn.XLOOKUP(K55, 'taxonomy(ID_mappings)'!$B$2:$B$30, 'taxonomy(ID_mappings)'!$A$2:$A$30, "Not Disclosed", 0)</f>
        <v>2361</v>
      </c>
      <c r="M55" s="1" t="s">
        <v>166</v>
      </c>
      <c r="N55" s="1" t="s">
        <v>166</v>
      </c>
      <c r="O55" s="1">
        <f>_xlfn.XLOOKUP(N55, 'taxonomy(ID_mappings)'!$F$2:$F$40, 'taxonomy(ID_mappings)'!$E$2:$E$40, "Not Disclosed", 0)</f>
        <v>4913</v>
      </c>
      <c r="P55" s="1">
        <v>2</v>
      </c>
      <c r="Q55" s="4" t="s">
        <v>134</v>
      </c>
      <c r="R55" s="4" t="s">
        <v>61</v>
      </c>
      <c r="S55" s="4" t="s">
        <v>135</v>
      </c>
      <c r="T55" s="4" t="str">
        <v>B2C</v>
      </c>
      <c r="U55" s="4" t="s">
        <v>42</v>
      </c>
      <c r="V55" s="4" t="str">
        <v>Not Disclosed</v>
      </c>
      <c r="W55" s="4" t="s">
        <v>42</v>
      </c>
      <c r="X55" s="4" t="str">
        <v>Not Disclosed</v>
      </c>
      <c r="Y55" s="4" t="s">
        <v>42</v>
      </c>
      <c r="Z55" s="4" t="str">
        <v>Not Disclosed</v>
      </c>
      <c r="AA55" s="4">
        <f>_xlfn.XLOOKUP(R55, 'taxonomy(ID_mappings)'!$J$2:$J$7, 'taxonomy(ID_mappings)'!$I$2:$I$7, "Not Disclosed", 0)</f>
        <v>5326</v>
      </c>
      <c r="AB55" s="4">
        <f>_xlfn.XLOOKUP(T55, 'taxonomy(ID_mappings)'!$J$2:$J$7, 'taxonomy(ID_mappings)'!$I$2:$I$7, "Not Disclosed", 0)</f>
        <v>5325</v>
      </c>
      <c r="AC55" s="4" t="str">
        <f>_xlfn.XLOOKUP(V55, 'taxonomy(ID_mappings)'!$J$2:$J$7, 'taxonomy(ID_mappings)'!$I$2:$I$7, "Not Disclosed", 0)</f>
        <v>Not Disclosed</v>
      </c>
      <c r="AD55" s="4" t="str">
        <f>_xlfn.XLOOKUP(X55, 'taxonomy(ID_mappings)'!$J$2:$J$7, 'taxonomy(ID_mappings)'!$I$2:$I$7, "Not Disclosed", 0)</f>
        <v>Not Disclosed</v>
      </c>
      <c r="AE55" s="4" t="str">
        <f>_xlfn.XLOOKUP(Z55, 'taxonomy(ID_mappings)'!$J$2:$J$7, 'taxonomy(ID_mappings)'!$I$2:$I$7, "Not Disclosed", 0)</f>
        <v>Not Disclosed</v>
      </c>
      <c r="AF55" s="4" t="str">
        <f>_xlfn.CONCAT(AA55, ", ", AB55, ", ", AC55, ", ", AD55, ", ", AE55)</f>
        <v>5326, 5325, Not Disclosed, Not Disclosed, Not Disclosed</v>
      </c>
      <c r="AG55" s="16" t="s">
        <v>136</v>
      </c>
      <c r="AH55" s="1" t="s">
        <v>55</v>
      </c>
      <c r="AI55" s="1">
        <f>_xlfn.XLOOKUP(AH55, 'taxonomy(ID_mappings)'!$L$2:$L$3, 'taxonomy(ID_mappings)'!$M$2:$M$3, 0)</f>
        <v>1</v>
      </c>
      <c r="AJ55" s="1" t="s">
        <v>42</v>
      </c>
      <c r="AK55" s="1" t="s">
        <v>42</v>
      </c>
      <c r="AL55" s="1" t="s">
        <v>42</v>
      </c>
    </row>
    <row r="56" spans="1:38" ht="15.75" customHeight="1">
      <c r="A56" s="1">
        <v>18999</v>
      </c>
      <c r="B56" s="1" t="s">
        <v>167</v>
      </c>
      <c r="C56" s="1">
        <f>_xlfn.XLOOKUP(B56, 'Sheet1 startup_formatted'!$B$2:$B$690, 'Sheet1 startup_formatted'!$A$2:$A$690, "Not issued", 0)</f>
        <v>2950</v>
      </c>
      <c r="D56" s="2">
        <v>42858.166666666664</v>
      </c>
      <c r="E56" s="15">
        <v>2000000</v>
      </c>
      <c r="F56" s="1" t="s">
        <v>45</v>
      </c>
      <c r="G56" s="1">
        <f>_xlfn.XLOOKUP(F56, 'taxonomy(ID_mappings)'!$P$2:$P$15, 'taxonomy(ID_mappings)'!$O$2:$O$15, 0)</f>
        <v>5678</v>
      </c>
      <c r="H56" s="1">
        <v>1</v>
      </c>
      <c r="I56" s="1" t="s">
        <v>121</v>
      </c>
      <c r="J56" s="1" t="str">
        <v>Saudi Arabia (KSA)</v>
      </c>
      <c r="K56" s="1" t="s">
        <v>121</v>
      </c>
      <c r="L56" s="13">
        <f>_xlfn.XLOOKUP(K56, 'taxonomy(ID_mappings)'!$B$2:$B$30, 'taxonomy(ID_mappings)'!$A$2:$A$30, "Not Disclosed", 0)</f>
        <v>3459</v>
      </c>
      <c r="M56" s="1" t="s">
        <v>63</v>
      </c>
      <c r="N56" s="1" t="s">
        <v>63</v>
      </c>
      <c r="O56" s="1">
        <f>_xlfn.XLOOKUP(N56, 'taxonomy(ID_mappings)'!$F$2:$F$40, 'taxonomy(ID_mappings)'!$E$2:$E$40, "Not Disclosed", 0)</f>
        <v>3678</v>
      </c>
      <c r="P56" s="1">
        <v>2</v>
      </c>
      <c r="Q56" s="4" t="s">
        <v>48</v>
      </c>
      <c r="R56" s="4" t="s">
        <v>48</v>
      </c>
      <c r="S56" s="4" t="s">
        <v>42</v>
      </c>
      <c r="T56" s="4" t="str">
        <v>Not Disclosed</v>
      </c>
      <c r="U56" s="4" t="s">
        <v>42</v>
      </c>
      <c r="V56" s="4" t="str">
        <v>Not Disclosed</v>
      </c>
      <c r="W56" s="4" t="s">
        <v>42</v>
      </c>
      <c r="X56" s="4" t="str">
        <v>Not Disclosed</v>
      </c>
      <c r="Y56" s="4" t="s">
        <v>42</v>
      </c>
      <c r="Z56" s="4" t="str">
        <v>Not Disclosed</v>
      </c>
      <c r="AA56" s="4">
        <f>_xlfn.XLOOKUP(R56, 'taxonomy(ID_mappings)'!$J$2:$J$7, 'taxonomy(ID_mappings)'!$I$2:$I$7, "Not Disclosed", 0)</f>
        <v>5325</v>
      </c>
      <c r="AB56" s="4" t="str">
        <f>_xlfn.XLOOKUP(T56, 'taxonomy(ID_mappings)'!$J$2:$J$7, 'taxonomy(ID_mappings)'!$I$2:$I$7, "Not Disclosed", 0)</f>
        <v>Not Disclosed</v>
      </c>
      <c r="AC56" s="4" t="str">
        <f>_xlfn.XLOOKUP(V56, 'taxonomy(ID_mappings)'!$J$2:$J$7, 'taxonomy(ID_mappings)'!$I$2:$I$7, "Not Disclosed", 0)</f>
        <v>Not Disclosed</v>
      </c>
      <c r="AD56" s="4" t="str">
        <f>_xlfn.XLOOKUP(X56, 'taxonomy(ID_mappings)'!$J$2:$J$7, 'taxonomy(ID_mappings)'!$I$2:$I$7, "Not Disclosed", 0)</f>
        <v>Not Disclosed</v>
      </c>
      <c r="AE56" s="4" t="str">
        <f>_xlfn.XLOOKUP(Z56, 'taxonomy(ID_mappings)'!$J$2:$J$7, 'taxonomy(ID_mappings)'!$I$2:$I$7, "Not Disclosed", 0)</f>
        <v>Not Disclosed</v>
      </c>
      <c r="AF56" s="4" t="str">
        <f>_xlfn.CONCAT(AA56, ", ", AB56, ", ", AC56, ", ", AD56, ", ", AE56)</f>
        <v>5325, Not Disclosed, Not Disclosed, Not Disclosed, Not Disclosed</v>
      </c>
      <c r="AG56" s="16">
        <v>5325</v>
      </c>
      <c r="AH56" s="1" t="s">
        <v>55</v>
      </c>
      <c r="AI56" s="1">
        <f>_xlfn.XLOOKUP(AH56, 'taxonomy(ID_mappings)'!$L$2:$L$3, 'taxonomy(ID_mappings)'!$M$2:$M$3, 0)</f>
        <v>1</v>
      </c>
      <c r="AJ56" s="1" t="s">
        <v>42</v>
      </c>
      <c r="AK56" s="1" t="s">
        <v>42</v>
      </c>
      <c r="AL56" s="1" t="s">
        <v>42</v>
      </c>
    </row>
    <row r="57" spans="1:38" ht="15.75" customHeight="1">
      <c r="A57" s="1">
        <v>19078</v>
      </c>
      <c r="B57" s="1" t="s">
        <v>168</v>
      </c>
      <c r="C57" s="1">
        <f>_xlfn.XLOOKUP(B57, 'Sheet1 startup_formatted'!$B$2:$B$690, 'Sheet1 startup_formatted'!$A$2:$A$690, "Not issued", 0)</f>
        <v>16847</v>
      </c>
      <c r="D57" s="2">
        <v>42767.166666666664</v>
      </c>
      <c r="E57" s="15">
        <v>55800</v>
      </c>
      <c r="F57" s="1" t="s">
        <v>116</v>
      </c>
      <c r="G57" s="1">
        <f>_xlfn.XLOOKUP(F57, 'taxonomy(ID_mappings)'!$P$2:$P$15, 'taxonomy(ID_mappings)'!$O$2:$O$15, 0)</f>
        <v>3456</v>
      </c>
      <c r="H57" s="1">
        <v>1</v>
      </c>
      <c r="I57" s="1" t="s">
        <v>113</v>
      </c>
      <c r="J57" s="1" t="str">
        <v>Egypt</v>
      </c>
      <c r="K57" s="1" t="s">
        <v>113</v>
      </c>
      <c r="L57" s="13">
        <f>_xlfn.XLOOKUP(K57, 'taxonomy(ID_mappings)'!$B$2:$B$30, 'taxonomy(ID_mappings)'!$A$2:$A$30, "Not Disclosed", 0)</f>
        <v>2468</v>
      </c>
      <c r="M57" s="1" t="s">
        <v>75</v>
      </c>
      <c r="N57" s="1" t="s">
        <v>75</v>
      </c>
      <c r="O57" s="1">
        <f>_xlfn.XLOOKUP(N57, 'taxonomy(ID_mappings)'!$F$2:$F$40, 'taxonomy(ID_mappings)'!$E$2:$E$40, "Not Disclosed", 0)</f>
        <v>1467</v>
      </c>
      <c r="P57" s="1">
        <v>1</v>
      </c>
      <c r="Q57" s="4" t="s">
        <v>48</v>
      </c>
      <c r="R57" s="4" t="s">
        <v>48</v>
      </c>
      <c r="S57" s="4" t="s">
        <v>42</v>
      </c>
      <c r="T57" s="4" t="str">
        <v>Not Disclosed</v>
      </c>
      <c r="U57" s="4" t="s">
        <v>42</v>
      </c>
      <c r="V57" s="4" t="str">
        <v>Not Disclosed</v>
      </c>
      <c r="W57" s="4" t="s">
        <v>42</v>
      </c>
      <c r="X57" s="4" t="str">
        <v>Not Disclosed</v>
      </c>
      <c r="Y57" s="4" t="s">
        <v>42</v>
      </c>
      <c r="Z57" s="4" t="str">
        <v>Not Disclosed</v>
      </c>
      <c r="AA57" s="4">
        <f>_xlfn.XLOOKUP(R57, 'taxonomy(ID_mappings)'!$J$2:$J$7, 'taxonomy(ID_mappings)'!$I$2:$I$7, "Not Disclosed", 0)</f>
        <v>5325</v>
      </c>
      <c r="AB57" s="4" t="str">
        <f>_xlfn.XLOOKUP(T57, 'taxonomy(ID_mappings)'!$J$2:$J$7, 'taxonomy(ID_mappings)'!$I$2:$I$7, "Not Disclosed", 0)</f>
        <v>Not Disclosed</v>
      </c>
      <c r="AC57" s="4" t="str">
        <f>_xlfn.XLOOKUP(V57, 'taxonomy(ID_mappings)'!$J$2:$J$7, 'taxonomy(ID_mappings)'!$I$2:$I$7, "Not Disclosed", 0)</f>
        <v>Not Disclosed</v>
      </c>
      <c r="AD57" s="4" t="str">
        <f>_xlfn.XLOOKUP(X57, 'taxonomy(ID_mappings)'!$J$2:$J$7, 'taxonomy(ID_mappings)'!$I$2:$I$7, "Not Disclosed", 0)</f>
        <v>Not Disclosed</v>
      </c>
      <c r="AE57" s="4" t="str">
        <f>_xlfn.XLOOKUP(Z57, 'taxonomy(ID_mappings)'!$J$2:$J$7, 'taxonomy(ID_mappings)'!$I$2:$I$7, "Not Disclosed", 0)</f>
        <v>Not Disclosed</v>
      </c>
      <c r="AF57" s="4" t="str">
        <f>_xlfn.CONCAT(AA57, ", ", AB57, ", ", AC57, ", ", AD57, ", ", AE57)</f>
        <v>5325, Not Disclosed, Not Disclosed, Not Disclosed, Not Disclosed</v>
      </c>
      <c r="AG57" s="16">
        <v>5325</v>
      </c>
      <c r="AH57" s="1" t="s">
        <v>43</v>
      </c>
      <c r="AI57" s="1">
        <f>_xlfn.XLOOKUP(AH57, 'taxonomy(ID_mappings)'!$L$2:$L$3, 'taxonomy(ID_mappings)'!$M$2:$M$3, 0)</f>
        <v>0</v>
      </c>
      <c r="AJ57" s="1" t="s">
        <v>169</v>
      </c>
      <c r="AK57" s="1" t="s">
        <v>42</v>
      </c>
      <c r="AL57" s="1" t="s">
        <v>42</v>
      </c>
    </row>
    <row r="58" spans="1:38" ht="15.75" customHeight="1">
      <c r="A58" s="1">
        <v>19097</v>
      </c>
      <c r="B58" s="1" t="s">
        <v>170</v>
      </c>
      <c r="C58" s="1">
        <f>_xlfn.XLOOKUP(B58, 'Sheet1 startup_formatted'!$B$2:$B$690, 'Sheet1 startup_formatted'!$A$2:$A$690, "Not issued", 0)</f>
        <v>5029</v>
      </c>
      <c r="D58" s="2">
        <v>42795.166666666664</v>
      </c>
      <c r="E58" s="15">
        <v>0</v>
      </c>
      <c r="F58" s="1" t="s">
        <v>45</v>
      </c>
      <c r="G58" s="1">
        <f>_xlfn.XLOOKUP(F58, 'taxonomy(ID_mappings)'!$P$2:$P$15, 'taxonomy(ID_mappings)'!$O$2:$O$15, 0)</f>
        <v>5678</v>
      </c>
      <c r="H58" s="1">
        <v>1</v>
      </c>
      <c r="I58" s="1" t="s">
        <v>39</v>
      </c>
      <c r="J58" s="1" t="str">
        <v>United Arab Emirates (UAE)</v>
      </c>
      <c r="K58" s="1" t="s">
        <v>39</v>
      </c>
      <c r="L58" s="13">
        <f>_xlfn.XLOOKUP(K58, 'taxonomy(ID_mappings)'!$B$2:$B$30, 'taxonomy(ID_mappings)'!$A$2:$A$30, "Not Disclosed", 0)</f>
        <v>2361</v>
      </c>
      <c r="M58" s="1" t="s">
        <v>133</v>
      </c>
      <c r="N58" s="1" t="s">
        <v>133</v>
      </c>
      <c r="O58" s="1">
        <f>_xlfn.XLOOKUP(N58, 'taxonomy(ID_mappings)'!$F$2:$F$40, 'taxonomy(ID_mappings)'!$E$2:$E$40, "Not Disclosed", 0)</f>
        <v>8769</v>
      </c>
      <c r="P58" s="1">
        <v>1</v>
      </c>
      <c r="Q58" s="4" t="s">
        <v>41</v>
      </c>
      <c r="R58" s="4" t="s">
        <v>41</v>
      </c>
      <c r="S58" s="4" t="s">
        <v>42</v>
      </c>
      <c r="T58" s="4" t="str">
        <v>Not Disclosed</v>
      </c>
      <c r="U58" s="4" t="s">
        <v>42</v>
      </c>
      <c r="V58" s="4" t="str">
        <v>Not Disclosed</v>
      </c>
      <c r="W58" s="4" t="s">
        <v>42</v>
      </c>
      <c r="X58" s="4" t="str">
        <v>Not Disclosed</v>
      </c>
      <c r="Y58" s="4" t="s">
        <v>42</v>
      </c>
      <c r="Z58" s="4" t="str">
        <v>Not Disclosed</v>
      </c>
      <c r="AA58" s="4">
        <f>_xlfn.XLOOKUP(R58, 'taxonomy(ID_mappings)'!$J$2:$J$7, 'taxonomy(ID_mappings)'!$I$2:$I$7, "Not Disclosed", 0)</f>
        <v>5324</v>
      </c>
      <c r="AB58" s="4" t="str">
        <f>_xlfn.XLOOKUP(T58, 'taxonomy(ID_mappings)'!$J$2:$J$7, 'taxonomy(ID_mappings)'!$I$2:$I$7, "Not Disclosed", 0)</f>
        <v>Not Disclosed</v>
      </c>
      <c r="AC58" s="4" t="str">
        <f>_xlfn.XLOOKUP(V58, 'taxonomy(ID_mappings)'!$J$2:$J$7, 'taxonomy(ID_mappings)'!$I$2:$I$7, "Not Disclosed", 0)</f>
        <v>Not Disclosed</v>
      </c>
      <c r="AD58" s="4" t="str">
        <f>_xlfn.XLOOKUP(X58, 'taxonomy(ID_mappings)'!$J$2:$J$7, 'taxonomy(ID_mappings)'!$I$2:$I$7, "Not Disclosed", 0)</f>
        <v>Not Disclosed</v>
      </c>
      <c r="AE58" s="4" t="str">
        <f>_xlfn.XLOOKUP(Z58, 'taxonomy(ID_mappings)'!$J$2:$J$7, 'taxonomy(ID_mappings)'!$I$2:$I$7, "Not Disclosed", 0)</f>
        <v>Not Disclosed</v>
      </c>
      <c r="AF58" s="4" t="str">
        <f>_xlfn.CONCAT(AA58, ", ", AB58, ", ", AC58, ", ", AD58, ", ", AE58)</f>
        <v>5324, Not Disclosed, Not Disclosed, Not Disclosed, Not Disclosed</v>
      </c>
      <c r="AG58" s="16">
        <v>5324</v>
      </c>
      <c r="AH58" s="1" t="s">
        <v>43</v>
      </c>
      <c r="AI58" s="1">
        <f>_xlfn.XLOOKUP(AH58, 'taxonomy(ID_mappings)'!$L$2:$L$3, 'taxonomy(ID_mappings)'!$M$2:$M$3, 0)</f>
        <v>0</v>
      </c>
      <c r="AJ58" s="1" t="s">
        <v>42</v>
      </c>
      <c r="AK58" s="1" t="s">
        <v>42</v>
      </c>
      <c r="AL58" s="1" t="s">
        <v>42</v>
      </c>
    </row>
    <row r="59" spans="1:38" ht="15.75" customHeight="1">
      <c r="A59" s="1">
        <v>19100</v>
      </c>
      <c r="B59" s="1" t="s">
        <v>171</v>
      </c>
      <c r="C59" s="1">
        <f>_xlfn.XLOOKUP(B59, 'Sheet1 startup_formatted'!$B$2:$B$690, 'Sheet1 startup_formatted'!$A$2:$A$690, "Not issued", 0)</f>
        <v>45685</v>
      </c>
      <c r="D59" s="2">
        <v>42795.166666666664</v>
      </c>
      <c r="E59" s="15">
        <v>120000</v>
      </c>
      <c r="F59" s="1" t="s">
        <v>116</v>
      </c>
      <c r="G59" s="1">
        <f>_xlfn.XLOOKUP(F59, 'taxonomy(ID_mappings)'!$P$2:$P$15, 'taxonomy(ID_mappings)'!$O$2:$O$15, 0)</f>
        <v>3456</v>
      </c>
      <c r="H59" s="1">
        <v>1</v>
      </c>
      <c r="I59" s="1" t="s">
        <v>113</v>
      </c>
      <c r="J59" s="1" t="str">
        <v>Egypt</v>
      </c>
      <c r="K59" s="1" t="s">
        <v>113</v>
      </c>
      <c r="L59" s="13">
        <f>_xlfn.XLOOKUP(K59, 'taxonomy(ID_mappings)'!$B$2:$B$30, 'taxonomy(ID_mappings)'!$A$2:$A$30, "Not Disclosed", 0)</f>
        <v>2468</v>
      </c>
      <c r="M59" s="1" t="s">
        <v>63</v>
      </c>
      <c r="N59" s="1" t="s">
        <v>63</v>
      </c>
      <c r="O59" s="1">
        <f>_xlfn.XLOOKUP(N59, 'taxonomy(ID_mappings)'!$F$2:$F$40, 'taxonomy(ID_mappings)'!$E$2:$E$40, "Not Disclosed", 0)</f>
        <v>3678</v>
      </c>
      <c r="P59" s="1">
        <v>1</v>
      </c>
      <c r="Q59" s="4" t="s">
        <v>48</v>
      </c>
      <c r="R59" s="4" t="s">
        <v>48</v>
      </c>
      <c r="S59" s="4" t="s">
        <v>42</v>
      </c>
      <c r="T59" s="4" t="str">
        <v>Not Disclosed</v>
      </c>
      <c r="U59" s="4" t="s">
        <v>42</v>
      </c>
      <c r="V59" s="4" t="str">
        <v>Not Disclosed</v>
      </c>
      <c r="W59" s="4" t="s">
        <v>42</v>
      </c>
      <c r="X59" s="4" t="str">
        <v>Not Disclosed</v>
      </c>
      <c r="Y59" s="4" t="s">
        <v>42</v>
      </c>
      <c r="Z59" s="4" t="str">
        <v>Not Disclosed</v>
      </c>
      <c r="AA59" s="4">
        <f>_xlfn.XLOOKUP(R59, 'taxonomy(ID_mappings)'!$J$2:$J$7, 'taxonomy(ID_mappings)'!$I$2:$I$7, "Not Disclosed", 0)</f>
        <v>5325</v>
      </c>
      <c r="AB59" s="4" t="str">
        <f>_xlfn.XLOOKUP(T59, 'taxonomy(ID_mappings)'!$J$2:$J$7, 'taxonomy(ID_mappings)'!$I$2:$I$7, "Not Disclosed", 0)</f>
        <v>Not Disclosed</v>
      </c>
      <c r="AC59" s="4" t="str">
        <f>_xlfn.XLOOKUP(V59, 'taxonomy(ID_mappings)'!$J$2:$J$7, 'taxonomy(ID_mappings)'!$I$2:$I$7, "Not Disclosed", 0)</f>
        <v>Not Disclosed</v>
      </c>
      <c r="AD59" s="4" t="str">
        <f>_xlfn.XLOOKUP(X59, 'taxonomy(ID_mappings)'!$J$2:$J$7, 'taxonomy(ID_mappings)'!$I$2:$I$7, "Not Disclosed", 0)</f>
        <v>Not Disclosed</v>
      </c>
      <c r="AE59" s="4" t="str">
        <f>_xlfn.XLOOKUP(Z59, 'taxonomy(ID_mappings)'!$J$2:$J$7, 'taxonomy(ID_mappings)'!$I$2:$I$7, "Not Disclosed", 0)</f>
        <v>Not Disclosed</v>
      </c>
      <c r="AF59" s="4" t="str">
        <f>_xlfn.CONCAT(AA59, ", ", AB59, ", ", AC59, ", ", AD59, ", ", AE59)</f>
        <v>5325, Not Disclosed, Not Disclosed, Not Disclosed, Not Disclosed</v>
      </c>
      <c r="AG59" s="16">
        <v>5325</v>
      </c>
      <c r="AH59" s="1" t="s">
        <v>55</v>
      </c>
      <c r="AI59" s="1">
        <f>_xlfn.XLOOKUP(AH59, 'taxonomy(ID_mappings)'!$L$2:$L$3, 'taxonomy(ID_mappings)'!$M$2:$M$3, 0)</f>
        <v>1</v>
      </c>
      <c r="AJ59" s="1" t="s">
        <v>42</v>
      </c>
      <c r="AK59" s="1" t="s">
        <v>42</v>
      </c>
      <c r="AL59" s="1" t="s">
        <v>42</v>
      </c>
    </row>
    <row r="60" spans="1:38" ht="15.75" customHeight="1">
      <c r="A60" s="1">
        <v>19153</v>
      </c>
      <c r="B60" s="1" t="s">
        <v>172</v>
      </c>
      <c r="C60" s="1">
        <f>_xlfn.XLOOKUP(B60, 'Sheet1 startup_formatted'!$B$2:$B$690, 'Sheet1 startup_formatted'!$A$2:$A$690, "Not issued", 0)</f>
        <v>2137</v>
      </c>
      <c r="D60" s="2">
        <v>42736</v>
      </c>
      <c r="E60" s="15">
        <v>28571</v>
      </c>
      <c r="F60" s="1" t="s">
        <v>116</v>
      </c>
      <c r="G60" s="1">
        <f>_xlfn.XLOOKUP(F60, 'taxonomy(ID_mappings)'!$P$2:$P$15, 'taxonomy(ID_mappings)'!$O$2:$O$15, 0)</f>
        <v>3456</v>
      </c>
      <c r="H60" s="1">
        <v>2</v>
      </c>
      <c r="I60" s="1" t="s">
        <v>86</v>
      </c>
      <c r="J60" s="1" t="str">
        <v>Jordan</v>
      </c>
      <c r="K60" s="1" t="s">
        <v>86</v>
      </c>
      <c r="L60" s="13">
        <f>_xlfn.XLOOKUP(K60, 'taxonomy(ID_mappings)'!$B$2:$B$30, 'taxonomy(ID_mappings)'!$A$2:$A$30, "Not Disclosed", 0)</f>
        <v>1256</v>
      </c>
      <c r="M60" s="1" t="s">
        <v>75</v>
      </c>
      <c r="N60" s="1" t="s">
        <v>75</v>
      </c>
      <c r="O60" s="1">
        <f>_xlfn.XLOOKUP(N60, 'taxonomy(ID_mappings)'!$F$2:$F$40, 'taxonomy(ID_mappings)'!$E$2:$E$40, "Not Disclosed", 0)</f>
        <v>1467</v>
      </c>
      <c r="P60" s="1">
        <v>3</v>
      </c>
      <c r="Q60" s="4" t="s">
        <v>173</v>
      </c>
      <c r="R60" s="4" t="s">
        <v>48</v>
      </c>
      <c r="S60" s="4" t="s">
        <v>79</v>
      </c>
      <c r="T60" s="4" t="str">
        <v>B2B2C</v>
      </c>
      <c r="U60" s="4" t="s">
        <v>174</v>
      </c>
      <c r="V60" s="4" t="str">
        <v>Platform</v>
      </c>
      <c r="W60" s="4" t="s">
        <v>42</v>
      </c>
      <c r="X60" s="4" t="str">
        <v>Not Disclosed</v>
      </c>
      <c r="Y60" s="4" t="s">
        <v>42</v>
      </c>
      <c r="Z60" s="4" t="str">
        <v>Not Disclosed</v>
      </c>
      <c r="AA60" s="4">
        <f>_xlfn.XLOOKUP(R60, 'taxonomy(ID_mappings)'!$J$2:$J$7, 'taxonomy(ID_mappings)'!$I$2:$I$7, "Not Disclosed", 0)</f>
        <v>5325</v>
      </c>
      <c r="AB60" s="4">
        <f>_xlfn.XLOOKUP(T60, 'taxonomy(ID_mappings)'!$J$2:$J$7, 'taxonomy(ID_mappings)'!$I$2:$I$7, "Not Disclosed", 0)</f>
        <v>5252</v>
      </c>
      <c r="AC60" s="4">
        <f>_xlfn.XLOOKUP(V60, 'taxonomy(ID_mappings)'!$J$2:$J$7, 'taxonomy(ID_mappings)'!$I$2:$I$7, "Not Disclosed", 0)</f>
        <v>5324</v>
      </c>
      <c r="AD60" s="4" t="str">
        <f>_xlfn.XLOOKUP(X60, 'taxonomy(ID_mappings)'!$J$2:$J$7, 'taxonomy(ID_mappings)'!$I$2:$I$7, "Not Disclosed", 0)</f>
        <v>Not Disclosed</v>
      </c>
      <c r="AE60" s="4" t="str">
        <f>_xlfn.XLOOKUP(Z60, 'taxonomy(ID_mappings)'!$J$2:$J$7, 'taxonomy(ID_mappings)'!$I$2:$I$7, "Not Disclosed", 0)</f>
        <v>Not Disclosed</v>
      </c>
      <c r="AF60" s="4" t="str">
        <f>_xlfn.CONCAT(AA60, ", ", AB60, ", ", AC60, ", ", AD60, ", ", AE60)</f>
        <v>5325, 5252, 5324, Not Disclosed, Not Disclosed</v>
      </c>
      <c r="AG60" s="16" t="s">
        <v>175</v>
      </c>
      <c r="AH60" s="1" t="s">
        <v>55</v>
      </c>
      <c r="AI60" s="1">
        <f>_xlfn.XLOOKUP(AH60, 'taxonomy(ID_mappings)'!$L$2:$L$3, 'taxonomy(ID_mappings)'!$M$2:$M$3, 0)</f>
        <v>1</v>
      </c>
      <c r="AJ60" s="1" t="s">
        <v>176</v>
      </c>
      <c r="AK60" s="1" t="s">
        <v>42</v>
      </c>
      <c r="AL60" s="1" t="s">
        <v>42</v>
      </c>
    </row>
    <row r="61" spans="1:38" ht="15.75" customHeight="1">
      <c r="A61" s="1">
        <v>19160</v>
      </c>
      <c r="B61" s="1" t="s">
        <v>177</v>
      </c>
      <c r="C61" s="1">
        <f>_xlfn.XLOOKUP(B61, 'Sheet1 startup_formatted'!$B$2:$B$690, 'Sheet1 startup_formatted'!$A$2:$A$690, "Not issued", 0)</f>
        <v>19415</v>
      </c>
      <c r="D61" s="2">
        <v>42856</v>
      </c>
      <c r="E61" s="15">
        <v>750000</v>
      </c>
      <c r="F61" s="1" t="s">
        <v>45</v>
      </c>
      <c r="G61" s="1">
        <f>_xlfn.XLOOKUP(F61, 'taxonomy(ID_mappings)'!$P$2:$P$15, 'taxonomy(ID_mappings)'!$O$2:$O$15, 0)</f>
        <v>5678</v>
      </c>
      <c r="H61" s="1">
        <v>1</v>
      </c>
      <c r="I61" s="1" t="s">
        <v>113</v>
      </c>
      <c r="J61" s="1" t="str">
        <v>Egypt</v>
      </c>
      <c r="K61" s="1" t="s">
        <v>113</v>
      </c>
      <c r="L61" s="13">
        <f>_xlfn.XLOOKUP(K61, 'taxonomy(ID_mappings)'!$B$2:$B$30, 'taxonomy(ID_mappings)'!$A$2:$A$30, "Not Disclosed", 0)</f>
        <v>2468</v>
      </c>
      <c r="M61" s="1" t="s">
        <v>63</v>
      </c>
      <c r="N61" s="1" t="s">
        <v>63</v>
      </c>
      <c r="O61" s="1">
        <f>_xlfn.XLOOKUP(N61, 'taxonomy(ID_mappings)'!$F$2:$F$40, 'taxonomy(ID_mappings)'!$E$2:$E$40, "Not Disclosed", 0)</f>
        <v>3678</v>
      </c>
      <c r="P61" s="1">
        <v>1</v>
      </c>
      <c r="Q61" s="4" t="s">
        <v>48</v>
      </c>
      <c r="R61" s="4" t="s">
        <v>48</v>
      </c>
      <c r="S61" s="4" t="s">
        <v>42</v>
      </c>
      <c r="T61" s="4" t="str">
        <v>Not Disclosed</v>
      </c>
      <c r="U61" s="4" t="s">
        <v>42</v>
      </c>
      <c r="V61" s="4" t="str">
        <v>Not Disclosed</v>
      </c>
      <c r="W61" s="4" t="s">
        <v>42</v>
      </c>
      <c r="X61" s="4" t="str">
        <v>Not Disclosed</v>
      </c>
      <c r="Y61" s="4" t="s">
        <v>42</v>
      </c>
      <c r="Z61" s="4" t="str">
        <v>Not Disclosed</v>
      </c>
      <c r="AA61" s="4">
        <f>_xlfn.XLOOKUP(R61, 'taxonomy(ID_mappings)'!$J$2:$J$7, 'taxonomy(ID_mappings)'!$I$2:$I$7, "Not Disclosed", 0)</f>
        <v>5325</v>
      </c>
      <c r="AB61" s="4" t="str">
        <f>_xlfn.XLOOKUP(T61, 'taxonomy(ID_mappings)'!$J$2:$J$7, 'taxonomy(ID_mappings)'!$I$2:$I$7, "Not Disclosed", 0)</f>
        <v>Not Disclosed</v>
      </c>
      <c r="AC61" s="4" t="str">
        <f>_xlfn.XLOOKUP(V61, 'taxonomy(ID_mappings)'!$J$2:$J$7, 'taxonomy(ID_mappings)'!$I$2:$I$7, "Not Disclosed", 0)</f>
        <v>Not Disclosed</v>
      </c>
      <c r="AD61" s="4" t="str">
        <f>_xlfn.XLOOKUP(X61, 'taxonomy(ID_mappings)'!$J$2:$J$7, 'taxonomy(ID_mappings)'!$I$2:$I$7, "Not Disclosed", 0)</f>
        <v>Not Disclosed</v>
      </c>
      <c r="AE61" s="4" t="str">
        <f>_xlfn.XLOOKUP(Z61, 'taxonomy(ID_mappings)'!$J$2:$J$7, 'taxonomy(ID_mappings)'!$I$2:$I$7, "Not Disclosed", 0)</f>
        <v>Not Disclosed</v>
      </c>
      <c r="AF61" s="4" t="str">
        <f>_xlfn.CONCAT(AA61, ", ", AB61, ", ", AC61, ", ", AD61, ", ", AE61)</f>
        <v>5325, Not Disclosed, Not Disclosed, Not Disclosed, Not Disclosed</v>
      </c>
      <c r="AG61" s="16">
        <v>5325</v>
      </c>
      <c r="AH61" s="1" t="s">
        <v>43</v>
      </c>
      <c r="AI61" s="1">
        <f>_xlfn.XLOOKUP(AH61, 'taxonomy(ID_mappings)'!$L$2:$L$3, 'taxonomy(ID_mappings)'!$M$2:$M$3, 0)</f>
        <v>0</v>
      </c>
      <c r="AJ61" s="1" t="s">
        <v>42</v>
      </c>
      <c r="AK61" s="1" t="s">
        <v>42</v>
      </c>
      <c r="AL61" s="1" t="s">
        <v>42</v>
      </c>
    </row>
    <row r="62" spans="1:38" ht="15.75" customHeight="1">
      <c r="A62" s="1">
        <v>19202</v>
      </c>
      <c r="B62" s="1" t="s">
        <v>178</v>
      </c>
      <c r="C62" s="1">
        <f>_xlfn.XLOOKUP(B62, 'Sheet1 startup_formatted'!$B$2:$B$690, 'Sheet1 startup_formatted'!$A$2:$A$690, "Not issued", 0)</f>
        <v>19458</v>
      </c>
      <c r="D62" s="2">
        <v>42767.166666666664</v>
      </c>
      <c r="E62" s="15">
        <v>20000</v>
      </c>
      <c r="F62" s="1" t="s">
        <v>53</v>
      </c>
      <c r="G62" s="1">
        <f>_xlfn.XLOOKUP(F62, 'taxonomy(ID_mappings)'!$P$2:$P$15, 'taxonomy(ID_mappings)'!$O$2:$O$15, 0)</f>
        <v>9101</v>
      </c>
      <c r="H62" s="1">
        <v>0</v>
      </c>
      <c r="I62" s="1" t="s">
        <v>39</v>
      </c>
      <c r="J62" s="1" t="str">
        <v>United Arab Emirates (UAE)</v>
      </c>
      <c r="K62" s="1" t="s">
        <v>39</v>
      </c>
      <c r="L62" s="13">
        <f>_xlfn.XLOOKUP(K62, 'taxonomy(ID_mappings)'!$B$2:$B$30, 'taxonomy(ID_mappings)'!$A$2:$A$30, "Not Disclosed", 0)</f>
        <v>2361</v>
      </c>
      <c r="M62" s="1" t="s">
        <v>47</v>
      </c>
      <c r="N62" s="1" t="s">
        <v>47</v>
      </c>
      <c r="O62" s="1">
        <f>_xlfn.XLOOKUP(N62, 'taxonomy(ID_mappings)'!$F$2:$F$40, 'taxonomy(ID_mappings)'!$E$2:$E$40, "Not Disclosed", 0)</f>
        <v>4536</v>
      </c>
      <c r="P62" s="1">
        <v>1</v>
      </c>
      <c r="Q62" s="4" t="s">
        <v>61</v>
      </c>
      <c r="R62" s="4" t="s">
        <v>61</v>
      </c>
      <c r="S62" s="4" t="s">
        <v>42</v>
      </c>
      <c r="T62" s="4" t="str">
        <v>Not Disclosed</v>
      </c>
      <c r="U62" s="4" t="s">
        <v>42</v>
      </c>
      <c r="V62" s="4" t="str">
        <v>Not Disclosed</v>
      </c>
      <c r="W62" s="4" t="s">
        <v>42</v>
      </c>
      <c r="X62" s="4" t="str">
        <v>Not Disclosed</v>
      </c>
      <c r="Y62" s="4" t="s">
        <v>42</v>
      </c>
      <c r="Z62" s="4" t="str">
        <v>Not Disclosed</v>
      </c>
      <c r="AA62" s="4">
        <f>_xlfn.XLOOKUP(R62, 'taxonomy(ID_mappings)'!$J$2:$J$7, 'taxonomy(ID_mappings)'!$I$2:$I$7, "Not Disclosed", 0)</f>
        <v>5326</v>
      </c>
      <c r="AB62" s="4" t="str">
        <f>_xlfn.XLOOKUP(T62, 'taxonomy(ID_mappings)'!$J$2:$J$7, 'taxonomy(ID_mappings)'!$I$2:$I$7, "Not Disclosed", 0)</f>
        <v>Not Disclosed</v>
      </c>
      <c r="AC62" s="4" t="str">
        <f>_xlfn.XLOOKUP(V62, 'taxonomy(ID_mappings)'!$J$2:$J$7, 'taxonomy(ID_mappings)'!$I$2:$I$7, "Not Disclosed", 0)</f>
        <v>Not Disclosed</v>
      </c>
      <c r="AD62" s="4" t="str">
        <f>_xlfn.XLOOKUP(X62, 'taxonomy(ID_mappings)'!$J$2:$J$7, 'taxonomy(ID_mappings)'!$I$2:$I$7, "Not Disclosed", 0)</f>
        <v>Not Disclosed</v>
      </c>
      <c r="AE62" s="4" t="str">
        <f>_xlfn.XLOOKUP(Z62, 'taxonomy(ID_mappings)'!$J$2:$J$7, 'taxonomy(ID_mappings)'!$I$2:$I$7, "Not Disclosed", 0)</f>
        <v>Not Disclosed</v>
      </c>
      <c r="AF62" s="4" t="str">
        <f>_xlfn.CONCAT(AA62, ", ", AB62, ", ", AC62, ", ", AD62, ", ", AE62)</f>
        <v>5326, Not Disclosed, Not Disclosed, Not Disclosed, Not Disclosed</v>
      </c>
      <c r="AG62" s="16">
        <v>5326</v>
      </c>
      <c r="AH62" s="1" t="s">
        <v>43</v>
      </c>
      <c r="AI62" s="1">
        <f>_xlfn.XLOOKUP(AH62, 'taxonomy(ID_mappings)'!$L$2:$L$3, 'taxonomy(ID_mappings)'!$M$2:$M$3, 0)</f>
        <v>0</v>
      </c>
      <c r="AJ62" s="1" t="s">
        <v>42</v>
      </c>
      <c r="AK62" s="1" t="s">
        <v>42</v>
      </c>
      <c r="AL62" s="1" t="s">
        <v>42</v>
      </c>
    </row>
    <row r="63" spans="1:38" ht="15.75" customHeight="1">
      <c r="A63" s="1">
        <v>19217</v>
      </c>
      <c r="B63" s="1" t="s">
        <v>179</v>
      </c>
      <c r="C63" s="1">
        <f>_xlfn.XLOOKUP(B63, 'Sheet1 startup_formatted'!$B$2:$B$690, 'Sheet1 startup_formatted'!$A$2:$A$690, "Not issued", 0)</f>
        <v>19473</v>
      </c>
      <c r="D63" s="2">
        <v>43040</v>
      </c>
      <c r="E63" s="15">
        <v>1200000</v>
      </c>
      <c r="F63" s="1" t="s">
        <v>45</v>
      </c>
      <c r="G63" s="1">
        <f>_xlfn.XLOOKUP(F63, 'taxonomy(ID_mappings)'!$P$2:$P$15, 'taxonomy(ID_mappings)'!$O$2:$O$15, 0)</f>
        <v>5678</v>
      </c>
      <c r="H63" s="1">
        <v>1</v>
      </c>
      <c r="I63" s="1" t="s">
        <v>50</v>
      </c>
      <c r="J63" s="1" t="str">
        <v>Lebanon</v>
      </c>
      <c r="K63" s="1" t="s">
        <v>50</v>
      </c>
      <c r="L63" s="13">
        <f>_xlfn.XLOOKUP(K63, 'taxonomy(ID_mappings)'!$B$2:$B$30, 'taxonomy(ID_mappings)'!$A$2:$A$30, "Not Disclosed", 0)</f>
        <v>1623</v>
      </c>
      <c r="M63" s="1" t="s">
        <v>180</v>
      </c>
      <c r="N63" s="1" t="s">
        <v>181</v>
      </c>
      <c r="O63" s="1">
        <f>_xlfn.XLOOKUP(N63, 'taxonomy(ID_mappings)'!$F$2:$F$40, 'taxonomy(ID_mappings)'!$E$2:$E$40, "Not Disclosed", 0)</f>
        <v>1632</v>
      </c>
      <c r="P63" s="1">
        <v>2</v>
      </c>
      <c r="Q63" s="4" t="s">
        <v>48</v>
      </c>
      <c r="R63" s="4" t="s">
        <v>48</v>
      </c>
      <c r="S63" s="4" t="s">
        <v>42</v>
      </c>
      <c r="T63" s="4" t="str">
        <v>Not Disclosed</v>
      </c>
      <c r="U63" s="4" t="s">
        <v>42</v>
      </c>
      <c r="V63" s="4" t="str">
        <v>Not Disclosed</v>
      </c>
      <c r="W63" s="4" t="s">
        <v>42</v>
      </c>
      <c r="X63" s="4" t="str">
        <v>Not Disclosed</v>
      </c>
      <c r="Y63" s="4" t="s">
        <v>42</v>
      </c>
      <c r="Z63" s="4" t="str">
        <v>Not Disclosed</v>
      </c>
      <c r="AA63" s="4">
        <f>_xlfn.XLOOKUP(R63, 'taxonomy(ID_mappings)'!$J$2:$J$7, 'taxonomy(ID_mappings)'!$I$2:$I$7, "Not Disclosed", 0)</f>
        <v>5325</v>
      </c>
      <c r="AB63" s="4" t="str">
        <f>_xlfn.XLOOKUP(T63, 'taxonomy(ID_mappings)'!$J$2:$J$7, 'taxonomy(ID_mappings)'!$I$2:$I$7, "Not Disclosed", 0)</f>
        <v>Not Disclosed</v>
      </c>
      <c r="AC63" s="4" t="str">
        <f>_xlfn.XLOOKUP(V63, 'taxonomy(ID_mappings)'!$J$2:$J$7, 'taxonomy(ID_mappings)'!$I$2:$I$7, "Not Disclosed", 0)</f>
        <v>Not Disclosed</v>
      </c>
      <c r="AD63" s="4" t="str">
        <f>_xlfn.XLOOKUP(X63, 'taxonomy(ID_mappings)'!$J$2:$J$7, 'taxonomy(ID_mappings)'!$I$2:$I$7, "Not Disclosed", 0)</f>
        <v>Not Disclosed</v>
      </c>
      <c r="AE63" s="4" t="str">
        <f>_xlfn.XLOOKUP(Z63, 'taxonomy(ID_mappings)'!$J$2:$J$7, 'taxonomy(ID_mappings)'!$I$2:$I$7, "Not Disclosed", 0)</f>
        <v>Not Disclosed</v>
      </c>
      <c r="AF63" s="4" t="str">
        <f>_xlfn.CONCAT(AA63, ", ", AB63, ", ", AC63, ", ", AD63, ", ", AE63)</f>
        <v>5325, Not Disclosed, Not Disclosed, Not Disclosed, Not Disclosed</v>
      </c>
      <c r="AG63" s="16">
        <v>5325</v>
      </c>
      <c r="AH63" s="1" t="s">
        <v>43</v>
      </c>
      <c r="AI63" s="1">
        <f>_xlfn.XLOOKUP(AH63, 'taxonomy(ID_mappings)'!$L$2:$L$3, 'taxonomy(ID_mappings)'!$M$2:$M$3, 0)</f>
        <v>0</v>
      </c>
      <c r="AJ63" s="1" t="s">
        <v>42</v>
      </c>
      <c r="AK63" s="1" t="s">
        <v>42</v>
      </c>
      <c r="AL63" s="1" t="s">
        <v>42</v>
      </c>
    </row>
    <row r="64" spans="1:38" ht="15.75" customHeight="1">
      <c r="A64" s="1">
        <v>19266</v>
      </c>
      <c r="B64" s="1" t="s">
        <v>131</v>
      </c>
      <c r="C64" s="1">
        <f>_xlfn.XLOOKUP(B64, 'Sheet1 startup_formatted'!$B$2:$B$690, 'Sheet1 startup_formatted'!$A$2:$A$690, "Not issued", 0)</f>
        <v>3853</v>
      </c>
      <c r="D64" s="2">
        <v>42901.166666666664</v>
      </c>
      <c r="E64" s="15">
        <v>0</v>
      </c>
      <c r="F64" s="1" t="s">
        <v>67</v>
      </c>
      <c r="G64" s="1">
        <f>_xlfn.XLOOKUP(F64, 'taxonomy(ID_mappings)'!$P$2:$P$15, 'taxonomy(ID_mappings)'!$O$2:$O$15, 0)</f>
        <v>2345</v>
      </c>
      <c r="H64" s="1">
        <v>2</v>
      </c>
      <c r="I64" s="1" t="s">
        <v>39</v>
      </c>
      <c r="J64" s="1" t="str">
        <v>United Arab Emirates (UAE)</v>
      </c>
      <c r="K64" s="1" t="s">
        <v>39</v>
      </c>
      <c r="L64" s="13">
        <f>_xlfn.XLOOKUP(K64, 'taxonomy(ID_mappings)'!$B$2:$B$30, 'taxonomy(ID_mappings)'!$A$2:$A$30, "Not Disclosed", 0)</f>
        <v>2361</v>
      </c>
      <c r="M64" s="1" t="s">
        <v>133</v>
      </c>
      <c r="N64" s="1" t="s">
        <v>133</v>
      </c>
      <c r="O64" s="1">
        <f>_xlfn.XLOOKUP(N64, 'taxonomy(ID_mappings)'!$F$2:$F$40, 'taxonomy(ID_mappings)'!$E$2:$E$40, "Not Disclosed", 0)</f>
        <v>8769</v>
      </c>
      <c r="P64" s="1">
        <v>3</v>
      </c>
      <c r="Q64" s="4" t="s">
        <v>134</v>
      </c>
      <c r="R64" s="4" t="s">
        <v>61</v>
      </c>
      <c r="S64" s="4" t="s">
        <v>135</v>
      </c>
      <c r="T64" s="4" t="str">
        <v>B2C</v>
      </c>
      <c r="U64" s="4" t="s">
        <v>42</v>
      </c>
      <c r="V64" s="4" t="str">
        <v>Not Disclosed</v>
      </c>
      <c r="W64" s="4" t="s">
        <v>42</v>
      </c>
      <c r="X64" s="4" t="str">
        <v>Not Disclosed</v>
      </c>
      <c r="Y64" s="4" t="s">
        <v>42</v>
      </c>
      <c r="Z64" s="4" t="str">
        <v>Not Disclosed</v>
      </c>
      <c r="AA64" s="4">
        <f>_xlfn.XLOOKUP(R64, 'taxonomy(ID_mappings)'!$J$2:$J$7, 'taxonomy(ID_mappings)'!$I$2:$I$7, "Not Disclosed", 0)</f>
        <v>5326</v>
      </c>
      <c r="AB64" s="4">
        <f>_xlfn.XLOOKUP(T64, 'taxonomy(ID_mappings)'!$J$2:$J$7, 'taxonomy(ID_mappings)'!$I$2:$I$7, "Not Disclosed", 0)</f>
        <v>5325</v>
      </c>
      <c r="AC64" s="4" t="str">
        <f>_xlfn.XLOOKUP(V64, 'taxonomy(ID_mappings)'!$J$2:$J$7, 'taxonomy(ID_mappings)'!$I$2:$I$7, "Not Disclosed", 0)</f>
        <v>Not Disclosed</v>
      </c>
      <c r="AD64" s="4" t="str">
        <f>_xlfn.XLOOKUP(X64, 'taxonomy(ID_mappings)'!$J$2:$J$7, 'taxonomy(ID_mappings)'!$I$2:$I$7, "Not Disclosed", 0)</f>
        <v>Not Disclosed</v>
      </c>
      <c r="AE64" s="4" t="str">
        <f>_xlfn.XLOOKUP(Z64, 'taxonomy(ID_mappings)'!$J$2:$J$7, 'taxonomy(ID_mappings)'!$I$2:$I$7, "Not Disclosed", 0)</f>
        <v>Not Disclosed</v>
      </c>
      <c r="AF64" s="4" t="str">
        <f>_xlfn.CONCAT(AA64, ", ", AB64, ", ", AC64, ", ", AD64, ", ", AE64)</f>
        <v>5326, 5325, Not Disclosed, Not Disclosed, Not Disclosed</v>
      </c>
      <c r="AG64" s="16" t="s">
        <v>136</v>
      </c>
      <c r="AH64" s="1" t="s">
        <v>55</v>
      </c>
      <c r="AI64" s="1">
        <f>_xlfn.XLOOKUP(AH64, 'taxonomy(ID_mappings)'!$L$2:$L$3, 'taxonomy(ID_mappings)'!$M$2:$M$3, 0)</f>
        <v>1</v>
      </c>
      <c r="AJ64" s="1" t="s">
        <v>42</v>
      </c>
      <c r="AK64" s="1" t="s">
        <v>42</v>
      </c>
      <c r="AL64" s="1" t="s">
        <v>42</v>
      </c>
    </row>
    <row r="65" spans="1:38" ht="15.75" customHeight="1">
      <c r="A65" s="1">
        <v>19289</v>
      </c>
      <c r="B65" s="1" t="s">
        <v>182</v>
      </c>
      <c r="C65" s="1">
        <f>_xlfn.XLOOKUP(B65, 'Sheet1 startup_formatted'!$B$2:$B$690, 'Sheet1 startup_formatted'!$A$2:$A$690, "Not issued", 0)</f>
        <v>19545</v>
      </c>
      <c r="D65" s="2">
        <v>42904.166666666664</v>
      </c>
      <c r="E65" s="15">
        <v>6000000</v>
      </c>
      <c r="F65" s="1" t="s">
        <v>45</v>
      </c>
      <c r="G65" s="1">
        <f>_xlfn.XLOOKUP(F65, 'taxonomy(ID_mappings)'!$P$2:$P$15, 'taxonomy(ID_mappings)'!$O$2:$O$15, 0)</f>
        <v>5678</v>
      </c>
      <c r="H65" s="1">
        <v>4</v>
      </c>
      <c r="I65" s="1" t="s">
        <v>39</v>
      </c>
      <c r="J65" s="1" t="str">
        <v>United Arab Emirates (UAE)</v>
      </c>
      <c r="K65" s="1" t="s">
        <v>39</v>
      </c>
      <c r="L65" s="13">
        <f>_xlfn.XLOOKUP(K65, 'taxonomy(ID_mappings)'!$B$2:$B$30, 'taxonomy(ID_mappings)'!$A$2:$A$30, "Not Disclosed", 0)</f>
        <v>2361</v>
      </c>
      <c r="M65" s="1" t="s">
        <v>77</v>
      </c>
      <c r="N65" s="1" t="s">
        <v>77</v>
      </c>
      <c r="O65" s="1">
        <f>_xlfn.XLOOKUP(N65, 'taxonomy(ID_mappings)'!$F$2:$F$40, 'taxonomy(ID_mappings)'!$E$2:$E$40, "Not Disclosed", 0)</f>
        <v>7846</v>
      </c>
      <c r="P65" s="1">
        <v>2</v>
      </c>
      <c r="Q65" s="4" t="s">
        <v>134</v>
      </c>
      <c r="R65" s="4" t="s">
        <v>61</v>
      </c>
      <c r="S65" s="4" t="s">
        <v>135</v>
      </c>
      <c r="T65" s="4" t="str">
        <v>B2C</v>
      </c>
      <c r="U65" s="4" t="s">
        <v>42</v>
      </c>
      <c r="V65" s="4" t="str">
        <v>Not Disclosed</v>
      </c>
      <c r="W65" s="4" t="s">
        <v>42</v>
      </c>
      <c r="X65" s="4" t="str">
        <v>Not Disclosed</v>
      </c>
      <c r="Y65" s="4" t="s">
        <v>42</v>
      </c>
      <c r="Z65" s="4" t="str">
        <v>Not Disclosed</v>
      </c>
      <c r="AA65" s="4">
        <f>_xlfn.XLOOKUP(R65, 'taxonomy(ID_mappings)'!$J$2:$J$7, 'taxonomy(ID_mappings)'!$I$2:$I$7, "Not Disclosed", 0)</f>
        <v>5326</v>
      </c>
      <c r="AB65" s="4">
        <f>_xlfn.XLOOKUP(T65, 'taxonomy(ID_mappings)'!$J$2:$J$7, 'taxonomy(ID_mappings)'!$I$2:$I$7, "Not Disclosed", 0)</f>
        <v>5325</v>
      </c>
      <c r="AC65" s="4" t="str">
        <f>_xlfn.XLOOKUP(V65, 'taxonomy(ID_mappings)'!$J$2:$J$7, 'taxonomy(ID_mappings)'!$I$2:$I$7, "Not Disclosed", 0)</f>
        <v>Not Disclosed</v>
      </c>
      <c r="AD65" s="4" t="str">
        <f>_xlfn.XLOOKUP(X65, 'taxonomy(ID_mappings)'!$J$2:$J$7, 'taxonomy(ID_mappings)'!$I$2:$I$7, "Not Disclosed", 0)</f>
        <v>Not Disclosed</v>
      </c>
      <c r="AE65" s="4" t="str">
        <f>_xlfn.XLOOKUP(Z65, 'taxonomy(ID_mappings)'!$J$2:$J$7, 'taxonomy(ID_mappings)'!$I$2:$I$7, "Not Disclosed", 0)</f>
        <v>Not Disclosed</v>
      </c>
      <c r="AF65" s="4" t="str">
        <f>_xlfn.CONCAT(AA65, ", ", AB65, ", ", AC65, ", ", AD65, ", ", AE65)</f>
        <v>5326, 5325, Not Disclosed, Not Disclosed, Not Disclosed</v>
      </c>
      <c r="AG65" s="16" t="s">
        <v>136</v>
      </c>
      <c r="AH65" s="1" t="s">
        <v>55</v>
      </c>
      <c r="AI65" s="1">
        <f>_xlfn.XLOOKUP(AH65, 'taxonomy(ID_mappings)'!$L$2:$L$3, 'taxonomy(ID_mappings)'!$M$2:$M$3, 0)</f>
        <v>1</v>
      </c>
      <c r="AJ65" s="1" t="s">
        <v>42</v>
      </c>
      <c r="AK65" s="1" t="s">
        <v>42</v>
      </c>
      <c r="AL65" s="1" t="s">
        <v>42</v>
      </c>
    </row>
    <row r="66" spans="1:38" ht="15.75" customHeight="1">
      <c r="A66" s="1">
        <v>19301</v>
      </c>
      <c r="B66" s="1" t="s">
        <v>183</v>
      </c>
      <c r="C66" s="1">
        <f>_xlfn.XLOOKUP(B66, 'Sheet1 startup_formatted'!$B$2:$B$690, 'Sheet1 startup_formatted'!$A$2:$A$690, "Not issued", 0)</f>
        <v>16707</v>
      </c>
      <c r="D66" s="2">
        <v>42705.166666666664</v>
      </c>
      <c r="E66" s="15">
        <v>0</v>
      </c>
      <c r="F66" s="1" t="s">
        <v>53</v>
      </c>
      <c r="G66" s="1">
        <f>_xlfn.XLOOKUP(F66, 'taxonomy(ID_mappings)'!$P$2:$P$15, 'taxonomy(ID_mappings)'!$O$2:$O$15, 0)</f>
        <v>9101</v>
      </c>
      <c r="H66" s="1">
        <v>2</v>
      </c>
      <c r="I66" s="1" t="s">
        <v>39</v>
      </c>
      <c r="J66" s="1" t="str">
        <v>United Arab Emirates (UAE)</v>
      </c>
      <c r="K66" s="1" t="s">
        <v>39</v>
      </c>
      <c r="L66" s="13">
        <f>_xlfn.XLOOKUP(K66, 'taxonomy(ID_mappings)'!$B$2:$B$30, 'taxonomy(ID_mappings)'!$A$2:$A$30, "Not Disclosed", 0)</f>
        <v>2361</v>
      </c>
      <c r="M66" s="1" t="s">
        <v>47</v>
      </c>
      <c r="N66" s="1" t="s">
        <v>47</v>
      </c>
      <c r="O66" s="1">
        <f>_xlfn.XLOOKUP(N66, 'taxonomy(ID_mappings)'!$F$2:$F$40, 'taxonomy(ID_mappings)'!$E$2:$E$40, "Not Disclosed", 0)</f>
        <v>4536</v>
      </c>
      <c r="P66" s="1">
        <v>2</v>
      </c>
      <c r="Q66" s="4" t="s">
        <v>61</v>
      </c>
      <c r="R66" s="4" t="s">
        <v>61</v>
      </c>
      <c r="S66" s="4" t="s">
        <v>42</v>
      </c>
      <c r="T66" s="4" t="str">
        <v>Not Disclosed</v>
      </c>
      <c r="U66" s="4" t="s">
        <v>42</v>
      </c>
      <c r="V66" s="4" t="str">
        <v>Not Disclosed</v>
      </c>
      <c r="W66" s="4" t="s">
        <v>42</v>
      </c>
      <c r="X66" s="4" t="str">
        <v>Not Disclosed</v>
      </c>
      <c r="Y66" s="4" t="s">
        <v>42</v>
      </c>
      <c r="Z66" s="4" t="str">
        <v>Not Disclosed</v>
      </c>
      <c r="AA66" s="4">
        <f>_xlfn.XLOOKUP(R66, 'taxonomy(ID_mappings)'!$J$2:$J$7, 'taxonomy(ID_mappings)'!$I$2:$I$7, "Not Disclosed", 0)</f>
        <v>5326</v>
      </c>
      <c r="AB66" s="4" t="str">
        <f>_xlfn.XLOOKUP(T66, 'taxonomy(ID_mappings)'!$J$2:$J$7, 'taxonomy(ID_mappings)'!$I$2:$I$7, "Not Disclosed", 0)</f>
        <v>Not Disclosed</v>
      </c>
      <c r="AC66" s="4" t="str">
        <f>_xlfn.XLOOKUP(V66, 'taxonomy(ID_mappings)'!$J$2:$J$7, 'taxonomy(ID_mappings)'!$I$2:$I$7, "Not Disclosed", 0)</f>
        <v>Not Disclosed</v>
      </c>
      <c r="AD66" s="4" t="str">
        <f>_xlfn.XLOOKUP(X66, 'taxonomy(ID_mappings)'!$J$2:$J$7, 'taxonomy(ID_mappings)'!$I$2:$I$7, "Not Disclosed", 0)</f>
        <v>Not Disclosed</v>
      </c>
      <c r="AE66" s="4" t="str">
        <f>_xlfn.XLOOKUP(Z66, 'taxonomy(ID_mappings)'!$J$2:$J$7, 'taxonomy(ID_mappings)'!$I$2:$I$7, "Not Disclosed", 0)</f>
        <v>Not Disclosed</v>
      </c>
      <c r="AF66" s="4" t="str">
        <f>_xlfn.CONCAT(AA66, ", ", AB66, ", ", AC66, ", ", AD66, ", ", AE66)</f>
        <v>5326, Not Disclosed, Not Disclosed, Not Disclosed, Not Disclosed</v>
      </c>
      <c r="AG66" s="16">
        <v>5326</v>
      </c>
      <c r="AH66" s="1" t="s">
        <v>43</v>
      </c>
      <c r="AI66" s="1">
        <f>_xlfn.XLOOKUP(AH66, 'taxonomy(ID_mappings)'!$L$2:$L$3, 'taxonomy(ID_mappings)'!$M$2:$M$3, 0)</f>
        <v>0</v>
      </c>
      <c r="AJ66" s="1" t="s">
        <v>184</v>
      </c>
      <c r="AK66" s="1" t="s">
        <v>42</v>
      </c>
      <c r="AL66" s="1" t="s">
        <v>42</v>
      </c>
    </row>
    <row r="67" spans="1:38" ht="15.75" customHeight="1">
      <c r="A67" s="1">
        <v>19313</v>
      </c>
      <c r="B67" s="1" t="s">
        <v>185</v>
      </c>
      <c r="C67" s="1">
        <f>_xlfn.XLOOKUP(B67, 'Sheet1 startup_formatted'!$B$2:$B$690, 'Sheet1 startup_formatted'!$A$2:$A$690, "Not issued", 0)</f>
        <v>19567</v>
      </c>
      <c r="D67" s="2">
        <v>42887.166666666664</v>
      </c>
      <c r="E67" s="15">
        <v>3000000</v>
      </c>
      <c r="F67" s="1" t="s">
        <v>45</v>
      </c>
      <c r="G67" s="1">
        <f>_xlfn.XLOOKUP(F67, 'taxonomy(ID_mappings)'!$P$2:$P$15, 'taxonomy(ID_mappings)'!$O$2:$O$15, 0)</f>
        <v>5678</v>
      </c>
      <c r="H67" s="1">
        <v>3</v>
      </c>
      <c r="I67" s="1" t="s">
        <v>39</v>
      </c>
      <c r="J67" s="1" t="str">
        <v>United Arab Emirates (UAE)</v>
      </c>
      <c r="K67" s="1" t="s">
        <v>39</v>
      </c>
      <c r="L67" s="13">
        <f>_xlfn.XLOOKUP(K67, 'taxonomy(ID_mappings)'!$B$2:$B$30, 'taxonomy(ID_mappings)'!$A$2:$A$30, "Not Disclosed", 0)</f>
        <v>2361</v>
      </c>
      <c r="M67" s="1" t="s">
        <v>186</v>
      </c>
      <c r="N67" s="1" t="s">
        <v>186</v>
      </c>
      <c r="O67" s="1">
        <f>_xlfn.XLOOKUP(N67, 'taxonomy(ID_mappings)'!$F$2:$F$40, 'taxonomy(ID_mappings)'!$E$2:$E$40, "Not Disclosed", 0)</f>
        <v>5876</v>
      </c>
      <c r="P67" s="1">
        <v>1</v>
      </c>
      <c r="Q67" s="4" t="s">
        <v>48</v>
      </c>
      <c r="R67" s="4" t="s">
        <v>48</v>
      </c>
      <c r="S67" s="4" t="s">
        <v>42</v>
      </c>
      <c r="T67" s="4" t="str">
        <v>Not Disclosed</v>
      </c>
      <c r="U67" s="4" t="s">
        <v>42</v>
      </c>
      <c r="V67" s="4" t="str">
        <v>Not Disclosed</v>
      </c>
      <c r="W67" s="4" t="s">
        <v>42</v>
      </c>
      <c r="X67" s="4" t="str">
        <v>Not Disclosed</v>
      </c>
      <c r="Y67" s="4" t="s">
        <v>42</v>
      </c>
      <c r="Z67" s="4" t="str">
        <v>Not Disclosed</v>
      </c>
      <c r="AA67" s="4">
        <f>_xlfn.XLOOKUP(R67, 'taxonomy(ID_mappings)'!$J$2:$J$7, 'taxonomy(ID_mappings)'!$I$2:$I$7, "Not Disclosed", 0)</f>
        <v>5325</v>
      </c>
      <c r="AB67" s="4" t="str">
        <f>_xlfn.XLOOKUP(T67, 'taxonomy(ID_mappings)'!$J$2:$J$7, 'taxonomy(ID_mappings)'!$I$2:$I$7, "Not Disclosed", 0)</f>
        <v>Not Disclosed</v>
      </c>
      <c r="AC67" s="4" t="str">
        <f>_xlfn.XLOOKUP(V67, 'taxonomy(ID_mappings)'!$J$2:$J$7, 'taxonomy(ID_mappings)'!$I$2:$I$7, "Not Disclosed", 0)</f>
        <v>Not Disclosed</v>
      </c>
      <c r="AD67" s="4" t="str">
        <f>_xlfn.XLOOKUP(X67, 'taxonomy(ID_mappings)'!$J$2:$J$7, 'taxonomy(ID_mappings)'!$I$2:$I$7, "Not Disclosed", 0)</f>
        <v>Not Disclosed</v>
      </c>
      <c r="AE67" s="4" t="str">
        <f>_xlfn.XLOOKUP(Z67, 'taxonomy(ID_mappings)'!$J$2:$J$7, 'taxonomy(ID_mappings)'!$I$2:$I$7, "Not Disclosed", 0)</f>
        <v>Not Disclosed</v>
      </c>
      <c r="AF67" s="4" t="str">
        <f>_xlfn.CONCAT(AA67, ", ", AB67, ", ", AC67, ", ", AD67, ", ", AE67)</f>
        <v>5325, Not Disclosed, Not Disclosed, Not Disclosed, Not Disclosed</v>
      </c>
      <c r="AG67" s="16">
        <v>5325</v>
      </c>
      <c r="AH67" s="1" t="s">
        <v>43</v>
      </c>
      <c r="AI67" s="1">
        <f>_xlfn.XLOOKUP(AH67, 'taxonomy(ID_mappings)'!$L$2:$L$3, 'taxonomy(ID_mappings)'!$M$2:$M$3, 0)</f>
        <v>0</v>
      </c>
      <c r="AJ67" s="1" t="s">
        <v>42</v>
      </c>
      <c r="AK67" s="1" t="s">
        <v>42</v>
      </c>
      <c r="AL67" s="1" t="s">
        <v>42</v>
      </c>
    </row>
    <row r="68" spans="1:38" ht="15.75" customHeight="1">
      <c r="A68" s="1">
        <v>19337</v>
      </c>
      <c r="B68" s="1" t="s">
        <v>187</v>
      </c>
      <c r="C68" s="1">
        <f>_xlfn.XLOOKUP(B68, 'Sheet1 startup_formatted'!$B$2:$B$690, 'Sheet1 startup_formatted'!$A$2:$A$690, "Not issued", 0)</f>
        <v>1952</v>
      </c>
      <c r="D68" s="2">
        <v>42767.166666666664</v>
      </c>
      <c r="E68" s="15">
        <v>300000</v>
      </c>
      <c r="F68" s="1" t="s">
        <v>53</v>
      </c>
      <c r="G68" s="1">
        <f>_xlfn.XLOOKUP(F68, 'taxonomy(ID_mappings)'!$P$2:$P$15, 'taxonomy(ID_mappings)'!$O$2:$O$15, 0)</f>
        <v>9101</v>
      </c>
      <c r="H68" s="1">
        <v>1</v>
      </c>
      <c r="I68" s="1" t="s">
        <v>50</v>
      </c>
      <c r="J68" s="1" t="str">
        <v>Lebanon</v>
      </c>
      <c r="K68" s="1" t="s">
        <v>50</v>
      </c>
      <c r="L68" s="13">
        <f>_xlfn.XLOOKUP(K68, 'taxonomy(ID_mappings)'!$B$2:$B$30, 'taxonomy(ID_mappings)'!$A$2:$A$30, "Not Disclosed", 0)</f>
        <v>1623</v>
      </c>
      <c r="M68" s="1" t="s">
        <v>117</v>
      </c>
      <c r="N68" s="1" t="s">
        <v>117</v>
      </c>
      <c r="O68" s="1">
        <f>_xlfn.XLOOKUP(N68, 'taxonomy(ID_mappings)'!$F$2:$F$40, 'taxonomy(ID_mappings)'!$E$2:$E$40, "Not Disclosed", 0)</f>
        <v>7346</v>
      </c>
      <c r="P68" s="1">
        <v>3</v>
      </c>
      <c r="Q68" s="4" t="s">
        <v>48</v>
      </c>
      <c r="R68" s="4" t="s">
        <v>48</v>
      </c>
      <c r="S68" s="4" t="s">
        <v>42</v>
      </c>
      <c r="T68" s="4" t="str">
        <v>Not Disclosed</v>
      </c>
      <c r="U68" s="4" t="s">
        <v>42</v>
      </c>
      <c r="V68" s="4" t="str">
        <v>Not Disclosed</v>
      </c>
      <c r="W68" s="4" t="s">
        <v>42</v>
      </c>
      <c r="X68" s="4" t="str">
        <v>Not Disclosed</v>
      </c>
      <c r="Y68" s="4" t="s">
        <v>42</v>
      </c>
      <c r="Z68" s="4" t="str">
        <v>Not Disclosed</v>
      </c>
      <c r="AA68" s="4">
        <f>_xlfn.XLOOKUP(R68, 'taxonomy(ID_mappings)'!$J$2:$J$7, 'taxonomy(ID_mappings)'!$I$2:$I$7, "Not Disclosed", 0)</f>
        <v>5325</v>
      </c>
      <c r="AB68" s="4" t="str">
        <f>_xlfn.XLOOKUP(T68, 'taxonomy(ID_mappings)'!$J$2:$J$7, 'taxonomy(ID_mappings)'!$I$2:$I$7, "Not Disclosed", 0)</f>
        <v>Not Disclosed</v>
      </c>
      <c r="AC68" s="4" t="str">
        <f>_xlfn.XLOOKUP(V68, 'taxonomy(ID_mappings)'!$J$2:$J$7, 'taxonomy(ID_mappings)'!$I$2:$I$7, "Not Disclosed", 0)</f>
        <v>Not Disclosed</v>
      </c>
      <c r="AD68" s="4" t="str">
        <f>_xlfn.XLOOKUP(X68, 'taxonomy(ID_mappings)'!$J$2:$J$7, 'taxonomy(ID_mappings)'!$I$2:$I$7, "Not Disclosed", 0)</f>
        <v>Not Disclosed</v>
      </c>
      <c r="AE68" s="4" t="str">
        <f>_xlfn.XLOOKUP(Z68, 'taxonomy(ID_mappings)'!$J$2:$J$7, 'taxonomy(ID_mappings)'!$I$2:$I$7, "Not Disclosed", 0)</f>
        <v>Not Disclosed</v>
      </c>
      <c r="AF68" s="4" t="str">
        <f>_xlfn.CONCAT(AA68, ", ", AB68, ", ", AC68, ", ", AD68, ", ", AE68)</f>
        <v>5325, Not Disclosed, Not Disclosed, Not Disclosed, Not Disclosed</v>
      </c>
      <c r="AG68" s="16">
        <v>5325</v>
      </c>
      <c r="AH68" s="1" t="s">
        <v>43</v>
      </c>
      <c r="AI68" s="1">
        <f>_xlfn.XLOOKUP(AH68, 'taxonomy(ID_mappings)'!$L$2:$L$3, 'taxonomy(ID_mappings)'!$M$2:$M$3, 0)</f>
        <v>0</v>
      </c>
      <c r="AJ68" s="1" t="s">
        <v>42</v>
      </c>
      <c r="AK68" s="1" t="s">
        <v>42</v>
      </c>
      <c r="AL68" s="1" t="s">
        <v>42</v>
      </c>
    </row>
    <row r="69" spans="1:38" ht="15.75" customHeight="1">
      <c r="A69" s="1">
        <v>19586</v>
      </c>
      <c r="B69" s="1" t="s">
        <v>188</v>
      </c>
      <c r="C69" s="1">
        <f>_xlfn.XLOOKUP(B69, 'Sheet1 startup_formatted'!$B$2:$B$690, 'Sheet1 startup_formatted'!$A$2:$A$690, "Not issued", 0)</f>
        <v>5614</v>
      </c>
      <c r="D69" s="2">
        <v>42675</v>
      </c>
      <c r="E69" s="15">
        <v>35000000</v>
      </c>
      <c r="F69" s="1" t="s">
        <v>38</v>
      </c>
      <c r="G69" s="1">
        <f>_xlfn.XLOOKUP(F69, 'taxonomy(ID_mappings)'!$P$2:$P$15, 'taxonomy(ID_mappings)'!$O$2:$O$15, 0)</f>
        <v>1234</v>
      </c>
      <c r="H69" s="1">
        <v>2</v>
      </c>
      <c r="I69" s="1" t="s">
        <v>39</v>
      </c>
      <c r="J69" s="1" t="str">
        <v>United Arab Emirates (UAE)</v>
      </c>
      <c r="K69" s="1" t="s">
        <v>39</v>
      </c>
      <c r="L69" s="13">
        <f>_xlfn.XLOOKUP(K69, 'taxonomy(ID_mappings)'!$B$2:$B$30, 'taxonomy(ID_mappings)'!$A$2:$A$30, "Not Disclosed", 0)</f>
        <v>2361</v>
      </c>
      <c r="M69" s="1" t="s">
        <v>189</v>
      </c>
      <c r="N69" s="1" t="s">
        <v>189</v>
      </c>
      <c r="O69" s="1">
        <f>_xlfn.XLOOKUP(N69, 'taxonomy(ID_mappings)'!$F$2:$F$40, 'taxonomy(ID_mappings)'!$E$2:$E$40, "Not Disclosed", 0)</f>
        <v>9435</v>
      </c>
      <c r="P69" s="1">
        <v>2</v>
      </c>
      <c r="Q69" s="4" t="s">
        <v>48</v>
      </c>
      <c r="R69" s="4" t="s">
        <v>48</v>
      </c>
      <c r="S69" s="4" t="s">
        <v>42</v>
      </c>
      <c r="T69" s="4" t="str">
        <v>Not Disclosed</v>
      </c>
      <c r="U69" s="4" t="s">
        <v>42</v>
      </c>
      <c r="V69" s="4" t="str">
        <v>Not Disclosed</v>
      </c>
      <c r="W69" s="4" t="s">
        <v>42</v>
      </c>
      <c r="X69" s="4" t="str">
        <v>Not Disclosed</v>
      </c>
      <c r="Y69" s="4" t="s">
        <v>42</v>
      </c>
      <c r="Z69" s="4" t="str">
        <v>Not Disclosed</v>
      </c>
      <c r="AA69" s="4">
        <f>_xlfn.XLOOKUP(R69, 'taxonomy(ID_mappings)'!$J$2:$J$7, 'taxonomy(ID_mappings)'!$I$2:$I$7, "Not Disclosed", 0)</f>
        <v>5325</v>
      </c>
      <c r="AB69" s="4" t="str">
        <f>_xlfn.XLOOKUP(T69, 'taxonomy(ID_mappings)'!$J$2:$J$7, 'taxonomy(ID_mappings)'!$I$2:$I$7, "Not Disclosed", 0)</f>
        <v>Not Disclosed</v>
      </c>
      <c r="AC69" s="4" t="str">
        <f>_xlfn.XLOOKUP(V69, 'taxonomy(ID_mappings)'!$J$2:$J$7, 'taxonomy(ID_mappings)'!$I$2:$I$7, "Not Disclosed", 0)</f>
        <v>Not Disclosed</v>
      </c>
      <c r="AD69" s="4" t="str">
        <f>_xlfn.XLOOKUP(X69, 'taxonomy(ID_mappings)'!$J$2:$J$7, 'taxonomy(ID_mappings)'!$I$2:$I$7, "Not Disclosed", 0)</f>
        <v>Not Disclosed</v>
      </c>
      <c r="AE69" s="4" t="str">
        <f>_xlfn.XLOOKUP(Z69, 'taxonomy(ID_mappings)'!$J$2:$J$7, 'taxonomy(ID_mappings)'!$I$2:$I$7, "Not Disclosed", 0)</f>
        <v>Not Disclosed</v>
      </c>
      <c r="AF69" s="4" t="str">
        <f>_xlfn.CONCAT(AA69, ", ", AB69, ", ", AC69, ", ", AD69, ", ", AE69)</f>
        <v>5325, Not Disclosed, Not Disclosed, Not Disclosed, Not Disclosed</v>
      </c>
      <c r="AG69" s="16">
        <v>5325</v>
      </c>
      <c r="AH69" s="1" t="s">
        <v>43</v>
      </c>
      <c r="AI69" s="1">
        <f>_xlfn.XLOOKUP(AH69, 'taxonomy(ID_mappings)'!$L$2:$L$3, 'taxonomy(ID_mappings)'!$M$2:$M$3, 0)</f>
        <v>0</v>
      </c>
      <c r="AJ69" s="1" t="s">
        <v>42</v>
      </c>
      <c r="AK69" s="1" t="s">
        <v>42</v>
      </c>
      <c r="AL69" s="1" t="s">
        <v>42</v>
      </c>
    </row>
    <row r="70" spans="1:38" ht="15.75" customHeight="1">
      <c r="A70" s="1">
        <v>20174</v>
      </c>
      <c r="B70" s="1" t="s">
        <v>190</v>
      </c>
      <c r="C70" s="1">
        <f>_xlfn.XLOOKUP(B70, 'Sheet1 startup_formatted'!$B$2:$B$690, 'Sheet1 startup_formatted'!$A$2:$A$690, "Not issued", 0)</f>
        <v>16765</v>
      </c>
      <c r="D70" s="2">
        <v>42795.166666666664</v>
      </c>
      <c r="E70" s="15">
        <v>1500000</v>
      </c>
      <c r="F70" s="1" t="s">
        <v>53</v>
      </c>
      <c r="G70" s="1">
        <f>_xlfn.XLOOKUP(F70, 'taxonomy(ID_mappings)'!$P$2:$P$15, 'taxonomy(ID_mappings)'!$O$2:$O$15, 0)</f>
        <v>9101</v>
      </c>
      <c r="H70" s="1">
        <v>1</v>
      </c>
      <c r="I70" s="1" t="s">
        <v>39</v>
      </c>
      <c r="J70" s="1" t="str">
        <v>United Arab Emirates (UAE)</v>
      </c>
      <c r="K70" s="1" t="s">
        <v>39</v>
      </c>
      <c r="L70" s="13">
        <f>_xlfn.XLOOKUP(K70, 'taxonomy(ID_mappings)'!$B$2:$B$30, 'taxonomy(ID_mappings)'!$A$2:$A$30, "Not Disclosed", 0)</f>
        <v>2361</v>
      </c>
      <c r="M70" s="1" t="s">
        <v>84</v>
      </c>
      <c r="N70" s="1" t="s">
        <v>84</v>
      </c>
      <c r="O70" s="1">
        <f>_xlfn.XLOOKUP(N70, 'taxonomy(ID_mappings)'!$F$2:$F$40, 'taxonomy(ID_mappings)'!$E$2:$E$40, "Not Disclosed", 0)</f>
        <v>2391</v>
      </c>
      <c r="P70" s="1">
        <v>3</v>
      </c>
      <c r="Q70" s="4" t="s">
        <v>48</v>
      </c>
      <c r="R70" s="4" t="s">
        <v>48</v>
      </c>
      <c r="S70" s="4" t="s">
        <v>42</v>
      </c>
      <c r="T70" s="4" t="str">
        <v>Not Disclosed</v>
      </c>
      <c r="U70" s="4" t="s">
        <v>42</v>
      </c>
      <c r="V70" s="4" t="str">
        <v>Not Disclosed</v>
      </c>
      <c r="W70" s="4" t="s">
        <v>42</v>
      </c>
      <c r="X70" s="4" t="str">
        <v>Not Disclosed</v>
      </c>
      <c r="Y70" s="4" t="s">
        <v>42</v>
      </c>
      <c r="Z70" s="4" t="str">
        <v>Not Disclosed</v>
      </c>
      <c r="AA70" s="4">
        <f>_xlfn.XLOOKUP(R70, 'taxonomy(ID_mappings)'!$J$2:$J$7, 'taxonomy(ID_mappings)'!$I$2:$I$7, "Not Disclosed", 0)</f>
        <v>5325</v>
      </c>
      <c r="AB70" s="4" t="str">
        <f>_xlfn.XLOOKUP(T70, 'taxonomy(ID_mappings)'!$J$2:$J$7, 'taxonomy(ID_mappings)'!$I$2:$I$7, "Not Disclosed", 0)</f>
        <v>Not Disclosed</v>
      </c>
      <c r="AC70" s="4" t="str">
        <f>_xlfn.XLOOKUP(V70, 'taxonomy(ID_mappings)'!$J$2:$J$7, 'taxonomy(ID_mappings)'!$I$2:$I$7, "Not Disclosed", 0)</f>
        <v>Not Disclosed</v>
      </c>
      <c r="AD70" s="4" t="str">
        <f>_xlfn.XLOOKUP(X70, 'taxonomy(ID_mappings)'!$J$2:$J$7, 'taxonomy(ID_mappings)'!$I$2:$I$7, "Not Disclosed", 0)</f>
        <v>Not Disclosed</v>
      </c>
      <c r="AE70" s="4" t="str">
        <f>_xlfn.XLOOKUP(Z70, 'taxonomy(ID_mappings)'!$J$2:$J$7, 'taxonomy(ID_mappings)'!$I$2:$I$7, "Not Disclosed", 0)</f>
        <v>Not Disclosed</v>
      </c>
      <c r="AF70" s="4" t="str">
        <f>_xlfn.CONCAT(AA70, ", ", AB70, ", ", AC70, ", ", AD70, ", ", AE70)</f>
        <v>5325, Not Disclosed, Not Disclosed, Not Disclosed, Not Disclosed</v>
      </c>
      <c r="AG70" s="16">
        <v>5325</v>
      </c>
      <c r="AH70" s="1" t="s">
        <v>43</v>
      </c>
      <c r="AI70" s="1">
        <f>_xlfn.XLOOKUP(AH70, 'taxonomy(ID_mappings)'!$L$2:$L$3, 'taxonomy(ID_mappings)'!$M$2:$M$3, 0)</f>
        <v>0</v>
      </c>
      <c r="AJ70" s="9" t="s">
        <v>191</v>
      </c>
      <c r="AK70" s="1" t="s">
        <v>42</v>
      </c>
      <c r="AL70" s="1" t="s">
        <v>42</v>
      </c>
    </row>
    <row r="71" spans="1:38" ht="15.75" customHeight="1">
      <c r="A71" s="1">
        <v>20182</v>
      </c>
      <c r="B71" s="1" t="s">
        <v>192</v>
      </c>
      <c r="C71" s="1">
        <f>_xlfn.XLOOKUP(B71, 'Sheet1 startup_formatted'!$B$2:$B$690, 'Sheet1 startup_formatted'!$A$2:$A$690, "Not issued", 0)</f>
        <v>5544</v>
      </c>
      <c r="D71" s="2">
        <v>42968.166666666664</v>
      </c>
      <c r="E71" s="15">
        <v>20000000</v>
      </c>
      <c r="F71" s="1" t="s">
        <v>38</v>
      </c>
      <c r="G71" s="1">
        <f>_xlfn.XLOOKUP(F71, 'taxonomy(ID_mappings)'!$P$2:$P$15, 'taxonomy(ID_mappings)'!$O$2:$O$15, 0)</f>
        <v>1234</v>
      </c>
      <c r="H71" s="1">
        <v>1</v>
      </c>
      <c r="I71" s="1" t="s">
        <v>121</v>
      </c>
      <c r="J71" s="1" t="str">
        <v>Saudi Arabia (KSA)</v>
      </c>
      <c r="K71" s="1" t="s">
        <v>121</v>
      </c>
      <c r="L71" s="13">
        <f>_xlfn.XLOOKUP(K71, 'taxonomy(ID_mappings)'!$B$2:$B$30, 'taxonomy(ID_mappings)'!$A$2:$A$30, "Not Disclosed", 0)</f>
        <v>3459</v>
      </c>
      <c r="M71" s="1" t="s">
        <v>68</v>
      </c>
      <c r="N71" s="1" t="s">
        <v>68</v>
      </c>
      <c r="O71" s="1">
        <f>_xlfn.XLOOKUP(N71, 'taxonomy(ID_mappings)'!$F$2:$F$40, 'taxonomy(ID_mappings)'!$E$2:$E$40, "Not Disclosed", 0)</f>
        <v>5832</v>
      </c>
      <c r="P71" s="1" t="s">
        <v>42</v>
      </c>
      <c r="Q71" s="4" t="s">
        <v>48</v>
      </c>
      <c r="R71" s="4" t="s">
        <v>48</v>
      </c>
      <c r="S71" s="4" t="s">
        <v>42</v>
      </c>
      <c r="T71" s="4" t="str">
        <v>Not Disclosed</v>
      </c>
      <c r="U71" s="4" t="s">
        <v>42</v>
      </c>
      <c r="V71" s="4" t="str">
        <v>Not Disclosed</v>
      </c>
      <c r="W71" s="4" t="s">
        <v>42</v>
      </c>
      <c r="X71" s="4" t="str">
        <v>Not Disclosed</v>
      </c>
      <c r="Y71" s="4" t="s">
        <v>42</v>
      </c>
      <c r="Z71" s="4" t="str">
        <v>Not Disclosed</v>
      </c>
      <c r="AA71" s="4">
        <f>_xlfn.XLOOKUP(R71, 'taxonomy(ID_mappings)'!$J$2:$J$7, 'taxonomy(ID_mappings)'!$I$2:$I$7, "Not Disclosed", 0)</f>
        <v>5325</v>
      </c>
      <c r="AB71" s="4" t="str">
        <f>_xlfn.XLOOKUP(T71, 'taxonomy(ID_mappings)'!$J$2:$J$7, 'taxonomy(ID_mappings)'!$I$2:$I$7, "Not Disclosed", 0)</f>
        <v>Not Disclosed</v>
      </c>
      <c r="AC71" s="4" t="str">
        <f>_xlfn.XLOOKUP(V71, 'taxonomy(ID_mappings)'!$J$2:$J$7, 'taxonomy(ID_mappings)'!$I$2:$I$7, "Not Disclosed", 0)</f>
        <v>Not Disclosed</v>
      </c>
      <c r="AD71" s="4" t="str">
        <f>_xlfn.XLOOKUP(X71, 'taxonomy(ID_mappings)'!$J$2:$J$7, 'taxonomy(ID_mappings)'!$I$2:$I$7, "Not Disclosed", 0)</f>
        <v>Not Disclosed</v>
      </c>
      <c r="AE71" s="4" t="str">
        <f>_xlfn.XLOOKUP(Z71, 'taxonomy(ID_mappings)'!$J$2:$J$7, 'taxonomy(ID_mappings)'!$I$2:$I$7, "Not Disclosed", 0)</f>
        <v>Not Disclosed</v>
      </c>
      <c r="AF71" s="4" t="str">
        <f>_xlfn.CONCAT(AA71, ", ", AB71, ", ", AC71, ", ", AD71, ", ", AE71)</f>
        <v>5325, Not Disclosed, Not Disclosed, Not Disclosed, Not Disclosed</v>
      </c>
      <c r="AG71" s="16">
        <v>5325</v>
      </c>
      <c r="AH71" s="1" t="s">
        <v>43</v>
      </c>
      <c r="AI71" s="1">
        <f>_xlfn.XLOOKUP(AH71, 'taxonomy(ID_mappings)'!$L$2:$L$3, 'taxonomy(ID_mappings)'!$M$2:$M$3, 0)</f>
        <v>0</v>
      </c>
      <c r="AJ71" s="1" t="s">
        <v>42</v>
      </c>
      <c r="AK71" s="1" t="s">
        <v>42</v>
      </c>
      <c r="AL71" s="1" t="s">
        <v>42</v>
      </c>
    </row>
    <row r="72" spans="1:38" ht="15.75" customHeight="1">
      <c r="A72" s="1">
        <v>20352</v>
      </c>
      <c r="B72" s="1" t="s">
        <v>193</v>
      </c>
      <c r="C72" s="1">
        <f>_xlfn.XLOOKUP(B72, 'Sheet1 startup_formatted'!$B$2:$B$690, 'Sheet1 startup_formatted'!$A$2:$A$690, "Not issued", 0)</f>
        <v>18615</v>
      </c>
      <c r="D72" s="2">
        <v>42697.166666666664</v>
      </c>
      <c r="E72" s="15">
        <v>1600000</v>
      </c>
      <c r="F72" s="1" t="s">
        <v>45</v>
      </c>
      <c r="G72" s="1">
        <f>_xlfn.XLOOKUP(F72, 'taxonomy(ID_mappings)'!$P$2:$P$15, 'taxonomy(ID_mappings)'!$O$2:$O$15, 0)</f>
        <v>5678</v>
      </c>
      <c r="H72" s="1">
        <v>1</v>
      </c>
      <c r="I72" s="1" t="s">
        <v>50</v>
      </c>
      <c r="J72" s="1" t="str">
        <v>Lebanon</v>
      </c>
      <c r="K72" s="1" t="s">
        <v>50</v>
      </c>
      <c r="L72" s="13">
        <f>_xlfn.XLOOKUP(K72, 'taxonomy(ID_mappings)'!$B$2:$B$30, 'taxonomy(ID_mappings)'!$A$2:$A$30, "Not Disclosed", 0)</f>
        <v>1623</v>
      </c>
      <c r="M72" s="1" t="s">
        <v>104</v>
      </c>
      <c r="N72" s="1" t="s">
        <v>104</v>
      </c>
      <c r="O72" s="1">
        <f>_xlfn.XLOOKUP(N72, 'taxonomy(ID_mappings)'!$F$2:$F$40, 'taxonomy(ID_mappings)'!$E$2:$E$40, "Not Disclosed", 0)</f>
        <v>5867</v>
      </c>
      <c r="P72" s="1" t="s">
        <v>42</v>
      </c>
      <c r="Q72" s="4" t="s">
        <v>48</v>
      </c>
      <c r="R72" s="4" t="s">
        <v>48</v>
      </c>
      <c r="S72" s="4" t="s">
        <v>42</v>
      </c>
      <c r="T72" s="4" t="str">
        <v>Not Disclosed</v>
      </c>
      <c r="U72" s="4" t="s">
        <v>42</v>
      </c>
      <c r="V72" s="4" t="str">
        <v>Not Disclosed</v>
      </c>
      <c r="W72" s="4" t="s">
        <v>42</v>
      </c>
      <c r="X72" s="4" t="str">
        <v>Not Disclosed</v>
      </c>
      <c r="Y72" s="4" t="s">
        <v>42</v>
      </c>
      <c r="Z72" s="4" t="str">
        <v>Not Disclosed</v>
      </c>
      <c r="AA72" s="4">
        <f>_xlfn.XLOOKUP(R72, 'taxonomy(ID_mappings)'!$J$2:$J$7, 'taxonomy(ID_mappings)'!$I$2:$I$7, "Not Disclosed", 0)</f>
        <v>5325</v>
      </c>
      <c r="AB72" s="4" t="str">
        <f>_xlfn.XLOOKUP(T72, 'taxonomy(ID_mappings)'!$J$2:$J$7, 'taxonomy(ID_mappings)'!$I$2:$I$7, "Not Disclosed", 0)</f>
        <v>Not Disclosed</v>
      </c>
      <c r="AC72" s="4" t="str">
        <f>_xlfn.XLOOKUP(V72, 'taxonomy(ID_mappings)'!$J$2:$J$7, 'taxonomy(ID_mappings)'!$I$2:$I$7, "Not Disclosed", 0)</f>
        <v>Not Disclosed</v>
      </c>
      <c r="AD72" s="4" t="str">
        <f>_xlfn.XLOOKUP(X72, 'taxonomy(ID_mappings)'!$J$2:$J$7, 'taxonomy(ID_mappings)'!$I$2:$I$7, "Not Disclosed", 0)</f>
        <v>Not Disclosed</v>
      </c>
      <c r="AE72" s="4" t="str">
        <f>_xlfn.XLOOKUP(Z72, 'taxonomy(ID_mappings)'!$J$2:$J$7, 'taxonomy(ID_mappings)'!$I$2:$I$7, "Not Disclosed", 0)</f>
        <v>Not Disclosed</v>
      </c>
      <c r="AF72" s="4" t="str">
        <f>_xlfn.CONCAT(AA72, ", ", AB72, ", ", AC72, ", ", AD72, ", ", AE72)</f>
        <v>5325, Not Disclosed, Not Disclosed, Not Disclosed, Not Disclosed</v>
      </c>
      <c r="AG72" s="16">
        <v>5325</v>
      </c>
      <c r="AH72" s="1" t="s">
        <v>43</v>
      </c>
      <c r="AI72" s="1">
        <f>_xlfn.XLOOKUP(AH72, 'taxonomy(ID_mappings)'!$L$2:$L$3, 'taxonomy(ID_mappings)'!$M$2:$M$3, 0)</f>
        <v>0</v>
      </c>
      <c r="AJ72" s="1" t="s">
        <v>42</v>
      </c>
      <c r="AK72" s="1" t="s">
        <v>42</v>
      </c>
      <c r="AL72" s="1" t="s">
        <v>42</v>
      </c>
    </row>
    <row r="73" spans="1:38" ht="15.75" customHeight="1">
      <c r="A73" s="1">
        <v>20433</v>
      </c>
      <c r="B73" s="1" t="s">
        <v>194</v>
      </c>
      <c r="C73" s="1">
        <f>_xlfn.XLOOKUP(B73, 'Sheet1 startup_formatted'!$B$2:$B$690, 'Sheet1 startup_formatted'!$A$2:$A$690, "Not issued", 0)</f>
        <v>19969</v>
      </c>
      <c r="D73" s="2">
        <v>42917.166666666664</v>
      </c>
      <c r="E73" s="15">
        <v>500000</v>
      </c>
      <c r="F73" s="1" t="s">
        <v>53</v>
      </c>
      <c r="G73" s="1">
        <f>_xlfn.XLOOKUP(F73, 'taxonomy(ID_mappings)'!$P$2:$P$15, 'taxonomy(ID_mappings)'!$O$2:$O$15, 0)</f>
        <v>9101</v>
      </c>
      <c r="H73" s="1">
        <v>2</v>
      </c>
      <c r="I73" s="1" t="s">
        <v>113</v>
      </c>
      <c r="J73" s="1" t="str">
        <v>Egypt</v>
      </c>
      <c r="K73" s="1" t="s">
        <v>113</v>
      </c>
      <c r="L73" s="13">
        <f>_xlfn.XLOOKUP(K73, 'taxonomy(ID_mappings)'!$B$2:$B$30, 'taxonomy(ID_mappings)'!$A$2:$A$30, "Not Disclosed", 0)</f>
        <v>2468</v>
      </c>
      <c r="M73" s="1" t="s">
        <v>133</v>
      </c>
      <c r="N73" s="1" t="s">
        <v>133</v>
      </c>
      <c r="O73" s="1">
        <f>_xlfn.XLOOKUP(N73, 'taxonomy(ID_mappings)'!$F$2:$F$40, 'taxonomy(ID_mappings)'!$E$2:$E$40, "Not Disclosed", 0)</f>
        <v>8769</v>
      </c>
      <c r="P73" s="1">
        <v>3</v>
      </c>
      <c r="Q73" s="4" t="s">
        <v>48</v>
      </c>
      <c r="R73" s="4" t="s">
        <v>48</v>
      </c>
      <c r="S73" s="4" t="s">
        <v>42</v>
      </c>
      <c r="T73" s="4" t="str">
        <v>Not Disclosed</v>
      </c>
      <c r="U73" s="4" t="s">
        <v>42</v>
      </c>
      <c r="V73" s="4" t="str">
        <v>Not Disclosed</v>
      </c>
      <c r="W73" s="4" t="s">
        <v>42</v>
      </c>
      <c r="X73" s="4" t="str">
        <v>Not Disclosed</v>
      </c>
      <c r="Y73" s="4" t="s">
        <v>42</v>
      </c>
      <c r="Z73" s="4" t="str">
        <v>Not Disclosed</v>
      </c>
      <c r="AA73" s="4">
        <f>_xlfn.XLOOKUP(R73, 'taxonomy(ID_mappings)'!$J$2:$J$7, 'taxonomy(ID_mappings)'!$I$2:$I$7, "Not Disclosed", 0)</f>
        <v>5325</v>
      </c>
      <c r="AB73" s="4" t="str">
        <f>_xlfn.XLOOKUP(T73, 'taxonomy(ID_mappings)'!$J$2:$J$7, 'taxonomy(ID_mappings)'!$I$2:$I$7, "Not Disclosed", 0)</f>
        <v>Not Disclosed</v>
      </c>
      <c r="AC73" s="4" t="str">
        <f>_xlfn.XLOOKUP(V73, 'taxonomy(ID_mappings)'!$J$2:$J$7, 'taxonomy(ID_mappings)'!$I$2:$I$7, "Not Disclosed", 0)</f>
        <v>Not Disclosed</v>
      </c>
      <c r="AD73" s="4" t="str">
        <f>_xlfn.XLOOKUP(X73, 'taxonomy(ID_mappings)'!$J$2:$J$7, 'taxonomy(ID_mappings)'!$I$2:$I$7, "Not Disclosed", 0)</f>
        <v>Not Disclosed</v>
      </c>
      <c r="AE73" s="4" t="str">
        <f>_xlfn.XLOOKUP(Z73, 'taxonomy(ID_mappings)'!$J$2:$J$7, 'taxonomy(ID_mappings)'!$I$2:$I$7, "Not Disclosed", 0)</f>
        <v>Not Disclosed</v>
      </c>
      <c r="AF73" s="4" t="str">
        <f>_xlfn.CONCAT(AA73, ", ", AB73, ", ", AC73, ", ", AD73, ", ", AE73)</f>
        <v>5325, Not Disclosed, Not Disclosed, Not Disclosed, Not Disclosed</v>
      </c>
      <c r="AG73" s="16">
        <v>5325</v>
      </c>
      <c r="AH73" s="1" t="s">
        <v>55</v>
      </c>
      <c r="AI73" s="1">
        <f>_xlfn.XLOOKUP(AH73, 'taxonomy(ID_mappings)'!$L$2:$L$3, 'taxonomy(ID_mappings)'!$M$2:$M$3, 0)</f>
        <v>1</v>
      </c>
      <c r="AJ73" s="1" t="s">
        <v>42</v>
      </c>
      <c r="AK73" s="1" t="s">
        <v>42</v>
      </c>
      <c r="AL73" s="1" t="s">
        <v>42</v>
      </c>
    </row>
    <row r="74" spans="1:38" ht="15.75" customHeight="1">
      <c r="A74" s="1">
        <v>20436</v>
      </c>
      <c r="B74" s="1" t="s">
        <v>195</v>
      </c>
      <c r="C74" s="1">
        <f>_xlfn.XLOOKUP(B74, 'Sheet1 startup_formatted'!$B$2:$B$690, 'Sheet1 startup_formatted'!$A$2:$A$690, "Not issued", 0)</f>
        <v>2109</v>
      </c>
      <c r="D74" s="2">
        <v>42887</v>
      </c>
      <c r="E74" s="15">
        <v>1500000</v>
      </c>
      <c r="F74" s="1" t="s">
        <v>45</v>
      </c>
      <c r="G74" s="1">
        <f>_xlfn.XLOOKUP(F74, 'taxonomy(ID_mappings)'!$P$2:$P$15, 'taxonomy(ID_mappings)'!$O$2:$O$15, 0)</f>
        <v>5678</v>
      </c>
      <c r="H74" s="1">
        <v>1</v>
      </c>
      <c r="I74" s="1" t="s">
        <v>113</v>
      </c>
      <c r="J74" s="1" t="str">
        <v>Egypt</v>
      </c>
      <c r="K74" s="1" t="s">
        <v>113</v>
      </c>
      <c r="L74" s="13">
        <f>_xlfn.XLOOKUP(K74, 'taxonomy(ID_mappings)'!$B$2:$B$30, 'taxonomy(ID_mappings)'!$A$2:$A$30, "Not Disclosed", 0)</f>
        <v>2468</v>
      </c>
      <c r="M74" s="1" t="s">
        <v>71</v>
      </c>
      <c r="N74" s="1" t="s">
        <v>71</v>
      </c>
      <c r="O74" s="1">
        <f>_xlfn.XLOOKUP(N74, 'taxonomy(ID_mappings)'!$F$2:$F$40, 'taxonomy(ID_mappings)'!$E$2:$E$40, "Not Disclosed", 0)</f>
        <v>9426</v>
      </c>
      <c r="P74" s="1">
        <v>1</v>
      </c>
      <c r="Q74" s="4" t="s">
        <v>48</v>
      </c>
      <c r="R74" s="4" t="s">
        <v>48</v>
      </c>
      <c r="S74" s="4" t="s">
        <v>42</v>
      </c>
      <c r="T74" s="4" t="str">
        <v>Not Disclosed</v>
      </c>
      <c r="U74" s="4" t="s">
        <v>42</v>
      </c>
      <c r="V74" s="4" t="str">
        <v>Not Disclosed</v>
      </c>
      <c r="W74" s="4" t="s">
        <v>42</v>
      </c>
      <c r="X74" s="4" t="str">
        <v>Not Disclosed</v>
      </c>
      <c r="Y74" s="4" t="s">
        <v>42</v>
      </c>
      <c r="Z74" s="4" t="str">
        <v>Not Disclosed</v>
      </c>
      <c r="AA74" s="4">
        <f>_xlfn.XLOOKUP(R74, 'taxonomy(ID_mappings)'!$J$2:$J$7, 'taxonomy(ID_mappings)'!$I$2:$I$7, "Not Disclosed", 0)</f>
        <v>5325</v>
      </c>
      <c r="AB74" s="4" t="str">
        <f>_xlfn.XLOOKUP(T74, 'taxonomy(ID_mappings)'!$J$2:$J$7, 'taxonomy(ID_mappings)'!$I$2:$I$7, "Not Disclosed", 0)</f>
        <v>Not Disclosed</v>
      </c>
      <c r="AC74" s="4" t="str">
        <f>_xlfn.XLOOKUP(V74, 'taxonomy(ID_mappings)'!$J$2:$J$7, 'taxonomy(ID_mappings)'!$I$2:$I$7, "Not Disclosed", 0)</f>
        <v>Not Disclosed</v>
      </c>
      <c r="AD74" s="4" t="str">
        <f>_xlfn.XLOOKUP(X74, 'taxonomy(ID_mappings)'!$J$2:$J$7, 'taxonomy(ID_mappings)'!$I$2:$I$7, "Not Disclosed", 0)</f>
        <v>Not Disclosed</v>
      </c>
      <c r="AE74" s="4" t="str">
        <f>_xlfn.XLOOKUP(Z74, 'taxonomy(ID_mappings)'!$J$2:$J$7, 'taxonomy(ID_mappings)'!$I$2:$I$7, "Not Disclosed", 0)</f>
        <v>Not Disclosed</v>
      </c>
      <c r="AF74" s="4" t="str">
        <f>_xlfn.CONCAT(AA74, ", ", AB74, ", ", AC74, ", ", AD74, ", ", AE74)</f>
        <v>5325, Not Disclosed, Not Disclosed, Not Disclosed, Not Disclosed</v>
      </c>
      <c r="AG74" s="16">
        <v>5325</v>
      </c>
      <c r="AH74" s="1" t="s">
        <v>43</v>
      </c>
      <c r="AI74" s="1">
        <f>_xlfn.XLOOKUP(AH74, 'taxonomy(ID_mappings)'!$L$2:$L$3, 'taxonomy(ID_mappings)'!$M$2:$M$3, 0)</f>
        <v>0</v>
      </c>
      <c r="AJ74" s="1" t="s">
        <v>196</v>
      </c>
      <c r="AK74" s="1" t="s">
        <v>42</v>
      </c>
      <c r="AL74" s="1" t="s">
        <v>42</v>
      </c>
    </row>
    <row r="75" spans="1:38" ht="15.75" customHeight="1">
      <c r="A75" s="1">
        <v>20463</v>
      </c>
      <c r="B75" s="1" t="s">
        <v>197</v>
      </c>
      <c r="C75" s="1">
        <f>_xlfn.XLOOKUP(B75, 'Sheet1 startup_formatted'!$B$2:$B$690, 'Sheet1 startup_formatted'!$A$2:$A$690, "Not issued", 0)</f>
        <v>20716</v>
      </c>
      <c r="D75" s="2">
        <v>42403.166666666664</v>
      </c>
      <c r="E75" s="15">
        <v>375000</v>
      </c>
      <c r="F75" s="1" t="s">
        <v>116</v>
      </c>
      <c r="G75" s="1">
        <f>_xlfn.XLOOKUP(F75, 'taxonomy(ID_mappings)'!$P$2:$P$15, 'taxonomy(ID_mappings)'!$O$2:$O$15, 0)</f>
        <v>3456</v>
      </c>
      <c r="H75" s="1">
        <v>0</v>
      </c>
      <c r="I75" s="1" t="s">
        <v>50</v>
      </c>
      <c r="J75" s="1" t="str">
        <v>Lebanon</v>
      </c>
      <c r="K75" s="1" t="s">
        <v>50</v>
      </c>
      <c r="L75" s="13">
        <f>_xlfn.XLOOKUP(K75, 'taxonomy(ID_mappings)'!$B$2:$B$30, 'taxonomy(ID_mappings)'!$A$2:$A$30, "Not Disclosed", 0)</f>
        <v>1623</v>
      </c>
      <c r="M75" s="1" t="s">
        <v>104</v>
      </c>
      <c r="N75" s="1" t="s">
        <v>104</v>
      </c>
      <c r="O75" s="1">
        <f>_xlfn.XLOOKUP(N75, 'taxonomy(ID_mappings)'!$F$2:$F$40, 'taxonomy(ID_mappings)'!$E$2:$E$40, "Not Disclosed", 0)</f>
        <v>5867</v>
      </c>
      <c r="P75" s="1">
        <v>1</v>
      </c>
      <c r="Q75" s="4" t="s">
        <v>41</v>
      </c>
      <c r="R75" s="4" t="s">
        <v>41</v>
      </c>
      <c r="S75" s="4" t="s">
        <v>42</v>
      </c>
      <c r="T75" s="4" t="str">
        <v>Not Disclosed</v>
      </c>
      <c r="U75" s="4" t="s">
        <v>42</v>
      </c>
      <c r="V75" s="4" t="str">
        <v>Not Disclosed</v>
      </c>
      <c r="W75" s="4" t="s">
        <v>42</v>
      </c>
      <c r="X75" s="4" t="str">
        <v>Not Disclosed</v>
      </c>
      <c r="Y75" s="4" t="s">
        <v>42</v>
      </c>
      <c r="Z75" s="4" t="str">
        <v>Not Disclosed</v>
      </c>
      <c r="AA75" s="4">
        <f>_xlfn.XLOOKUP(R75, 'taxonomy(ID_mappings)'!$J$2:$J$7, 'taxonomy(ID_mappings)'!$I$2:$I$7, "Not Disclosed", 0)</f>
        <v>5324</v>
      </c>
      <c r="AB75" s="4" t="str">
        <f>_xlfn.XLOOKUP(T75, 'taxonomy(ID_mappings)'!$J$2:$J$7, 'taxonomy(ID_mappings)'!$I$2:$I$7, "Not Disclosed", 0)</f>
        <v>Not Disclosed</v>
      </c>
      <c r="AC75" s="4" t="str">
        <f>_xlfn.XLOOKUP(V75, 'taxonomy(ID_mappings)'!$J$2:$J$7, 'taxonomy(ID_mappings)'!$I$2:$I$7, "Not Disclosed", 0)</f>
        <v>Not Disclosed</v>
      </c>
      <c r="AD75" s="4" t="str">
        <f>_xlfn.XLOOKUP(X75, 'taxonomy(ID_mappings)'!$J$2:$J$7, 'taxonomy(ID_mappings)'!$I$2:$I$7, "Not Disclosed", 0)</f>
        <v>Not Disclosed</v>
      </c>
      <c r="AE75" s="4" t="str">
        <f>_xlfn.XLOOKUP(Z75, 'taxonomy(ID_mappings)'!$J$2:$J$7, 'taxonomy(ID_mappings)'!$I$2:$I$7, "Not Disclosed", 0)</f>
        <v>Not Disclosed</v>
      </c>
      <c r="AF75" s="4" t="str">
        <f>_xlfn.CONCAT(AA75, ", ", AB75, ", ", AC75, ", ", AD75, ", ", AE75)</f>
        <v>5324, Not Disclosed, Not Disclosed, Not Disclosed, Not Disclosed</v>
      </c>
      <c r="AG75" s="16">
        <v>5324</v>
      </c>
      <c r="AH75" s="1" t="s">
        <v>43</v>
      </c>
      <c r="AI75" s="1">
        <f>_xlfn.XLOOKUP(AH75, 'taxonomy(ID_mappings)'!$L$2:$L$3, 'taxonomy(ID_mappings)'!$M$2:$M$3, 0)</f>
        <v>0</v>
      </c>
      <c r="AJ75" s="1" t="s">
        <v>42</v>
      </c>
      <c r="AK75" s="1" t="s">
        <v>42</v>
      </c>
      <c r="AL75" s="1" t="s">
        <v>42</v>
      </c>
    </row>
    <row r="76" spans="1:38" ht="15.75" customHeight="1">
      <c r="A76" s="1">
        <v>20465</v>
      </c>
      <c r="B76" s="1" t="s">
        <v>197</v>
      </c>
      <c r="C76" s="1">
        <f>_xlfn.XLOOKUP(B76, 'Sheet1 startup_formatted'!$B$2:$B$690, 'Sheet1 startup_formatted'!$A$2:$A$690, "Not issued", 0)</f>
        <v>20716</v>
      </c>
      <c r="D76" s="2">
        <v>42552.166666666664</v>
      </c>
      <c r="E76" s="15">
        <v>-350000</v>
      </c>
      <c r="F76" s="1" t="s">
        <v>116</v>
      </c>
      <c r="G76" s="1">
        <f>_xlfn.XLOOKUP(F76, 'taxonomy(ID_mappings)'!$P$2:$P$15, 'taxonomy(ID_mappings)'!$O$2:$O$15, 0)</f>
        <v>3456</v>
      </c>
      <c r="H76" s="1">
        <v>0</v>
      </c>
      <c r="I76" s="1" t="s">
        <v>50</v>
      </c>
      <c r="J76" s="1" t="str">
        <v>Lebanon</v>
      </c>
      <c r="K76" s="1" t="s">
        <v>50</v>
      </c>
      <c r="L76" s="13">
        <f>_xlfn.XLOOKUP(K76, 'taxonomy(ID_mappings)'!$B$2:$B$30, 'taxonomy(ID_mappings)'!$A$2:$A$30, "Not Disclosed", 0)</f>
        <v>1623</v>
      </c>
      <c r="M76" s="1" t="s">
        <v>104</v>
      </c>
      <c r="N76" s="1" t="s">
        <v>104</v>
      </c>
      <c r="O76" s="1">
        <f>_xlfn.XLOOKUP(N76, 'taxonomy(ID_mappings)'!$F$2:$F$40, 'taxonomy(ID_mappings)'!$E$2:$E$40, "Not Disclosed", 0)</f>
        <v>5867</v>
      </c>
      <c r="P76" s="1">
        <v>1</v>
      </c>
      <c r="Q76" s="4" t="s">
        <v>41</v>
      </c>
      <c r="R76" s="4" t="s">
        <v>41</v>
      </c>
      <c r="S76" s="4" t="s">
        <v>42</v>
      </c>
      <c r="T76" s="4" t="str">
        <v>Not Disclosed</v>
      </c>
      <c r="U76" s="4" t="s">
        <v>42</v>
      </c>
      <c r="V76" s="4" t="str">
        <v>Not Disclosed</v>
      </c>
      <c r="W76" s="4" t="s">
        <v>42</v>
      </c>
      <c r="X76" s="4" t="str">
        <v>Not Disclosed</v>
      </c>
      <c r="Y76" s="4" t="s">
        <v>42</v>
      </c>
      <c r="Z76" s="4" t="str">
        <v>Not Disclosed</v>
      </c>
      <c r="AA76" s="4">
        <f>_xlfn.XLOOKUP(R76, 'taxonomy(ID_mappings)'!$J$2:$J$7, 'taxonomy(ID_mappings)'!$I$2:$I$7, "Not Disclosed", 0)</f>
        <v>5324</v>
      </c>
      <c r="AB76" s="4" t="str">
        <f>_xlfn.XLOOKUP(T76, 'taxonomy(ID_mappings)'!$J$2:$J$7, 'taxonomy(ID_mappings)'!$I$2:$I$7, "Not Disclosed", 0)</f>
        <v>Not Disclosed</v>
      </c>
      <c r="AC76" s="4" t="str">
        <f>_xlfn.XLOOKUP(V76, 'taxonomy(ID_mappings)'!$J$2:$J$7, 'taxonomy(ID_mappings)'!$I$2:$I$7, "Not Disclosed", 0)</f>
        <v>Not Disclosed</v>
      </c>
      <c r="AD76" s="4" t="str">
        <f>_xlfn.XLOOKUP(X76, 'taxonomy(ID_mappings)'!$J$2:$J$7, 'taxonomy(ID_mappings)'!$I$2:$I$7, "Not Disclosed", 0)</f>
        <v>Not Disclosed</v>
      </c>
      <c r="AE76" s="4" t="str">
        <f>_xlfn.XLOOKUP(Z76, 'taxonomy(ID_mappings)'!$J$2:$J$7, 'taxonomy(ID_mappings)'!$I$2:$I$7, "Not Disclosed", 0)</f>
        <v>Not Disclosed</v>
      </c>
      <c r="AF76" s="4" t="str">
        <f>_xlfn.CONCAT(AA76, ", ", AB76, ", ", AC76, ", ", AD76, ", ", AE76)</f>
        <v>5324, Not Disclosed, Not Disclosed, Not Disclosed, Not Disclosed</v>
      </c>
      <c r="AG76" s="16">
        <v>5324</v>
      </c>
      <c r="AH76" s="1" t="s">
        <v>43</v>
      </c>
      <c r="AI76" s="1">
        <f>_xlfn.XLOOKUP(AH76, 'taxonomy(ID_mappings)'!$L$2:$L$3, 'taxonomy(ID_mappings)'!$M$2:$M$3, 0)</f>
        <v>0</v>
      </c>
      <c r="AJ76" s="1" t="s">
        <v>42</v>
      </c>
      <c r="AK76" s="1" t="s">
        <v>42</v>
      </c>
      <c r="AL76" s="1" t="s">
        <v>42</v>
      </c>
    </row>
    <row r="77" spans="1:38" ht="15.75" customHeight="1">
      <c r="A77" s="1">
        <v>20470</v>
      </c>
      <c r="B77" s="1" t="s">
        <v>182</v>
      </c>
      <c r="C77" s="1">
        <f>_xlfn.XLOOKUP(B77, 'Sheet1 startup_formatted'!$B$2:$B$690, 'Sheet1 startup_formatted'!$A$2:$A$690, "Not issued", 0)</f>
        <v>19545</v>
      </c>
      <c r="D77" s="2">
        <v>42644.166666666664</v>
      </c>
      <c r="E77" s="15">
        <v>600000</v>
      </c>
      <c r="F77" s="1" t="s">
        <v>53</v>
      </c>
      <c r="G77" s="1">
        <f>_xlfn.XLOOKUP(F77, 'taxonomy(ID_mappings)'!$P$2:$P$15, 'taxonomy(ID_mappings)'!$O$2:$O$15, 0)</f>
        <v>9101</v>
      </c>
      <c r="H77" s="1">
        <v>2</v>
      </c>
      <c r="I77" s="1" t="s">
        <v>39</v>
      </c>
      <c r="J77" s="1" t="str">
        <v>United Arab Emirates (UAE)</v>
      </c>
      <c r="K77" s="1" t="s">
        <v>39</v>
      </c>
      <c r="L77" s="13">
        <f>_xlfn.XLOOKUP(K77, 'taxonomy(ID_mappings)'!$B$2:$B$30, 'taxonomy(ID_mappings)'!$A$2:$A$30, "Not Disclosed", 0)</f>
        <v>2361</v>
      </c>
      <c r="M77" s="1" t="s">
        <v>77</v>
      </c>
      <c r="N77" s="1" t="s">
        <v>77</v>
      </c>
      <c r="O77" s="1">
        <f>_xlfn.XLOOKUP(N77, 'taxonomy(ID_mappings)'!$F$2:$F$40, 'taxonomy(ID_mappings)'!$E$2:$E$40, "Not Disclosed", 0)</f>
        <v>7846</v>
      </c>
      <c r="P77" s="1">
        <v>2</v>
      </c>
      <c r="Q77" s="4" t="s">
        <v>134</v>
      </c>
      <c r="R77" s="4" t="s">
        <v>61</v>
      </c>
      <c r="S77" s="4" t="s">
        <v>135</v>
      </c>
      <c r="T77" s="4" t="str">
        <v>B2C</v>
      </c>
      <c r="U77" s="4" t="s">
        <v>42</v>
      </c>
      <c r="V77" s="4" t="str">
        <v>Not Disclosed</v>
      </c>
      <c r="W77" s="4" t="s">
        <v>42</v>
      </c>
      <c r="X77" s="4" t="str">
        <v>Not Disclosed</v>
      </c>
      <c r="Y77" s="4" t="s">
        <v>42</v>
      </c>
      <c r="Z77" s="4" t="str">
        <v>Not Disclosed</v>
      </c>
      <c r="AA77" s="4">
        <f>_xlfn.XLOOKUP(R77, 'taxonomy(ID_mappings)'!$J$2:$J$7, 'taxonomy(ID_mappings)'!$I$2:$I$7, "Not Disclosed", 0)</f>
        <v>5326</v>
      </c>
      <c r="AB77" s="4">
        <f>_xlfn.XLOOKUP(T77, 'taxonomy(ID_mappings)'!$J$2:$J$7, 'taxonomy(ID_mappings)'!$I$2:$I$7, "Not Disclosed", 0)</f>
        <v>5325</v>
      </c>
      <c r="AC77" s="4" t="str">
        <f>_xlfn.XLOOKUP(V77, 'taxonomy(ID_mappings)'!$J$2:$J$7, 'taxonomy(ID_mappings)'!$I$2:$I$7, "Not Disclosed", 0)</f>
        <v>Not Disclosed</v>
      </c>
      <c r="AD77" s="4" t="str">
        <f>_xlfn.XLOOKUP(X77, 'taxonomy(ID_mappings)'!$J$2:$J$7, 'taxonomy(ID_mappings)'!$I$2:$I$7, "Not Disclosed", 0)</f>
        <v>Not Disclosed</v>
      </c>
      <c r="AE77" s="4" t="str">
        <f>_xlfn.XLOOKUP(Z77, 'taxonomy(ID_mappings)'!$J$2:$J$7, 'taxonomy(ID_mappings)'!$I$2:$I$7, "Not Disclosed", 0)</f>
        <v>Not Disclosed</v>
      </c>
      <c r="AF77" s="4" t="str">
        <f>_xlfn.CONCAT(AA77, ", ", AB77, ", ", AC77, ", ", AD77, ", ", AE77)</f>
        <v>5326, 5325, Not Disclosed, Not Disclosed, Not Disclosed</v>
      </c>
      <c r="AG77" s="16" t="s">
        <v>136</v>
      </c>
      <c r="AH77" s="1" t="s">
        <v>55</v>
      </c>
      <c r="AI77" s="1">
        <f>_xlfn.XLOOKUP(AH77, 'taxonomy(ID_mappings)'!$L$2:$L$3, 'taxonomy(ID_mappings)'!$M$2:$M$3, 0)</f>
        <v>1</v>
      </c>
      <c r="AJ77" s="1" t="s">
        <v>42</v>
      </c>
      <c r="AK77" s="1" t="s">
        <v>42</v>
      </c>
      <c r="AL77" s="1" t="s">
        <v>42</v>
      </c>
    </row>
    <row r="78" spans="1:38" ht="15.75" customHeight="1">
      <c r="A78" s="1">
        <v>20473</v>
      </c>
      <c r="B78" s="1" t="s">
        <v>198</v>
      </c>
      <c r="C78" s="1">
        <f>_xlfn.XLOOKUP(B78, 'Sheet1 startup_formatted'!$B$2:$B$690, 'Sheet1 startup_formatted'!$A$2:$A$690, "Not issued", 0)</f>
        <v>20729</v>
      </c>
      <c r="D78" s="2">
        <v>42705.166666666664</v>
      </c>
      <c r="E78" s="15">
        <v>420000</v>
      </c>
      <c r="F78" s="1" t="s">
        <v>53</v>
      </c>
      <c r="G78" s="1">
        <f>_xlfn.XLOOKUP(F78, 'taxonomy(ID_mappings)'!$P$2:$P$15, 'taxonomy(ID_mappings)'!$O$2:$O$15, 0)</f>
        <v>9101</v>
      </c>
      <c r="H78" s="1">
        <v>2</v>
      </c>
      <c r="I78" s="1" t="s">
        <v>50</v>
      </c>
      <c r="J78" s="1" t="str">
        <v>Lebanon</v>
      </c>
      <c r="K78" s="1" t="s">
        <v>50</v>
      </c>
      <c r="L78" s="13">
        <f>_xlfn.XLOOKUP(K78, 'taxonomy(ID_mappings)'!$B$2:$B$30, 'taxonomy(ID_mappings)'!$A$2:$A$30, "Not Disclosed", 0)</f>
        <v>1623</v>
      </c>
      <c r="M78" s="1" t="s">
        <v>104</v>
      </c>
      <c r="N78" s="1" t="s">
        <v>104</v>
      </c>
      <c r="O78" s="1">
        <f>_xlfn.XLOOKUP(N78, 'taxonomy(ID_mappings)'!$F$2:$F$40, 'taxonomy(ID_mappings)'!$E$2:$E$40, "Not Disclosed", 0)</f>
        <v>5867</v>
      </c>
      <c r="P78" s="1">
        <v>1</v>
      </c>
      <c r="Q78" s="4" t="s">
        <v>134</v>
      </c>
      <c r="R78" s="4" t="s">
        <v>61</v>
      </c>
      <c r="S78" s="4" t="s">
        <v>135</v>
      </c>
      <c r="T78" s="4" t="str">
        <v>B2C</v>
      </c>
      <c r="U78" s="4" t="s">
        <v>42</v>
      </c>
      <c r="V78" s="4" t="str">
        <v>Not Disclosed</v>
      </c>
      <c r="W78" s="4" t="s">
        <v>42</v>
      </c>
      <c r="X78" s="4" t="str">
        <v>Not Disclosed</v>
      </c>
      <c r="Y78" s="4" t="s">
        <v>42</v>
      </c>
      <c r="Z78" s="4" t="str">
        <v>Not Disclosed</v>
      </c>
      <c r="AA78" s="4">
        <f>_xlfn.XLOOKUP(R78, 'taxonomy(ID_mappings)'!$J$2:$J$7, 'taxonomy(ID_mappings)'!$I$2:$I$7, "Not Disclosed", 0)</f>
        <v>5326</v>
      </c>
      <c r="AB78" s="4">
        <f>_xlfn.XLOOKUP(T78, 'taxonomy(ID_mappings)'!$J$2:$J$7, 'taxonomy(ID_mappings)'!$I$2:$I$7, "Not Disclosed", 0)</f>
        <v>5325</v>
      </c>
      <c r="AC78" s="4" t="str">
        <f>_xlfn.XLOOKUP(V78, 'taxonomy(ID_mappings)'!$J$2:$J$7, 'taxonomy(ID_mappings)'!$I$2:$I$7, "Not Disclosed", 0)</f>
        <v>Not Disclosed</v>
      </c>
      <c r="AD78" s="4" t="str">
        <f>_xlfn.XLOOKUP(X78, 'taxonomy(ID_mappings)'!$J$2:$J$7, 'taxonomy(ID_mappings)'!$I$2:$I$7, "Not Disclosed", 0)</f>
        <v>Not Disclosed</v>
      </c>
      <c r="AE78" s="4" t="str">
        <f>_xlfn.XLOOKUP(Z78, 'taxonomy(ID_mappings)'!$J$2:$J$7, 'taxonomy(ID_mappings)'!$I$2:$I$7, "Not Disclosed", 0)</f>
        <v>Not Disclosed</v>
      </c>
      <c r="AF78" s="4" t="str">
        <f>_xlfn.CONCAT(AA78, ", ", AB78, ", ", AC78, ", ", AD78, ", ", AE78)</f>
        <v>5326, 5325, Not Disclosed, Not Disclosed, Not Disclosed</v>
      </c>
      <c r="AG78" s="16" t="s">
        <v>136</v>
      </c>
      <c r="AH78" s="1" t="s">
        <v>43</v>
      </c>
      <c r="AI78" s="1">
        <f>_xlfn.XLOOKUP(AH78, 'taxonomy(ID_mappings)'!$L$2:$L$3, 'taxonomy(ID_mappings)'!$M$2:$M$3, 0)</f>
        <v>0</v>
      </c>
      <c r="AJ78" s="1" t="s">
        <v>42</v>
      </c>
      <c r="AK78" s="1" t="s">
        <v>42</v>
      </c>
      <c r="AL78" s="1" t="s">
        <v>42</v>
      </c>
    </row>
    <row r="79" spans="1:38" ht="15.75" customHeight="1">
      <c r="A79" s="1">
        <v>20506</v>
      </c>
      <c r="B79" s="1" t="s">
        <v>199</v>
      </c>
      <c r="C79" s="1">
        <f>_xlfn.XLOOKUP(B79, 'Sheet1 startup_formatted'!$B$2:$B$690, 'Sheet1 startup_formatted'!$A$2:$A$690, "Not issued", 0)</f>
        <v>20757</v>
      </c>
      <c r="D79" s="2">
        <v>43009</v>
      </c>
      <c r="E79" s="15">
        <v>5000000</v>
      </c>
      <c r="F79" s="1" t="s">
        <v>45</v>
      </c>
      <c r="G79" s="1">
        <f>_xlfn.XLOOKUP(F79, 'taxonomy(ID_mappings)'!$P$2:$P$15, 'taxonomy(ID_mappings)'!$O$2:$O$15, 0)</f>
        <v>5678</v>
      </c>
      <c r="H79" s="1">
        <v>2</v>
      </c>
      <c r="I79" s="1" t="s">
        <v>200</v>
      </c>
      <c r="J79" s="1" t="str">
        <v>France</v>
      </c>
      <c r="K79" s="1" t="s">
        <v>200</v>
      </c>
      <c r="L79" s="13">
        <f>_xlfn.XLOOKUP(K79, 'taxonomy(ID_mappings)'!$B$2:$B$30, 'taxonomy(ID_mappings)'!$A$2:$A$30, "Not Disclosed", 0)</f>
        <v>6901</v>
      </c>
      <c r="M79" s="1" t="s">
        <v>68</v>
      </c>
      <c r="N79" s="1" t="s">
        <v>68</v>
      </c>
      <c r="O79" s="1">
        <f>_xlfn.XLOOKUP(N79, 'taxonomy(ID_mappings)'!$F$2:$F$40, 'taxonomy(ID_mappings)'!$E$2:$E$40, "Not Disclosed", 0)</f>
        <v>5832</v>
      </c>
      <c r="P79" s="1">
        <v>1</v>
      </c>
      <c r="Q79" s="4" t="s">
        <v>61</v>
      </c>
      <c r="R79" s="4" t="s">
        <v>61</v>
      </c>
      <c r="S79" s="4" t="s">
        <v>42</v>
      </c>
      <c r="T79" s="4" t="str">
        <v>Not Disclosed</v>
      </c>
      <c r="U79" s="4" t="s">
        <v>42</v>
      </c>
      <c r="V79" s="4" t="str">
        <v>Not Disclosed</v>
      </c>
      <c r="W79" s="4" t="s">
        <v>42</v>
      </c>
      <c r="X79" s="4" t="str">
        <v>Not Disclosed</v>
      </c>
      <c r="Y79" s="4" t="s">
        <v>42</v>
      </c>
      <c r="Z79" s="4" t="str">
        <v>Not Disclosed</v>
      </c>
      <c r="AA79" s="4">
        <f>_xlfn.XLOOKUP(R79, 'taxonomy(ID_mappings)'!$J$2:$J$7, 'taxonomy(ID_mappings)'!$I$2:$I$7, "Not Disclosed", 0)</f>
        <v>5326</v>
      </c>
      <c r="AB79" s="4" t="str">
        <f>_xlfn.XLOOKUP(T79, 'taxonomy(ID_mappings)'!$J$2:$J$7, 'taxonomy(ID_mappings)'!$I$2:$I$7, "Not Disclosed", 0)</f>
        <v>Not Disclosed</v>
      </c>
      <c r="AC79" s="4" t="str">
        <f>_xlfn.XLOOKUP(V79, 'taxonomy(ID_mappings)'!$J$2:$J$7, 'taxonomy(ID_mappings)'!$I$2:$I$7, "Not Disclosed", 0)</f>
        <v>Not Disclosed</v>
      </c>
      <c r="AD79" s="4" t="str">
        <f>_xlfn.XLOOKUP(X79, 'taxonomy(ID_mappings)'!$J$2:$J$7, 'taxonomy(ID_mappings)'!$I$2:$I$7, "Not Disclosed", 0)</f>
        <v>Not Disclosed</v>
      </c>
      <c r="AE79" s="4" t="str">
        <f>_xlfn.XLOOKUP(Z79, 'taxonomy(ID_mappings)'!$J$2:$J$7, 'taxonomy(ID_mappings)'!$I$2:$I$7, "Not Disclosed", 0)</f>
        <v>Not Disclosed</v>
      </c>
      <c r="AF79" s="4" t="str">
        <f>_xlfn.CONCAT(AA79, ", ", AB79, ", ", AC79, ", ", AD79, ", ", AE79)</f>
        <v>5326, Not Disclosed, Not Disclosed, Not Disclosed, Not Disclosed</v>
      </c>
      <c r="AG79" s="16">
        <v>5326</v>
      </c>
      <c r="AH79" s="1" t="s">
        <v>43</v>
      </c>
      <c r="AI79" s="1">
        <f>_xlfn.XLOOKUP(AH79, 'taxonomy(ID_mappings)'!$L$2:$L$3, 'taxonomy(ID_mappings)'!$M$2:$M$3, 0)</f>
        <v>0</v>
      </c>
      <c r="AJ79" s="1" t="s">
        <v>42</v>
      </c>
      <c r="AK79" s="1" t="s">
        <v>42</v>
      </c>
      <c r="AL79" s="1" t="s">
        <v>42</v>
      </c>
    </row>
    <row r="80" spans="1:38" ht="15.75" customHeight="1">
      <c r="A80" s="1">
        <v>20513</v>
      </c>
      <c r="B80" s="1" t="s">
        <v>201</v>
      </c>
      <c r="C80" s="1">
        <f>_xlfn.XLOOKUP(B80, 'Sheet1 startup_formatted'!$B$2:$B$690, 'Sheet1 startup_formatted'!$A$2:$A$690, "Not issued", 0)</f>
        <v>16597</v>
      </c>
      <c r="D80" s="2">
        <v>42887.166666666664</v>
      </c>
      <c r="E80" s="15">
        <v>3000000</v>
      </c>
      <c r="F80" s="1" t="s">
        <v>53</v>
      </c>
      <c r="G80" s="1">
        <f>_xlfn.XLOOKUP(F80, 'taxonomy(ID_mappings)'!$P$2:$P$15, 'taxonomy(ID_mappings)'!$O$2:$O$15, 0)</f>
        <v>9101</v>
      </c>
      <c r="H80" s="1">
        <v>6</v>
      </c>
      <c r="I80" s="1" t="s">
        <v>46</v>
      </c>
      <c r="J80" s="1" t="str">
        <v>Morocco</v>
      </c>
      <c r="K80" s="1" t="s">
        <v>46</v>
      </c>
      <c r="L80" s="13">
        <f>_xlfn.XLOOKUP(K80, 'taxonomy(ID_mappings)'!$B$2:$B$30, 'taxonomy(ID_mappings)'!$A$2:$A$30, "Not Disclosed", 0)</f>
        <v>8945</v>
      </c>
      <c r="M80" s="1" t="s">
        <v>63</v>
      </c>
      <c r="N80" s="1" t="s">
        <v>63</v>
      </c>
      <c r="O80" s="1">
        <f>_xlfn.XLOOKUP(N80, 'taxonomy(ID_mappings)'!$F$2:$F$40, 'taxonomy(ID_mappings)'!$E$2:$E$40, "Not Disclosed", 0)</f>
        <v>3678</v>
      </c>
      <c r="P80" s="1" t="s">
        <v>42</v>
      </c>
      <c r="Q80" s="4" t="s">
        <v>48</v>
      </c>
      <c r="R80" s="4" t="s">
        <v>48</v>
      </c>
      <c r="S80" s="4" t="s">
        <v>42</v>
      </c>
      <c r="T80" s="4" t="str">
        <v>Not Disclosed</v>
      </c>
      <c r="U80" s="4" t="s">
        <v>42</v>
      </c>
      <c r="V80" s="4" t="str">
        <v>Not Disclosed</v>
      </c>
      <c r="W80" s="4" t="s">
        <v>42</v>
      </c>
      <c r="X80" s="4" t="str">
        <v>Not Disclosed</v>
      </c>
      <c r="Y80" s="4" t="s">
        <v>42</v>
      </c>
      <c r="Z80" s="4" t="str">
        <v>Not Disclosed</v>
      </c>
      <c r="AA80" s="4">
        <f>_xlfn.XLOOKUP(R80, 'taxonomy(ID_mappings)'!$J$2:$J$7, 'taxonomy(ID_mappings)'!$I$2:$I$7, "Not Disclosed", 0)</f>
        <v>5325</v>
      </c>
      <c r="AB80" s="4" t="str">
        <f>_xlfn.XLOOKUP(T80, 'taxonomy(ID_mappings)'!$J$2:$J$7, 'taxonomy(ID_mappings)'!$I$2:$I$7, "Not Disclosed", 0)</f>
        <v>Not Disclosed</v>
      </c>
      <c r="AC80" s="4" t="str">
        <f>_xlfn.XLOOKUP(V80, 'taxonomy(ID_mappings)'!$J$2:$J$7, 'taxonomy(ID_mappings)'!$I$2:$I$7, "Not Disclosed", 0)</f>
        <v>Not Disclosed</v>
      </c>
      <c r="AD80" s="4" t="str">
        <f>_xlfn.XLOOKUP(X80, 'taxonomy(ID_mappings)'!$J$2:$J$7, 'taxonomy(ID_mappings)'!$I$2:$I$7, "Not Disclosed", 0)</f>
        <v>Not Disclosed</v>
      </c>
      <c r="AE80" s="4" t="str">
        <f>_xlfn.XLOOKUP(Z80, 'taxonomy(ID_mappings)'!$J$2:$J$7, 'taxonomy(ID_mappings)'!$I$2:$I$7, "Not Disclosed", 0)</f>
        <v>Not Disclosed</v>
      </c>
      <c r="AF80" s="4" t="str">
        <f>_xlfn.CONCAT(AA80, ", ", AB80, ", ", AC80, ", ", AD80, ", ", AE80)</f>
        <v>5325, Not Disclosed, Not Disclosed, Not Disclosed, Not Disclosed</v>
      </c>
      <c r="AG80" s="16">
        <v>5325</v>
      </c>
      <c r="AH80" s="1" t="s">
        <v>43</v>
      </c>
      <c r="AI80" s="1">
        <f>_xlfn.XLOOKUP(AH80, 'taxonomy(ID_mappings)'!$L$2:$L$3, 'taxonomy(ID_mappings)'!$M$2:$M$3, 0)</f>
        <v>0</v>
      </c>
      <c r="AJ80" s="9" t="s">
        <v>202</v>
      </c>
      <c r="AK80" s="1" t="s">
        <v>42</v>
      </c>
      <c r="AL80" s="1" t="s">
        <v>42</v>
      </c>
    </row>
    <row r="81" spans="1:38" ht="15.75" customHeight="1">
      <c r="A81" s="1">
        <v>20526</v>
      </c>
      <c r="B81" s="1" t="s">
        <v>203</v>
      </c>
      <c r="C81" s="1">
        <f>_xlfn.XLOOKUP(B81, 'Sheet1 startup_formatted'!$B$2:$B$690, 'Sheet1 startup_formatted'!$A$2:$A$690, "Not issued", 0)</f>
        <v>20782</v>
      </c>
      <c r="D81" s="2">
        <v>42917.166666666664</v>
      </c>
      <c r="E81" s="15">
        <v>1300000</v>
      </c>
      <c r="F81" s="1" t="s">
        <v>53</v>
      </c>
      <c r="G81" s="1">
        <f>_xlfn.XLOOKUP(F81, 'taxonomy(ID_mappings)'!$P$2:$P$15, 'taxonomy(ID_mappings)'!$O$2:$O$15, 0)</f>
        <v>9101</v>
      </c>
      <c r="H81" s="1">
        <v>3</v>
      </c>
      <c r="I81" s="1" t="s">
        <v>60</v>
      </c>
      <c r="J81" s="1" t="str">
        <v>United States of America (USA)</v>
      </c>
      <c r="K81" s="1" t="s">
        <v>60</v>
      </c>
      <c r="L81" s="13">
        <f>_xlfn.XLOOKUP(K81, 'taxonomy(ID_mappings)'!$B$2:$B$30, 'taxonomy(ID_mappings)'!$A$2:$A$30, "Not Disclosed", 0)</f>
        <v>4785</v>
      </c>
      <c r="M81" s="1" t="s">
        <v>141</v>
      </c>
      <c r="N81" s="1" t="s">
        <v>141</v>
      </c>
      <c r="O81" s="1">
        <f>_xlfn.XLOOKUP(N81, 'taxonomy(ID_mappings)'!$F$2:$F$40, 'taxonomy(ID_mappings)'!$E$2:$E$40, "Not Disclosed", 0)</f>
        <v>7592</v>
      </c>
      <c r="P81" s="1">
        <v>2</v>
      </c>
      <c r="Q81" s="4" t="s">
        <v>61</v>
      </c>
      <c r="R81" s="4" t="s">
        <v>61</v>
      </c>
      <c r="S81" s="4" t="s">
        <v>42</v>
      </c>
      <c r="T81" s="4" t="str">
        <v>Not Disclosed</v>
      </c>
      <c r="U81" s="4" t="s">
        <v>42</v>
      </c>
      <c r="V81" s="4" t="str">
        <v>Not Disclosed</v>
      </c>
      <c r="W81" s="4" t="s">
        <v>42</v>
      </c>
      <c r="X81" s="4" t="str">
        <v>Not Disclosed</v>
      </c>
      <c r="Y81" s="4" t="s">
        <v>42</v>
      </c>
      <c r="Z81" s="4" t="str">
        <v>Not Disclosed</v>
      </c>
      <c r="AA81" s="4">
        <f>_xlfn.XLOOKUP(R81, 'taxonomy(ID_mappings)'!$J$2:$J$7, 'taxonomy(ID_mappings)'!$I$2:$I$7, "Not Disclosed", 0)</f>
        <v>5326</v>
      </c>
      <c r="AB81" s="4" t="str">
        <f>_xlfn.XLOOKUP(T81, 'taxonomy(ID_mappings)'!$J$2:$J$7, 'taxonomy(ID_mappings)'!$I$2:$I$7, "Not Disclosed", 0)</f>
        <v>Not Disclosed</v>
      </c>
      <c r="AC81" s="4" t="str">
        <f>_xlfn.XLOOKUP(V81, 'taxonomy(ID_mappings)'!$J$2:$J$7, 'taxonomy(ID_mappings)'!$I$2:$I$7, "Not Disclosed", 0)</f>
        <v>Not Disclosed</v>
      </c>
      <c r="AD81" s="4" t="str">
        <f>_xlfn.XLOOKUP(X81, 'taxonomy(ID_mappings)'!$J$2:$J$7, 'taxonomy(ID_mappings)'!$I$2:$I$7, "Not Disclosed", 0)</f>
        <v>Not Disclosed</v>
      </c>
      <c r="AE81" s="4" t="str">
        <f>_xlfn.XLOOKUP(Z81, 'taxonomy(ID_mappings)'!$J$2:$J$7, 'taxonomy(ID_mappings)'!$I$2:$I$7, "Not Disclosed", 0)</f>
        <v>Not Disclosed</v>
      </c>
      <c r="AF81" s="4" t="str">
        <f>_xlfn.CONCAT(AA81, ", ", AB81, ", ", AC81, ", ", AD81, ", ", AE81)</f>
        <v>5326, Not Disclosed, Not Disclosed, Not Disclosed, Not Disclosed</v>
      </c>
      <c r="AG81" s="16">
        <v>5326</v>
      </c>
      <c r="AH81" s="1" t="s">
        <v>43</v>
      </c>
      <c r="AI81" s="1">
        <f>_xlfn.XLOOKUP(AH81, 'taxonomy(ID_mappings)'!$L$2:$L$3, 'taxonomy(ID_mappings)'!$M$2:$M$3, 0)</f>
        <v>0</v>
      </c>
      <c r="AJ81" s="1" t="s">
        <v>42</v>
      </c>
      <c r="AK81" s="1" t="s">
        <v>42</v>
      </c>
      <c r="AL81" s="1" t="s">
        <v>42</v>
      </c>
    </row>
    <row r="82" spans="1:38" ht="15.75" customHeight="1">
      <c r="A82" s="1">
        <v>20675</v>
      </c>
      <c r="B82" s="1" t="s">
        <v>204</v>
      </c>
      <c r="C82" s="1">
        <f>_xlfn.XLOOKUP(B82, 'Sheet1 startup_formatted'!$B$2:$B$690, 'Sheet1 startup_formatted'!$A$2:$A$690, "Not issued", 0)</f>
        <v>18108</v>
      </c>
      <c r="D82" s="2">
        <v>42992.166666666664</v>
      </c>
      <c r="E82" s="15">
        <v>4000000</v>
      </c>
      <c r="F82" s="1" t="s">
        <v>45</v>
      </c>
      <c r="G82" s="1">
        <f>_xlfn.XLOOKUP(F82, 'taxonomy(ID_mappings)'!$P$2:$P$15, 'taxonomy(ID_mappings)'!$O$2:$O$15, 0)</f>
        <v>5678</v>
      </c>
      <c r="H82" s="1">
        <v>5</v>
      </c>
      <c r="I82" s="1" t="s">
        <v>121</v>
      </c>
      <c r="J82" s="1" t="str">
        <v>Saudi Arabia (KSA)</v>
      </c>
      <c r="K82" s="1" t="s">
        <v>121</v>
      </c>
      <c r="L82" s="13">
        <f>_xlfn.XLOOKUP(K82, 'taxonomy(ID_mappings)'!$B$2:$B$30, 'taxonomy(ID_mappings)'!$A$2:$A$30, "Not Disclosed", 0)</f>
        <v>3459</v>
      </c>
      <c r="M82" s="1" t="s">
        <v>71</v>
      </c>
      <c r="N82" s="1" t="s">
        <v>71</v>
      </c>
      <c r="O82" s="1">
        <f>_xlfn.XLOOKUP(N82, 'taxonomy(ID_mappings)'!$F$2:$F$40, 'taxonomy(ID_mappings)'!$E$2:$E$40, "Not Disclosed", 0)</f>
        <v>9426</v>
      </c>
      <c r="P82" s="1">
        <v>1</v>
      </c>
      <c r="Q82" s="4" t="s">
        <v>61</v>
      </c>
      <c r="R82" s="4" t="s">
        <v>61</v>
      </c>
      <c r="S82" s="4" t="s">
        <v>42</v>
      </c>
      <c r="T82" s="4" t="str">
        <v>Not Disclosed</v>
      </c>
      <c r="U82" s="4" t="s">
        <v>42</v>
      </c>
      <c r="V82" s="4" t="str">
        <v>Not Disclosed</v>
      </c>
      <c r="W82" s="4" t="s">
        <v>42</v>
      </c>
      <c r="X82" s="4" t="str">
        <v>Not Disclosed</v>
      </c>
      <c r="Y82" s="4" t="s">
        <v>42</v>
      </c>
      <c r="Z82" s="4" t="str">
        <v>Not Disclosed</v>
      </c>
      <c r="AA82" s="4">
        <f>_xlfn.XLOOKUP(R82, 'taxonomy(ID_mappings)'!$J$2:$J$7, 'taxonomy(ID_mappings)'!$I$2:$I$7, "Not Disclosed", 0)</f>
        <v>5326</v>
      </c>
      <c r="AB82" s="4" t="str">
        <f>_xlfn.XLOOKUP(T82, 'taxonomy(ID_mappings)'!$J$2:$J$7, 'taxonomy(ID_mappings)'!$I$2:$I$7, "Not Disclosed", 0)</f>
        <v>Not Disclosed</v>
      </c>
      <c r="AC82" s="4" t="str">
        <f>_xlfn.XLOOKUP(V82, 'taxonomy(ID_mappings)'!$J$2:$J$7, 'taxonomy(ID_mappings)'!$I$2:$I$7, "Not Disclosed", 0)</f>
        <v>Not Disclosed</v>
      </c>
      <c r="AD82" s="4" t="str">
        <f>_xlfn.XLOOKUP(X82, 'taxonomy(ID_mappings)'!$J$2:$J$7, 'taxonomy(ID_mappings)'!$I$2:$I$7, "Not Disclosed", 0)</f>
        <v>Not Disclosed</v>
      </c>
      <c r="AE82" s="4" t="str">
        <f>_xlfn.XLOOKUP(Z82, 'taxonomy(ID_mappings)'!$J$2:$J$7, 'taxonomy(ID_mappings)'!$I$2:$I$7, "Not Disclosed", 0)</f>
        <v>Not Disclosed</v>
      </c>
      <c r="AF82" s="4" t="str">
        <f>_xlfn.CONCAT(AA82, ", ", AB82, ", ", AC82, ", ", AD82, ", ", AE82)</f>
        <v>5326, Not Disclosed, Not Disclosed, Not Disclosed, Not Disclosed</v>
      </c>
      <c r="AG82" s="16">
        <v>5326</v>
      </c>
      <c r="AH82" s="1" t="s">
        <v>43</v>
      </c>
      <c r="AI82" s="1">
        <f>_xlfn.XLOOKUP(AH82, 'taxonomy(ID_mappings)'!$L$2:$L$3, 'taxonomy(ID_mappings)'!$M$2:$M$3, 0)</f>
        <v>0</v>
      </c>
      <c r="AJ82" s="1" t="s">
        <v>205</v>
      </c>
      <c r="AK82" s="1" t="s">
        <v>42</v>
      </c>
      <c r="AL82" s="1" t="s">
        <v>42</v>
      </c>
    </row>
    <row r="83" spans="1:38" ht="15.75" customHeight="1">
      <c r="A83" s="1">
        <v>20688</v>
      </c>
      <c r="B83" s="1" t="s">
        <v>206</v>
      </c>
      <c r="C83" s="1">
        <f>_xlfn.XLOOKUP(B83, 'Sheet1 startup_formatted'!$B$2:$B$690, 'Sheet1 startup_formatted'!$A$2:$A$690, "Not issued", 0)</f>
        <v>20936</v>
      </c>
      <c r="D83" s="2">
        <v>42992.166666666664</v>
      </c>
      <c r="E83" s="15">
        <v>250000</v>
      </c>
      <c r="F83" s="1" t="s">
        <v>53</v>
      </c>
      <c r="G83" s="1">
        <f>_xlfn.XLOOKUP(F83, 'taxonomy(ID_mappings)'!$P$2:$P$15, 'taxonomy(ID_mappings)'!$O$2:$O$15, 0)</f>
        <v>9101</v>
      </c>
      <c r="H83" s="1">
        <v>1</v>
      </c>
      <c r="I83" s="1" t="s">
        <v>113</v>
      </c>
      <c r="J83" s="1" t="str">
        <v>Egypt</v>
      </c>
      <c r="K83" s="1" t="s">
        <v>113</v>
      </c>
      <c r="L83" s="13">
        <f>_xlfn.XLOOKUP(K83, 'taxonomy(ID_mappings)'!$B$2:$B$30, 'taxonomy(ID_mappings)'!$A$2:$A$30, "Not Disclosed", 0)</f>
        <v>2468</v>
      </c>
      <c r="M83" s="1" t="s">
        <v>68</v>
      </c>
      <c r="N83" s="1" t="s">
        <v>68</v>
      </c>
      <c r="O83" s="1">
        <f>_xlfn.XLOOKUP(N83, 'taxonomy(ID_mappings)'!$F$2:$F$40, 'taxonomy(ID_mappings)'!$E$2:$E$40, "Not Disclosed", 0)</f>
        <v>5832</v>
      </c>
      <c r="P83" s="1">
        <v>4</v>
      </c>
      <c r="Q83" s="4" t="s">
        <v>134</v>
      </c>
      <c r="R83" s="4" t="s">
        <v>61</v>
      </c>
      <c r="S83" s="4" t="s">
        <v>135</v>
      </c>
      <c r="T83" s="4" t="str">
        <v>B2C</v>
      </c>
      <c r="U83" s="4" t="s">
        <v>42</v>
      </c>
      <c r="V83" s="4" t="str">
        <v>Not Disclosed</v>
      </c>
      <c r="W83" s="4" t="s">
        <v>42</v>
      </c>
      <c r="X83" s="4" t="str">
        <v>Not Disclosed</v>
      </c>
      <c r="Y83" s="4" t="s">
        <v>42</v>
      </c>
      <c r="Z83" s="4" t="str">
        <v>Not Disclosed</v>
      </c>
      <c r="AA83" s="4">
        <f>_xlfn.XLOOKUP(R83, 'taxonomy(ID_mappings)'!$J$2:$J$7, 'taxonomy(ID_mappings)'!$I$2:$I$7, "Not Disclosed", 0)</f>
        <v>5326</v>
      </c>
      <c r="AB83" s="4">
        <f>_xlfn.XLOOKUP(T83, 'taxonomy(ID_mappings)'!$J$2:$J$7, 'taxonomy(ID_mappings)'!$I$2:$I$7, "Not Disclosed", 0)</f>
        <v>5325</v>
      </c>
      <c r="AC83" s="4" t="str">
        <f>_xlfn.XLOOKUP(V83, 'taxonomy(ID_mappings)'!$J$2:$J$7, 'taxonomy(ID_mappings)'!$I$2:$I$7, "Not Disclosed", 0)</f>
        <v>Not Disclosed</v>
      </c>
      <c r="AD83" s="4" t="str">
        <f>_xlfn.XLOOKUP(X83, 'taxonomy(ID_mappings)'!$J$2:$J$7, 'taxonomy(ID_mappings)'!$I$2:$I$7, "Not Disclosed", 0)</f>
        <v>Not Disclosed</v>
      </c>
      <c r="AE83" s="4" t="str">
        <f>_xlfn.XLOOKUP(Z83, 'taxonomy(ID_mappings)'!$J$2:$J$7, 'taxonomy(ID_mappings)'!$I$2:$I$7, "Not Disclosed", 0)</f>
        <v>Not Disclosed</v>
      </c>
      <c r="AF83" s="4" t="str">
        <f>_xlfn.CONCAT(AA83, ", ", AB83, ", ", AC83, ", ", AD83, ", ", AE83)</f>
        <v>5326, 5325, Not Disclosed, Not Disclosed, Not Disclosed</v>
      </c>
      <c r="AG83" s="16" t="s">
        <v>136</v>
      </c>
      <c r="AH83" s="1" t="s">
        <v>55</v>
      </c>
      <c r="AI83" s="1">
        <f>_xlfn.XLOOKUP(AH83, 'taxonomy(ID_mappings)'!$L$2:$L$3, 'taxonomy(ID_mappings)'!$M$2:$M$3, 0)</f>
        <v>1</v>
      </c>
      <c r="AJ83" s="1" t="s">
        <v>42</v>
      </c>
      <c r="AK83" s="1" t="s">
        <v>207</v>
      </c>
      <c r="AL83" s="1" t="s">
        <v>42</v>
      </c>
    </row>
    <row r="84" spans="1:38" ht="15.75" customHeight="1">
      <c r="A84" s="1">
        <v>20722</v>
      </c>
      <c r="B84" s="1" t="s">
        <v>208</v>
      </c>
      <c r="C84" s="1">
        <f>_xlfn.XLOOKUP(B84, 'Sheet1 startup_formatted'!$B$2:$B$690, 'Sheet1 startup_formatted'!$A$2:$A$690, "Not issued", 0)</f>
        <v>20860</v>
      </c>
      <c r="D84" s="2">
        <v>42955.166666666664</v>
      </c>
      <c r="E84" s="15">
        <v>100000</v>
      </c>
      <c r="F84" s="1" t="s">
        <v>116</v>
      </c>
      <c r="G84" s="1">
        <f>_xlfn.XLOOKUP(F84, 'taxonomy(ID_mappings)'!$P$2:$P$15, 'taxonomy(ID_mappings)'!$O$2:$O$15, 0)</f>
        <v>3456</v>
      </c>
      <c r="H84" s="1">
        <v>0</v>
      </c>
      <c r="I84" s="1" t="s">
        <v>86</v>
      </c>
      <c r="J84" s="1" t="str">
        <v>Jordan</v>
      </c>
      <c r="K84" s="1" t="s">
        <v>86</v>
      </c>
      <c r="L84" s="13">
        <f>_xlfn.XLOOKUP(K84, 'taxonomy(ID_mappings)'!$B$2:$B$30, 'taxonomy(ID_mappings)'!$A$2:$A$30, "Not Disclosed", 0)</f>
        <v>1256</v>
      </c>
      <c r="M84" s="1" t="s">
        <v>107</v>
      </c>
      <c r="N84" s="1" t="s">
        <v>107</v>
      </c>
      <c r="O84" s="1">
        <f>_xlfn.XLOOKUP(N84, 'taxonomy(ID_mappings)'!$F$2:$F$40, 'taxonomy(ID_mappings)'!$E$2:$E$40, "Not Disclosed", 0)</f>
        <v>9238</v>
      </c>
      <c r="P84" s="1">
        <v>2</v>
      </c>
      <c r="Q84" s="4" t="s">
        <v>41</v>
      </c>
      <c r="R84" s="4" t="s">
        <v>41</v>
      </c>
      <c r="S84" s="4" t="s">
        <v>42</v>
      </c>
      <c r="T84" s="4" t="str">
        <v>Not Disclosed</v>
      </c>
      <c r="U84" s="4" t="s">
        <v>42</v>
      </c>
      <c r="V84" s="4" t="str">
        <v>Not Disclosed</v>
      </c>
      <c r="W84" s="4" t="s">
        <v>42</v>
      </c>
      <c r="X84" s="4" t="str">
        <v>Not Disclosed</v>
      </c>
      <c r="Y84" s="4" t="s">
        <v>42</v>
      </c>
      <c r="Z84" s="4" t="str">
        <v>Not Disclosed</v>
      </c>
      <c r="AA84" s="4">
        <f>_xlfn.XLOOKUP(R84, 'taxonomy(ID_mappings)'!$J$2:$J$7, 'taxonomy(ID_mappings)'!$I$2:$I$7, "Not Disclosed", 0)</f>
        <v>5324</v>
      </c>
      <c r="AB84" s="4" t="str">
        <f>_xlfn.XLOOKUP(T84, 'taxonomy(ID_mappings)'!$J$2:$J$7, 'taxonomy(ID_mappings)'!$I$2:$I$7, "Not Disclosed", 0)</f>
        <v>Not Disclosed</v>
      </c>
      <c r="AC84" s="4" t="str">
        <f>_xlfn.XLOOKUP(V84, 'taxonomy(ID_mappings)'!$J$2:$J$7, 'taxonomy(ID_mappings)'!$I$2:$I$7, "Not Disclosed", 0)</f>
        <v>Not Disclosed</v>
      </c>
      <c r="AD84" s="4" t="str">
        <f>_xlfn.XLOOKUP(X84, 'taxonomy(ID_mappings)'!$J$2:$J$7, 'taxonomy(ID_mappings)'!$I$2:$I$7, "Not Disclosed", 0)</f>
        <v>Not Disclosed</v>
      </c>
      <c r="AE84" s="4" t="str">
        <f>_xlfn.XLOOKUP(Z84, 'taxonomy(ID_mappings)'!$J$2:$J$7, 'taxonomy(ID_mappings)'!$I$2:$I$7, "Not Disclosed", 0)</f>
        <v>Not Disclosed</v>
      </c>
      <c r="AF84" s="4" t="str">
        <f>_xlfn.CONCAT(AA84, ", ", AB84, ", ", AC84, ", ", AD84, ", ", AE84)</f>
        <v>5324, Not Disclosed, Not Disclosed, Not Disclosed, Not Disclosed</v>
      </c>
      <c r="AG84" s="16">
        <v>5324</v>
      </c>
      <c r="AH84" s="1" t="s">
        <v>43</v>
      </c>
      <c r="AI84" s="1">
        <f>_xlfn.XLOOKUP(AH84, 'taxonomy(ID_mappings)'!$L$2:$L$3, 'taxonomy(ID_mappings)'!$M$2:$M$3, 0)</f>
        <v>0</v>
      </c>
      <c r="AJ84" s="1" t="s">
        <v>42</v>
      </c>
      <c r="AK84" s="1" t="s">
        <v>42</v>
      </c>
      <c r="AL84" s="1" t="s">
        <v>42</v>
      </c>
    </row>
    <row r="85" spans="1:38" ht="15.75" customHeight="1">
      <c r="A85" s="1">
        <v>20972</v>
      </c>
      <c r="B85" s="1" t="s">
        <v>209</v>
      </c>
      <c r="C85" s="1">
        <f>_xlfn.XLOOKUP(B85, 'Sheet1 startup_formatted'!$B$2:$B$690, 'Sheet1 startup_formatted'!$A$2:$A$690, "Not issued", 0)</f>
        <v>21141</v>
      </c>
      <c r="D85" s="2">
        <v>43003.166666666664</v>
      </c>
      <c r="E85" s="15">
        <v>550000</v>
      </c>
      <c r="F85" s="1" t="s">
        <v>38</v>
      </c>
      <c r="G85" s="1">
        <f>_xlfn.XLOOKUP(F85, 'taxonomy(ID_mappings)'!$P$2:$P$15, 'taxonomy(ID_mappings)'!$O$2:$O$15, 0)</f>
        <v>1234</v>
      </c>
      <c r="H85" s="1">
        <v>1</v>
      </c>
      <c r="I85" s="1" t="s">
        <v>210</v>
      </c>
      <c r="J85" s="1" t="str">
        <v>United Kingdom (UK)</v>
      </c>
      <c r="K85" s="1" t="s">
        <v>210</v>
      </c>
      <c r="L85" s="13">
        <f>_xlfn.XLOOKUP(K85, 'taxonomy(ID_mappings)'!$B$2:$B$30, 'taxonomy(ID_mappings)'!$A$2:$A$30, "Not Disclosed", 0)</f>
        <v>9014</v>
      </c>
      <c r="M85" s="1" t="s">
        <v>126</v>
      </c>
      <c r="N85" s="1" t="s">
        <v>126</v>
      </c>
      <c r="O85" s="1">
        <f>_xlfn.XLOOKUP(N85, 'taxonomy(ID_mappings)'!$F$2:$F$40, 'taxonomy(ID_mappings)'!$E$2:$E$40, "Not Disclosed", 0)</f>
        <v>1524</v>
      </c>
      <c r="P85" s="1">
        <v>3</v>
      </c>
      <c r="Q85" s="4" t="s">
        <v>61</v>
      </c>
      <c r="R85" s="4" t="s">
        <v>61</v>
      </c>
      <c r="S85" s="4" t="s">
        <v>42</v>
      </c>
      <c r="T85" s="4" t="str">
        <v>Not Disclosed</v>
      </c>
      <c r="U85" s="4" t="s">
        <v>42</v>
      </c>
      <c r="V85" s="4" t="str">
        <v>Not Disclosed</v>
      </c>
      <c r="W85" s="4" t="s">
        <v>42</v>
      </c>
      <c r="X85" s="4" t="str">
        <v>Not Disclosed</v>
      </c>
      <c r="Y85" s="4" t="s">
        <v>42</v>
      </c>
      <c r="Z85" s="4" t="str">
        <v>Not Disclosed</v>
      </c>
      <c r="AA85" s="4">
        <f>_xlfn.XLOOKUP(R85, 'taxonomy(ID_mappings)'!$J$2:$J$7, 'taxonomy(ID_mappings)'!$I$2:$I$7, "Not Disclosed", 0)</f>
        <v>5326</v>
      </c>
      <c r="AB85" s="4" t="str">
        <f>_xlfn.XLOOKUP(T85, 'taxonomy(ID_mappings)'!$J$2:$J$7, 'taxonomy(ID_mappings)'!$I$2:$I$7, "Not Disclosed", 0)</f>
        <v>Not Disclosed</v>
      </c>
      <c r="AC85" s="4" t="str">
        <f>_xlfn.XLOOKUP(V85, 'taxonomy(ID_mappings)'!$J$2:$J$7, 'taxonomy(ID_mappings)'!$I$2:$I$7, "Not Disclosed", 0)</f>
        <v>Not Disclosed</v>
      </c>
      <c r="AD85" s="4" t="str">
        <f>_xlfn.XLOOKUP(X85, 'taxonomy(ID_mappings)'!$J$2:$J$7, 'taxonomy(ID_mappings)'!$I$2:$I$7, "Not Disclosed", 0)</f>
        <v>Not Disclosed</v>
      </c>
      <c r="AE85" s="4" t="str">
        <f>_xlfn.XLOOKUP(Z85, 'taxonomy(ID_mappings)'!$J$2:$J$7, 'taxonomy(ID_mappings)'!$I$2:$I$7, "Not Disclosed", 0)</f>
        <v>Not Disclosed</v>
      </c>
      <c r="AF85" s="4" t="str">
        <f>_xlfn.CONCAT(AA85, ", ", AB85, ", ", AC85, ", ", AD85, ", ", AE85)</f>
        <v>5326, Not Disclosed, Not Disclosed, Not Disclosed, Not Disclosed</v>
      </c>
      <c r="AG85" s="16">
        <v>5326</v>
      </c>
      <c r="AH85" s="1" t="s">
        <v>43</v>
      </c>
      <c r="AI85" s="1">
        <f>_xlfn.XLOOKUP(AH85, 'taxonomy(ID_mappings)'!$L$2:$L$3, 'taxonomy(ID_mappings)'!$M$2:$M$3, 0)</f>
        <v>0</v>
      </c>
      <c r="AJ85" s="1" t="s">
        <v>42</v>
      </c>
      <c r="AK85" s="1" t="s">
        <v>42</v>
      </c>
      <c r="AL85" s="1" t="s">
        <v>42</v>
      </c>
    </row>
    <row r="86" spans="1:38" ht="15.75" customHeight="1">
      <c r="A86" s="1">
        <v>20975</v>
      </c>
      <c r="B86" s="1" t="s">
        <v>211</v>
      </c>
      <c r="C86" s="1">
        <f>_xlfn.XLOOKUP(B86, 'Sheet1 startup_formatted'!$B$2:$B$690, 'Sheet1 startup_formatted'!$A$2:$A$690, "Not issued", 0)</f>
        <v>21231</v>
      </c>
      <c r="D86" s="2">
        <v>42949.166666666664</v>
      </c>
      <c r="E86" s="15">
        <v>100000</v>
      </c>
      <c r="F86" s="1" t="s">
        <v>45</v>
      </c>
      <c r="G86" s="1">
        <f>_xlfn.XLOOKUP(F86, 'taxonomy(ID_mappings)'!$P$2:$P$15, 'taxonomy(ID_mappings)'!$O$2:$O$15, 0)</f>
        <v>5678</v>
      </c>
      <c r="H86" s="1">
        <v>1</v>
      </c>
      <c r="I86" s="1" t="s">
        <v>39</v>
      </c>
      <c r="J86" s="1" t="str">
        <v>United Arab Emirates (UAE)</v>
      </c>
      <c r="K86" s="1" t="s">
        <v>39</v>
      </c>
      <c r="L86" s="13">
        <f>_xlfn.XLOOKUP(K86, 'taxonomy(ID_mappings)'!$B$2:$B$30, 'taxonomy(ID_mappings)'!$A$2:$A$30, "Not Disclosed", 0)</f>
        <v>2361</v>
      </c>
      <c r="M86" s="1" t="s">
        <v>212</v>
      </c>
      <c r="N86" s="1" t="s">
        <v>212</v>
      </c>
      <c r="O86" s="1">
        <f>_xlfn.XLOOKUP(N86, 'taxonomy(ID_mappings)'!$F$2:$F$40, 'taxonomy(ID_mappings)'!$E$2:$E$40, "Not Disclosed", 0)</f>
        <v>1256</v>
      </c>
      <c r="P86" s="1">
        <v>3</v>
      </c>
      <c r="Q86" s="4" t="s">
        <v>61</v>
      </c>
      <c r="R86" s="4" t="s">
        <v>61</v>
      </c>
      <c r="S86" s="4" t="s">
        <v>42</v>
      </c>
      <c r="T86" s="4" t="str">
        <v>Not Disclosed</v>
      </c>
      <c r="U86" s="4" t="s">
        <v>42</v>
      </c>
      <c r="V86" s="4" t="str">
        <v>Not Disclosed</v>
      </c>
      <c r="W86" s="4" t="s">
        <v>42</v>
      </c>
      <c r="X86" s="4" t="str">
        <v>Not Disclosed</v>
      </c>
      <c r="Y86" s="4" t="s">
        <v>42</v>
      </c>
      <c r="Z86" s="4" t="str">
        <v>Not Disclosed</v>
      </c>
      <c r="AA86" s="4">
        <f>_xlfn.XLOOKUP(R86, 'taxonomy(ID_mappings)'!$J$2:$J$7, 'taxonomy(ID_mappings)'!$I$2:$I$7, "Not Disclosed", 0)</f>
        <v>5326</v>
      </c>
      <c r="AB86" s="4" t="str">
        <f>_xlfn.XLOOKUP(T86, 'taxonomy(ID_mappings)'!$J$2:$J$7, 'taxonomy(ID_mappings)'!$I$2:$I$7, "Not Disclosed", 0)</f>
        <v>Not Disclosed</v>
      </c>
      <c r="AC86" s="4" t="str">
        <f>_xlfn.XLOOKUP(V86, 'taxonomy(ID_mappings)'!$J$2:$J$7, 'taxonomy(ID_mappings)'!$I$2:$I$7, "Not Disclosed", 0)</f>
        <v>Not Disclosed</v>
      </c>
      <c r="AD86" s="4" t="str">
        <f>_xlfn.XLOOKUP(X86, 'taxonomy(ID_mappings)'!$J$2:$J$7, 'taxonomy(ID_mappings)'!$I$2:$I$7, "Not Disclosed", 0)</f>
        <v>Not Disclosed</v>
      </c>
      <c r="AE86" s="4" t="str">
        <f>_xlfn.XLOOKUP(Z86, 'taxonomy(ID_mappings)'!$J$2:$J$7, 'taxonomy(ID_mappings)'!$I$2:$I$7, "Not Disclosed", 0)</f>
        <v>Not Disclosed</v>
      </c>
      <c r="AF86" s="4" t="str">
        <f>_xlfn.CONCAT(AA86, ", ", AB86, ", ", AC86, ", ", AD86, ", ", AE86)</f>
        <v>5326, Not Disclosed, Not Disclosed, Not Disclosed, Not Disclosed</v>
      </c>
      <c r="AG86" s="16">
        <v>5326</v>
      </c>
      <c r="AH86" s="1" t="s">
        <v>43</v>
      </c>
      <c r="AI86" s="1">
        <f>_xlfn.XLOOKUP(AH86, 'taxonomy(ID_mappings)'!$L$2:$L$3, 'taxonomy(ID_mappings)'!$M$2:$M$3, 0)</f>
        <v>0</v>
      </c>
      <c r="AJ86" s="1" t="s">
        <v>42</v>
      </c>
      <c r="AK86" s="1" t="s">
        <v>42</v>
      </c>
      <c r="AL86" s="1" t="s">
        <v>42</v>
      </c>
    </row>
    <row r="87" spans="1:38" ht="15.75" customHeight="1">
      <c r="A87" s="1">
        <v>20981</v>
      </c>
      <c r="B87" s="1" t="s">
        <v>213</v>
      </c>
      <c r="C87" s="1">
        <f>_xlfn.XLOOKUP(B87, 'Sheet1 startup_formatted'!$B$2:$B$690, 'Sheet1 startup_formatted'!$A$2:$A$690, "Not issued", 0)</f>
        <v>21237</v>
      </c>
      <c r="D87" s="2">
        <v>42949.166666666664</v>
      </c>
      <c r="E87" s="15">
        <v>100000</v>
      </c>
      <c r="F87" s="1" t="s">
        <v>53</v>
      </c>
      <c r="G87" s="1">
        <f>_xlfn.XLOOKUP(F87, 'taxonomy(ID_mappings)'!$P$2:$P$15, 'taxonomy(ID_mappings)'!$O$2:$O$15, 0)</f>
        <v>9101</v>
      </c>
      <c r="H87" s="1">
        <v>1</v>
      </c>
      <c r="I87" s="1" t="s">
        <v>60</v>
      </c>
      <c r="J87" s="1" t="str">
        <v>United States of America (USA)</v>
      </c>
      <c r="K87" s="1" t="s">
        <v>60</v>
      </c>
      <c r="L87" s="13">
        <f>_xlfn.XLOOKUP(K87, 'taxonomy(ID_mappings)'!$B$2:$B$30, 'taxonomy(ID_mappings)'!$A$2:$A$30, "Not Disclosed", 0)</f>
        <v>4785</v>
      </c>
      <c r="M87" s="1" t="s">
        <v>214</v>
      </c>
      <c r="N87" s="1" t="s">
        <v>214</v>
      </c>
      <c r="O87" s="1">
        <f>_xlfn.XLOOKUP(N87, 'taxonomy(ID_mappings)'!$F$2:$F$40, 'taxonomy(ID_mappings)'!$E$2:$E$40, "Not Disclosed", 0)</f>
        <v>2356</v>
      </c>
      <c r="P87" s="1">
        <v>1</v>
      </c>
      <c r="Q87" s="4" t="s">
        <v>61</v>
      </c>
      <c r="R87" s="4" t="s">
        <v>61</v>
      </c>
      <c r="S87" s="4" t="s">
        <v>42</v>
      </c>
      <c r="T87" s="4" t="str">
        <v>Not Disclosed</v>
      </c>
      <c r="U87" s="4" t="s">
        <v>42</v>
      </c>
      <c r="V87" s="4" t="str">
        <v>Not Disclosed</v>
      </c>
      <c r="W87" s="4" t="s">
        <v>42</v>
      </c>
      <c r="X87" s="4" t="str">
        <v>Not Disclosed</v>
      </c>
      <c r="Y87" s="4" t="s">
        <v>42</v>
      </c>
      <c r="Z87" s="4" t="str">
        <v>Not Disclosed</v>
      </c>
      <c r="AA87" s="4">
        <f>_xlfn.XLOOKUP(R87, 'taxonomy(ID_mappings)'!$J$2:$J$7, 'taxonomy(ID_mappings)'!$I$2:$I$7, "Not Disclosed", 0)</f>
        <v>5326</v>
      </c>
      <c r="AB87" s="4" t="str">
        <f>_xlfn.XLOOKUP(T87, 'taxonomy(ID_mappings)'!$J$2:$J$7, 'taxonomy(ID_mappings)'!$I$2:$I$7, "Not Disclosed", 0)</f>
        <v>Not Disclosed</v>
      </c>
      <c r="AC87" s="4" t="str">
        <f>_xlfn.XLOOKUP(V87, 'taxonomy(ID_mappings)'!$J$2:$J$7, 'taxonomy(ID_mappings)'!$I$2:$I$7, "Not Disclosed", 0)</f>
        <v>Not Disclosed</v>
      </c>
      <c r="AD87" s="4" t="str">
        <f>_xlfn.XLOOKUP(X87, 'taxonomy(ID_mappings)'!$J$2:$J$7, 'taxonomy(ID_mappings)'!$I$2:$I$7, "Not Disclosed", 0)</f>
        <v>Not Disclosed</v>
      </c>
      <c r="AE87" s="4" t="str">
        <f>_xlfn.XLOOKUP(Z87, 'taxonomy(ID_mappings)'!$J$2:$J$7, 'taxonomy(ID_mappings)'!$I$2:$I$7, "Not Disclosed", 0)</f>
        <v>Not Disclosed</v>
      </c>
      <c r="AF87" s="4" t="str">
        <f>_xlfn.CONCAT(AA87, ", ", AB87, ", ", AC87, ", ", AD87, ", ", AE87)</f>
        <v>5326, Not Disclosed, Not Disclosed, Not Disclosed, Not Disclosed</v>
      </c>
      <c r="AG87" s="16">
        <v>5326</v>
      </c>
      <c r="AH87" s="1" t="s">
        <v>43</v>
      </c>
      <c r="AI87" s="1">
        <f>_xlfn.XLOOKUP(AH87, 'taxonomy(ID_mappings)'!$L$2:$L$3, 'taxonomy(ID_mappings)'!$M$2:$M$3, 0)</f>
        <v>0</v>
      </c>
      <c r="AJ87" s="1" t="s">
        <v>42</v>
      </c>
      <c r="AK87" s="1" t="s">
        <v>42</v>
      </c>
      <c r="AL87" s="1" t="s">
        <v>42</v>
      </c>
    </row>
    <row r="88" spans="1:38" ht="15.75" customHeight="1">
      <c r="A88" s="1">
        <v>20986</v>
      </c>
      <c r="B88" s="1" t="s">
        <v>215</v>
      </c>
      <c r="C88" s="1">
        <f>_xlfn.XLOOKUP(B88, 'Sheet1 startup_formatted'!$B$2:$B$690, 'Sheet1 startup_formatted'!$A$2:$A$690, "Not issued", 0)</f>
        <v>18057</v>
      </c>
      <c r="D88" s="2">
        <v>42949.166666666664</v>
      </c>
      <c r="E88" s="15">
        <v>150000</v>
      </c>
      <c r="F88" s="1" t="s">
        <v>45</v>
      </c>
      <c r="G88" s="1">
        <f>_xlfn.XLOOKUP(F88, 'taxonomy(ID_mappings)'!$P$2:$P$15, 'taxonomy(ID_mappings)'!$O$2:$O$15, 0)</f>
        <v>5678</v>
      </c>
      <c r="H88" s="1">
        <v>1</v>
      </c>
      <c r="I88" s="1" t="s">
        <v>60</v>
      </c>
      <c r="J88" s="1" t="str">
        <v>United States of America (USA)</v>
      </c>
      <c r="K88" s="1" t="s">
        <v>60</v>
      </c>
      <c r="L88" s="13">
        <f>_xlfn.XLOOKUP(K88, 'taxonomy(ID_mappings)'!$B$2:$B$30, 'taxonomy(ID_mappings)'!$A$2:$A$30, "Not Disclosed", 0)</f>
        <v>4785</v>
      </c>
      <c r="M88" s="1" t="s">
        <v>212</v>
      </c>
      <c r="N88" s="1" t="s">
        <v>212</v>
      </c>
      <c r="O88" s="1">
        <f>_xlfn.XLOOKUP(N88, 'taxonomy(ID_mappings)'!$F$2:$F$40, 'taxonomy(ID_mappings)'!$E$2:$E$40, "Not Disclosed", 0)</f>
        <v>1256</v>
      </c>
      <c r="P88" s="1" t="s">
        <v>42</v>
      </c>
      <c r="Q88" s="4" t="s">
        <v>61</v>
      </c>
      <c r="R88" s="4" t="s">
        <v>61</v>
      </c>
      <c r="S88" s="4" t="s">
        <v>42</v>
      </c>
      <c r="T88" s="4" t="str">
        <v>Not Disclosed</v>
      </c>
      <c r="U88" s="4" t="s">
        <v>42</v>
      </c>
      <c r="V88" s="4" t="str">
        <v>Not Disclosed</v>
      </c>
      <c r="W88" s="4" t="s">
        <v>42</v>
      </c>
      <c r="X88" s="4" t="str">
        <v>Not Disclosed</v>
      </c>
      <c r="Y88" s="4" t="s">
        <v>42</v>
      </c>
      <c r="Z88" s="4" t="str">
        <v>Not Disclosed</v>
      </c>
      <c r="AA88" s="4">
        <f>_xlfn.XLOOKUP(R88, 'taxonomy(ID_mappings)'!$J$2:$J$7, 'taxonomy(ID_mappings)'!$I$2:$I$7, "Not Disclosed", 0)</f>
        <v>5326</v>
      </c>
      <c r="AB88" s="4" t="str">
        <f>_xlfn.XLOOKUP(T88, 'taxonomy(ID_mappings)'!$J$2:$J$7, 'taxonomy(ID_mappings)'!$I$2:$I$7, "Not Disclosed", 0)</f>
        <v>Not Disclosed</v>
      </c>
      <c r="AC88" s="4" t="str">
        <f>_xlfn.XLOOKUP(V88, 'taxonomy(ID_mappings)'!$J$2:$J$7, 'taxonomy(ID_mappings)'!$I$2:$I$7, "Not Disclosed", 0)</f>
        <v>Not Disclosed</v>
      </c>
      <c r="AD88" s="4" t="str">
        <f>_xlfn.XLOOKUP(X88, 'taxonomy(ID_mappings)'!$J$2:$J$7, 'taxonomy(ID_mappings)'!$I$2:$I$7, "Not Disclosed", 0)</f>
        <v>Not Disclosed</v>
      </c>
      <c r="AE88" s="4" t="str">
        <f>_xlfn.XLOOKUP(Z88, 'taxonomy(ID_mappings)'!$J$2:$J$7, 'taxonomy(ID_mappings)'!$I$2:$I$7, "Not Disclosed", 0)</f>
        <v>Not Disclosed</v>
      </c>
      <c r="AF88" s="4" t="str">
        <f>_xlfn.CONCAT(AA88, ", ", AB88, ", ", AC88, ", ", AD88, ", ", AE88)</f>
        <v>5326, Not Disclosed, Not Disclosed, Not Disclosed, Not Disclosed</v>
      </c>
      <c r="AG88" s="16">
        <v>5326</v>
      </c>
      <c r="AH88" s="1" t="s">
        <v>43</v>
      </c>
      <c r="AI88" s="1">
        <f>_xlfn.XLOOKUP(AH88, 'taxonomy(ID_mappings)'!$L$2:$L$3, 'taxonomy(ID_mappings)'!$M$2:$M$3, 0)</f>
        <v>0</v>
      </c>
      <c r="AJ88" s="9" t="s">
        <v>216</v>
      </c>
      <c r="AK88" s="1" t="s">
        <v>42</v>
      </c>
      <c r="AL88" s="1" t="s">
        <v>42</v>
      </c>
    </row>
    <row r="89" spans="1:38" ht="15.75" customHeight="1">
      <c r="A89" s="1">
        <v>20989</v>
      </c>
      <c r="B89" s="1" t="s">
        <v>217</v>
      </c>
      <c r="C89" s="1">
        <f>_xlfn.XLOOKUP(B89, 'Sheet1 startup_formatted'!$B$2:$B$690, 'Sheet1 startup_formatted'!$A$2:$A$690, "Not issued", 0)</f>
        <v>21245</v>
      </c>
      <c r="D89" s="2">
        <v>43003.166666666664</v>
      </c>
      <c r="E89" s="15">
        <v>75000</v>
      </c>
      <c r="F89" s="1" t="s">
        <v>53</v>
      </c>
      <c r="G89" s="1">
        <f>_xlfn.XLOOKUP(F89, 'taxonomy(ID_mappings)'!$P$2:$P$15, 'taxonomy(ID_mappings)'!$O$2:$O$15, 0)</f>
        <v>9101</v>
      </c>
      <c r="H89" s="1">
        <v>1</v>
      </c>
      <c r="I89" s="1" t="s">
        <v>39</v>
      </c>
      <c r="J89" s="1" t="str">
        <v>United Arab Emirates (UAE)</v>
      </c>
      <c r="K89" s="1" t="s">
        <v>39</v>
      </c>
      <c r="L89" s="13">
        <f>_xlfn.XLOOKUP(K89, 'taxonomy(ID_mappings)'!$B$2:$B$30, 'taxonomy(ID_mappings)'!$A$2:$A$30, "Not Disclosed", 0)</f>
        <v>2361</v>
      </c>
      <c r="M89" s="1" t="s">
        <v>47</v>
      </c>
      <c r="N89" s="1" t="s">
        <v>47</v>
      </c>
      <c r="O89" s="1">
        <f>_xlfn.XLOOKUP(N89, 'taxonomy(ID_mappings)'!$F$2:$F$40, 'taxonomy(ID_mappings)'!$E$2:$E$40, "Not Disclosed", 0)</f>
        <v>4536</v>
      </c>
      <c r="P89" s="1">
        <v>3</v>
      </c>
      <c r="Q89" s="4" t="s">
        <v>61</v>
      </c>
      <c r="R89" s="4" t="s">
        <v>61</v>
      </c>
      <c r="S89" s="4" t="s">
        <v>42</v>
      </c>
      <c r="T89" s="4" t="str">
        <v>Not Disclosed</v>
      </c>
      <c r="U89" s="4" t="s">
        <v>42</v>
      </c>
      <c r="V89" s="4" t="str">
        <v>Not Disclosed</v>
      </c>
      <c r="W89" s="4" t="s">
        <v>42</v>
      </c>
      <c r="X89" s="4" t="str">
        <v>Not Disclosed</v>
      </c>
      <c r="Y89" s="4" t="s">
        <v>42</v>
      </c>
      <c r="Z89" s="4" t="str">
        <v>Not Disclosed</v>
      </c>
      <c r="AA89" s="4">
        <f>_xlfn.XLOOKUP(R89, 'taxonomy(ID_mappings)'!$J$2:$J$7, 'taxonomy(ID_mappings)'!$I$2:$I$7, "Not Disclosed", 0)</f>
        <v>5326</v>
      </c>
      <c r="AB89" s="4" t="str">
        <f>_xlfn.XLOOKUP(T89, 'taxonomy(ID_mappings)'!$J$2:$J$7, 'taxonomy(ID_mappings)'!$I$2:$I$7, "Not Disclosed", 0)</f>
        <v>Not Disclosed</v>
      </c>
      <c r="AC89" s="4" t="str">
        <f>_xlfn.XLOOKUP(V89, 'taxonomy(ID_mappings)'!$J$2:$J$7, 'taxonomy(ID_mappings)'!$I$2:$I$7, "Not Disclosed", 0)</f>
        <v>Not Disclosed</v>
      </c>
      <c r="AD89" s="4" t="str">
        <f>_xlfn.XLOOKUP(X89, 'taxonomy(ID_mappings)'!$J$2:$J$7, 'taxonomy(ID_mappings)'!$I$2:$I$7, "Not Disclosed", 0)</f>
        <v>Not Disclosed</v>
      </c>
      <c r="AE89" s="4" t="str">
        <f>_xlfn.XLOOKUP(Z89, 'taxonomy(ID_mappings)'!$J$2:$J$7, 'taxonomy(ID_mappings)'!$I$2:$I$7, "Not Disclosed", 0)</f>
        <v>Not Disclosed</v>
      </c>
      <c r="AF89" s="4" t="str">
        <f>_xlfn.CONCAT(AA89, ", ", AB89, ", ", AC89, ", ", AD89, ", ", AE89)</f>
        <v>5326, Not Disclosed, Not Disclosed, Not Disclosed, Not Disclosed</v>
      </c>
      <c r="AG89" s="16">
        <v>5326</v>
      </c>
      <c r="AH89" s="1" t="s">
        <v>43</v>
      </c>
      <c r="AI89" s="1">
        <f>_xlfn.XLOOKUP(AH89, 'taxonomy(ID_mappings)'!$L$2:$L$3, 'taxonomy(ID_mappings)'!$M$2:$M$3, 0)</f>
        <v>0</v>
      </c>
      <c r="AJ89" s="1" t="s">
        <v>42</v>
      </c>
      <c r="AK89" s="1" t="s">
        <v>42</v>
      </c>
      <c r="AL89" s="1" t="s">
        <v>42</v>
      </c>
    </row>
    <row r="90" spans="1:38" ht="15.75" customHeight="1">
      <c r="A90" s="1">
        <v>20992</v>
      </c>
      <c r="B90" s="1" t="s">
        <v>218</v>
      </c>
      <c r="C90" s="1">
        <f>_xlfn.XLOOKUP(B90, 'Sheet1 startup_formatted'!$B$2:$B$690, 'Sheet1 startup_formatted'!$A$2:$A$690, "Not issued", 0)</f>
        <v>21248</v>
      </c>
      <c r="D90" s="2">
        <v>42955.166666666664</v>
      </c>
      <c r="E90" s="15">
        <v>200000</v>
      </c>
      <c r="F90" s="1" t="s">
        <v>53</v>
      </c>
      <c r="G90" s="1">
        <f>_xlfn.XLOOKUP(F90, 'taxonomy(ID_mappings)'!$P$2:$P$15, 'taxonomy(ID_mappings)'!$O$2:$O$15, 0)</f>
        <v>9101</v>
      </c>
      <c r="H90" s="1">
        <v>1</v>
      </c>
      <c r="I90" s="1" t="s">
        <v>39</v>
      </c>
      <c r="J90" s="1" t="str">
        <v>United Arab Emirates (UAE)</v>
      </c>
      <c r="K90" s="1" t="s">
        <v>39</v>
      </c>
      <c r="L90" s="13">
        <f>_xlfn.XLOOKUP(K90, 'taxonomy(ID_mappings)'!$B$2:$B$30, 'taxonomy(ID_mappings)'!$A$2:$A$30, "Not Disclosed", 0)</f>
        <v>2361</v>
      </c>
      <c r="M90" s="1" t="s">
        <v>219</v>
      </c>
      <c r="N90" s="1" t="s">
        <v>219</v>
      </c>
      <c r="O90" s="1">
        <f>_xlfn.XLOOKUP(N90, 'taxonomy(ID_mappings)'!$F$2:$F$40, 'taxonomy(ID_mappings)'!$E$2:$E$40, "Not Disclosed", 0)</f>
        <v>9462</v>
      </c>
      <c r="P90" s="1">
        <v>2</v>
      </c>
      <c r="Q90" s="4" t="s">
        <v>61</v>
      </c>
      <c r="R90" s="4" t="s">
        <v>61</v>
      </c>
      <c r="S90" s="4" t="s">
        <v>42</v>
      </c>
      <c r="T90" s="4" t="str">
        <v>Not Disclosed</v>
      </c>
      <c r="U90" s="4" t="s">
        <v>42</v>
      </c>
      <c r="V90" s="4" t="str">
        <v>Not Disclosed</v>
      </c>
      <c r="W90" s="4" t="s">
        <v>42</v>
      </c>
      <c r="X90" s="4" t="str">
        <v>Not Disclosed</v>
      </c>
      <c r="Y90" s="4" t="s">
        <v>42</v>
      </c>
      <c r="Z90" s="4" t="str">
        <v>Not Disclosed</v>
      </c>
      <c r="AA90" s="4">
        <f>_xlfn.XLOOKUP(R90, 'taxonomy(ID_mappings)'!$J$2:$J$7, 'taxonomy(ID_mappings)'!$I$2:$I$7, "Not Disclosed", 0)</f>
        <v>5326</v>
      </c>
      <c r="AB90" s="4" t="str">
        <f>_xlfn.XLOOKUP(T90, 'taxonomy(ID_mappings)'!$J$2:$J$7, 'taxonomy(ID_mappings)'!$I$2:$I$7, "Not Disclosed", 0)</f>
        <v>Not Disclosed</v>
      </c>
      <c r="AC90" s="4" t="str">
        <f>_xlfn.XLOOKUP(V90, 'taxonomy(ID_mappings)'!$J$2:$J$7, 'taxonomy(ID_mappings)'!$I$2:$I$7, "Not Disclosed", 0)</f>
        <v>Not Disclosed</v>
      </c>
      <c r="AD90" s="4" t="str">
        <f>_xlfn.XLOOKUP(X90, 'taxonomy(ID_mappings)'!$J$2:$J$7, 'taxonomy(ID_mappings)'!$I$2:$I$7, "Not Disclosed", 0)</f>
        <v>Not Disclosed</v>
      </c>
      <c r="AE90" s="4" t="str">
        <f>_xlfn.XLOOKUP(Z90, 'taxonomy(ID_mappings)'!$J$2:$J$7, 'taxonomy(ID_mappings)'!$I$2:$I$7, "Not Disclosed", 0)</f>
        <v>Not Disclosed</v>
      </c>
      <c r="AF90" s="4" t="str">
        <f>_xlfn.CONCAT(AA90, ", ", AB90, ", ", AC90, ", ", AD90, ", ", AE90)</f>
        <v>5326, Not Disclosed, Not Disclosed, Not Disclosed, Not Disclosed</v>
      </c>
      <c r="AG90" s="16">
        <v>5326</v>
      </c>
      <c r="AH90" s="1" t="s">
        <v>43</v>
      </c>
      <c r="AI90" s="1">
        <f>_xlfn.XLOOKUP(AH90, 'taxonomy(ID_mappings)'!$L$2:$L$3, 'taxonomy(ID_mappings)'!$M$2:$M$3, 0)</f>
        <v>0</v>
      </c>
      <c r="AJ90" s="1" t="s">
        <v>42</v>
      </c>
      <c r="AK90" s="1" t="s">
        <v>42</v>
      </c>
      <c r="AL90" s="1" t="s">
        <v>42</v>
      </c>
    </row>
    <row r="91" spans="1:38" ht="15.75" customHeight="1">
      <c r="A91" s="1">
        <v>21069</v>
      </c>
      <c r="B91" s="1" t="s">
        <v>220</v>
      </c>
      <c r="C91" s="1">
        <f>_xlfn.XLOOKUP(B91, 'Sheet1 startup_formatted'!$B$2:$B$690, 'Sheet1 startup_formatted'!$A$2:$A$690, "Not issued", 0)</f>
        <v>1029</v>
      </c>
      <c r="D91" s="2">
        <v>42675.166666666664</v>
      </c>
      <c r="E91" s="15">
        <v>420000</v>
      </c>
      <c r="F91" s="1" t="s">
        <v>116</v>
      </c>
      <c r="G91" s="1">
        <f>_xlfn.XLOOKUP(F91, 'taxonomy(ID_mappings)'!$P$2:$P$15, 'taxonomy(ID_mappings)'!$O$2:$O$15, 0)</f>
        <v>3456</v>
      </c>
      <c r="H91" s="1">
        <v>2</v>
      </c>
      <c r="I91" s="1" t="s">
        <v>39</v>
      </c>
      <c r="J91" s="1" t="str">
        <v>United Arab Emirates (UAE)</v>
      </c>
      <c r="K91" s="1" t="s">
        <v>39</v>
      </c>
      <c r="L91" s="13">
        <f>_xlfn.XLOOKUP(K91, 'taxonomy(ID_mappings)'!$B$2:$B$30, 'taxonomy(ID_mappings)'!$A$2:$A$30, "Not Disclosed", 0)</f>
        <v>2361</v>
      </c>
      <c r="M91" s="1" t="s">
        <v>186</v>
      </c>
      <c r="N91" s="1" t="s">
        <v>186</v>
      </c>
      <c r="O91" s="1">
        <f>_xlfn.XLOOKUP(N91, 'taxonomy(ID_mappings)'!$F$2:$F$40, 'taxonomy(ID_mappings)'!$E$2:$E$40, "Not Disclosed", 0)</f>
        <v>5876</v>
      </c>
      <c r="P91" s="1" t="s">
        <v>42</v>
      </c>
      <c r="Q91" s="4" t="s">
        <v>61</v>
      </c>
      <c r="R91" s="4" t="s">
        <v>61</v>
      </c>
      <c r="S91" s="4" t="s">
        <v>42</v>
      </c>
      <c r="T91" s="4" t="str">
        <v>Not Disclosed</v>
      </c>
      <c r="U91" s="4" t="s">
        <v>42</v>
      </c>
      <c r="V91" s="4" t="str">
        <v>Not Disclosed</v>
      </c>
      <c r="W91" s="4" t="s">
        <v>42</v>
      </c>
      <c r="X91" s="4" t="str">
        <v>Not Disclosed</v>
      </c>
      <c r="Y91" s="4" t="s">
        <v>42</v>
      </c>
      <c r="Z91" s="4" t="str">
        <v>Not Disclosed</v>
      </c>
      <c r="AA91" s="4">
        <f>_xlfn.XLOOKUP(R91, 'taxonomy(ID_mappings)'!$J$2:$J$7, 'taxonomy(ID_mappings)'!$I$2:$I$7, "Not Disclosed", 0)</f>
        <v>5326</v>
      </c>
      <c r="AB91" s="4" t="str">
        <f>_xlfn.XLOOKUP(T91, 'taxonomy(ID_mappings)'!$J$2:$J$7, 'taxonomy(ID_mappings)'!$I$2:$I$7, "Not Disclosed", 0)</f>
        <v>Not Disclosed</v>
      </c>
      <c r="AC91" s="4" t="str">
        <f>_xlfn.XLOOKUP(V91, 'taxonomy(ID_mappings)'!$J$2:$J$7, 'taxonomy(ID_mappings)'!$I$2:$I$7, "Not Disclosed", 0)</f>
        <v>Not Disclosed</v>
      </c>
      <c r="AD91" s="4" t="str">
        <f>_xlfn.XLOOKUP(X91, 'taxonomy(ID_mappings)'!$J$2:$J$7, 'taxonomy(ID_mappings)'!$I$2:$I$7, "Not Disclosed", 0)</f>
        <v>Not Disclosed</v>
      </c>
      <c r="AE91" s="4" t="str">
        <f>_xlfn.XLOOKUP(Z91, 'taxonomy(ID_mappings)'!$J$2:$J$7, 'taxonomy(ID_mappings)'!$I$2:$I$7, "Not Disclosed", 0)</f>
        <v>Not Disclosed</v>
      </c>
      <c r="AF91" s="4" t="str">
        <f>_xlfn.CONCAT(AA91, ", ", AB91, ", ", AC91, ", ", AD91, ", ", AE91)</f>
        <v>5326, Not Disclosed, Not Disclosed, Not Disclosed, Not Disclosed</v>
      </c>
      <c r="AG91" s="16">
        <v>5326</v>
      </c>
      <c r="AH91" s="1" t="s">
        <v>55</v>
      </c>
      <c r="AI91" s="1">
        <f>_xlfn.XLOOKUP(AH91, 'taxonomy(ID_mappings)'!$L$2:$L$3, 'taxonomy(ID_mappings)'!$M$2:$M$3, 0)</f>
        <v>1</v>
      </c>
      <c r="AJ91" s="1" t="s">
        <v>221</v>
      </c>
      <c r="AK91" s="1" t="s">
        <v>222</v>
      </c>
      <c r="AL91" s="1" t="s">
        <v>223</v>
      </c>
    </row>
    <row r="92" spans="1:38" ht="15.75" customHeight="1">
      <c r="A92" s="1">
        <v>21142</v>
      </c>
      <c r="B92" s="1" t="s">
        <v>224</v>
      </c>
      <c r="C92" s="1">
        <f>_xlfn.XLOOKUP(B92, 'Sheet1 startup_formatted'!$B$2:$B$690, 'Sheet1 startup_formatted'!$A$2:$A$690, "Not issued", 0)</f>
        <v>21262</v>
      </c>
      <c r="D92" s="2">
        <v>42948</v>
      </c>
      <c r="E92" s="15">
        <v>800000</v>
      </c>
      <c r="F92" s="1" t="s">
        <v>53</v>
      </c>
      <c r="G92" s="1">
        <f>_xlfn.XLOOKUP(F92, 'taxonomy(ID_mappings)'!$P$2:$P$15, 'taxonomy(ID_mappings)'!$O$2:$O$15, 0)</f>
        <v>9101</v>
      </c>
      <c r="H92" s="1">
        <v>2</v>
      </c>
      <c r="I92" s="1" t="s">
        <v>60</v>
      </c>
      <c r="J92" s="1" t="str">
        <v>United States of America (USA)</v>
      </c>
      <c r="K92" s="1" t="s">
        <v>60</v>
      </c>
      <c r="L92" s="13">
        <f>_xlfn.XLOOKUP(K92, 'taxonomy(ID_mappings)'!$B$2:$B$30, 'taxonomy(ID_mappings)'!$A$2:$A$30, "Not Disclosed", 0)</f>
        <v>4785</v>
      </c>
      <c r="M92" s="1" t="s">
        <v>117</v>
      </c>
      <c r="N92" s="1" t="s">
        <v>117</v>
      </c>
      <c r="O92" s="1">
        <f>_xlfn.XLOOKUP(N92, 'taxonomy(ID_mappings)'!$F$2:$F$40, 'taxonomy(ID_mappings)'!$E$2:$E$40, "Not Disclosed", 0)</f>
        <v>7346</v>
      </c>
      <c r="P92" s="1">
        <v>3</v>
      </c>
      <c r="Q92" s="4" t="s">
        <v>61</v>
      </c>
      <c r="R92" s="4" t="s">
        <v>61</v>
      </c>
      <c r="S92" s="4" t="s">
        <v>42</v>
      </c>
      <c r="T92" s="4" t="str">
        <v>Not Disclosed</v>
      </c>
      <c r="U92" s="4" t="s">
        <v>42</v>
      </c>
      <c r="V92" s="4" t="str">
        <v>Not Disclosed</v>
      </c>
      <c r="W92" s="4" t="s">
        <v>42</v>
      </c>
      <c r="X92" s="4" t="str">
        <v>Not Disclosed</v>
      </c>
      <c r="Y92" s="4" t="s">
        <v>42</v>
      </c>
      <c r="Z92" s="4" t="str">
        <v>Not Disclosed</v>
      </c>
      <c r="AA92" s="4">
        <f>_xlfn.XLOOKUP(R92, 'taxonomy(ID_mappings)'!$J$2:$J$7, 'taxonomy(ID_mappings)'!$I$2:$I$7, "Not Disclosed", 0)</f>
        <v>5326</v>
      </c>
      <c r="AB92" s="4" t="str">
        <f>_xlfn.XLOOKUP(T92, 'taxonomy(ID_mappings)'!$J$2:$J$7, 'taxonomy(ID_mappings)'!$I$2:$I$7, "Not Disclosed", 0)</f>
        <v>Not Disclosed</v>
      </c>
      <c r="AC92" s="4" t="str">
        <f>_xlfn.XLOOKUP(V92, 'taxonomy(ID_mappings)'!$J$2:$J$7, 'taxonomy(ID_mappings)'!$I$2:$I$7, "Not Disclosed", 0)</f>
        <v>Not Disclosed</v>
      </c>
      <c r="AD92" s="4" t="str">
        <f>_xlfn.XLOOKUP(X92, 'taxonomy(ID_mappings)'!$J$2:$J$7, 'taxonomy(ID_mappings)'!$I$2:$I$7, "Not Disclosed", 0)</f>
        <v>Not Disclosed</v>
      </c>
      <c r="AE92" s="4" t="str">
        <f>_xlfn.XLOOKUP(Z92, 'taxonomy(ID_mappings)'!$J$2:$J$7, 'taxonomy(ID_mappings)'!$I$2:$I$7, "Not Disclosed", 0)</f>
        <v>Not Disclosed</v>
      </c>
      <c r="AF92" s="4" t="str">
        <f>_xlfn.CONCAT(AA92, ", ", AB92, ", ", AC92, ", ", AD92, ", ", AE92)</f>
        <v>5326, Not Disclosed, Not Disclosed, Not Disclosed, Not Disclosed</v>
      </c>
      <c r="AG92" s="16">
        <v>5326</v>
      </c>
      <c r="AH92" s="1" t="s">
        <v>43</v>
      </c>
      <c r="AI92" s="1">
        <f>_xlfn.XLOOKUP(AH92, 'taxonomy(ID_mappings)'!$L$2:$L$3, 'taxonomy(ID_mappings)'!$M$2:$M$3, 0)</f>
        <v>0</v>
      </c>
      <c r="AJ92" s="1" t="s">
        <v>42</v>
      </c>
      <c r="AK92" s="1" t="s">
        <v>42</v>
      </c>
      <c r="AL92" s="1" t="s">
        <v>42</v>
      </c>
    </row>
    <row r="93" spans="1:38" ht="15.75" customHeight="1">
      <c r="A93" s="1">
        <v>21146</v>
      </c>
      <c r="B93" s="1" t="s">
        <v>225</v>
      </c>
      <c r="C93" s="1">
        <f>_xlfn.XLOOKUP(B93, 'Sheet1 startup_formatted'!$B$2:$B$690, 'Sheet1 startup_formatted'!$A$2:$A$690, "Not issued", 0)</f>
        <v>4314</v>
      </c>
      <c r="D93" s="2">
        <v>43070</v>
      </c>
      <c r="E93" s="15">
        <v>1400000</v>
      </c>
      <c r="F93" s="1" t="s">
        <v>53</v>
      </c>
      <c r="G93" s="1">
        <f>_xlfn.XLOOKUP(F93, 'taxonomy(ID_mappings)'!$P$2:$P$15, 'taxonomy(ID_mappings)'!$O$2:$O$15, 0)</f>
        <v>9101</v>
      </c>
      <c r="H93" s="1">
        <v>6</v>
      </c>
      <c r="I93" s="1" t="s">
        <v>39</v>
      </c>
      <c r="J93" s="1" t="str">
        <v>United Arab Emirates (UAE)</v>
      </c>
      <c r="K93" s="1" t="s">
        <v>39</v>
      </c>
      <c r="L93" s="13">
        <f>_xlfn.XLOOKUP(K93, 'taxonomy(ID_mappings)'!$B$2:$B$30, 'taxonomy(ID_mappings)'!$A$2:$A$30, "Not Disclosed", 0)</f>
        <v>2361</v>
      </c>
      <c r="M93" s="1" t="s">
        <v>133</v>
      </c>
      <c r="N93" s="1" t="s">
        <v>133</v>
      </c>
      <c r="O93" s="1">
        <f>_xlfn.XLOOKUP(N93, 'taxonomy(ID_mappings)'!$F$2:$F$40, 'taxonomy(ID_mappings)'!$E$2:$E$40, "Not Disclosed", 0)</f>
        <v>8769</v>
      </c>
      <c r="P93" s="1">
        <v>2</v>
      </c>
      <c r="Q93" s="4" t="s">
        <v>78</v>
      </c>
      <c r="R93" s="4" t="s">
        <v>48</v>
      </c>
      <c r="S93" s="4" t="s">
        <v>79</v>
      </c>
      <c r="T93" s="4" t="str">
        <v>B2B2C</v>
      </c>
      <c r="U93" s="4" t="s">
        <v>42</v>
      </c>
      <c r="V93" s="4" t="str">
        <v>Not Disclosed</v>
      </c>
      <c r="W93" s="4" t="s">
        <v>42</v>
      </c>
      <c r="X93" s="4" t="str">
        <v>Not Disclosed</v>
      </c>
      <c r="Y93" s="4" t="s">
        <v>42</v>
      </c>
      <c r="Z93" s="4" t="str">
        <v>Not Disclosed</v>
      </c>
      <c r="AA93" s="4">
        <f>_xlfn.XLOOKUP(R93, 'taxonomy(ID_mappings)'!$J$2:$J$7, 'taxonomy(ID_mappings)'!$I$2:$I$7, "Not Disclosed", 0)</f>
        <v>5325</v>
      </c>
      <c r="AB93" s="4">
        <f>_xlfn.XLOOKUP(T93, 'taxonomy(ID_mappings)'!$J$2:$J$7, 'taxonomy(ID_mappings)'!$I$2:$I$7, "Not Disclosed", 0)</f>
        <v>5252</v>
      </c>
      <c r="AC93" s="4" t="str">
        <f>_xlfn.XLOOKUP(V93, 'taxonomy(ID_mappings)'!$J$2:$J$7, 'taxonomy(ID_mappings)'!$I$2:$I$7, "Not Disclosed", 0)</f>
        <v>Not Disclosed</v>
      </c>
      <c r="AD93" s="4" t="str">
        <f>_xlfn.XLOOKUP(X93, 'taxonomy(ID_mappings)'!$J$2:$J$7, 'taxonomy(ID_mappings)'!$I$2:$I$7, "Not Disclosed", 0)</f>
        <v>Not Disclosed</v>
      </c>
      <c r="AE93" s="4" t="str">
        <f>_xlfn.XLOOKUP(Z93, 'taxonomy(ID_mappings)'!$J$2:$J$7, 'taxonomy(ID_mappings)'!$I$2:$I$7, "Not Disclosed", 0)</f>
        <v>Not Disclosed</v>
      </c>
      <c r="AF93" s="4" t="str">
        <f>_xlfn.CONCAT(AA93, ", ", AB93, ", ", AC93, ", ", AD93, ", ", AE93)</f>
        <v>5325, 5252, Not Disclosed, Not Disclosed, Not Disclosed</v>
      </c>
      <c r="AG93" s="16" t="s">
        <v>80</v>
      </c>
      <c r="AH93" s="1" t="s">
        <v>55</v>
      </c>
      <c r="AI93" s="1">
        <f>_xlfn.XLOOKUP(AH93, 'taxonomy(ID_mappings)'!$L$2:$L$3, 'taxonomy(ID_mappings)'!$M$2:$M$3, 0)</f>
        <v>1</v>
      </c>
      <c r="AJ93" s="1" t="s">
        <v>226</v>
      </c>
      <c r="AK93" s="1" t="s">
        <v>227</v>
      </c>
      <c r="AL93" s="1" t="s">
        <v>228</v>
      </c>
    </row>
    <row r="94" spans="1:38" ht="15.75" customHeight="1">
      <c r="A94" s="1">
        <v>21232</v>
      </c>
      <c r="B94" s="1" t="s">
        <v>229</v>
      </c>
      <c r="C94" s="1">
        <f>_xlfn.XLOOKUP(B94, 'Sheet1 startup_formatted'!$B$2:$B$690, 'Sheet1 startup_formatted'!$A$2:$A$690, "Not issued", 0)</f>
        <v>3178</v>
      </c>
      <c r="D94" s="2">
        <v>42979</v>
      </c>
      <c r="E94" s="15">
        <v>6500000</v>
      </c>
      <c r="F94" s="1" t="s">
        <v>38</v>
      </c>
      <c r="G94" s="1">
        <f>_xlfn.XLOOKUP(F94, 'taxonomy(ID_mappings)'!$P$2:$P$15, 'taxonomy(ID_mappings)'!$O$2:$O$15, 0)</f>
        <v>1234</v>
      </c>
      <c r="H94" s="1">
        <v>6</v>
      </c>
      <c r="I94" s="1" t="s">
        <v>39</v>
      </c>
      <c r="J94" s="1" t="str">
        <v>United Arab Emirates (UAE)</v>
      </c>
      <c r="K94" s="1" t="s">
        <v>39</v>
      </c>
      <c r="L94" s="13">
        <f>_xlfn.XLOOKUP(K94, 'taxonomy(ID_mappings)'!$B$2:$B$30, 'taxonomy(ID_mappings)'!$A$2:$A$30, "Not Disclosed", 0)</f>
        <v>2361</v>
      </c>
      <c r="M94" s="1" t="s">
        <v>141</v>
      </c>
      <c r="N94" s="1" t="s">
        <v>141</v>
      </c>
      <c r="O94" s="1">
        <f>_xlfn.XLOOKUP(N94, 'taxonomy(ID_mappings)'!$F$2:$F$40, 'taxonomy(ID_mappings)'!$E$2:$E$40, "Not Disclosed", 0)</f>
        <v>7592</v>
      </c>
      <c r="P94" s="1">
        <v>2</v>
      </c>
      <c r="Q94" s="4" t="s">
        <v>41</v>
      </c>
      <c r="R94" s="4" t="s">
        <v>41</v>
      </c>
      <c r="S94" s="4" t="s">
        <v>42</v>
      </c>
      <c r="T94" s="4" t="str">
        <v>Not Disclosed</v>
      </c>
      <c r="U94" s="4" t="s">
        <v>42</v>
      </c>
      <c r="V94" s="4" t="str">
        <v>Not Disclosed</v>
      </c>
      <c r="W94" s="4" t="s">
        <v>42</v>
      </c>
      <c r="X94" s="4" t="str">
        <v>Not Disclosed</v>
      </c>
      <c r="Y94" s="4" t="s">
        <v>42</v>
      </c>
      <c r="Z94" s="4" t="str">
        <v>Not Disclosed</v>
      </c>
      <c r="AA94" s="4">
        <f>_xlfn.XLOOKUP(R94, 'taxonomy(ID_mappings)'!$J$2:$J$7, 'taxonomy(ID_mappings)'!$I$2:$I$7, "Not Disclosed", 0)</f>
        <v>5324</v>
      </c>
      <c r="AB94" s="4" t="str">
        <f>_xlfn.XLOOKUP(T94, 'taxonomy(ID_mappings)'!$J$2:$J$7, 'taxonomy(ID_mappings)'!$I$2:$I$7, "Not Disclosed", 0)</f>
        <v>Not Disclosed</v>
      </c>
      <c r="AC94" s="4" t="str">
        <f>_xlfn.XLOOKUP(V94, 'taxonomy(ID_mappings)'!$J$2:$J$7, 'taxonomy(ID_mappings)'!$I$2:$I$7, "Not Disclosed", 0)</f>
        <v>Not Disclosed</v>
      </c>
      <c r="AD94" s="4" t="str">
        <f>_xlfn.XLOOKUP(X94, 'taxonomy(ID_mappings)'!$J$2:$J$7, 'taxonomy(ID_mappings)'!$I$2:$I$7, "Not Disclosed", 0)</f>
        <v>Not Disclosed</v>
      </c>
      <c r="AE94" s="4" t="str">
        <f>_xlfn.XLOOKUP(Z94, 'taxonomy(ID_mappings)'!$J$2:$J$7, 'taxonomy(ID_mappings)'!$I$2:$I$7, "Not Disclosed", 0)</f>
        <v>Not Disclosed</v>
      </c>
      <c r="AF94" s="4" t="str">
        <f>_xlfn.CONCAT(AA94, ", ", AB94, ", ", AC94, ", ", AD94, ", ", AE94)</f>
        <v>5324, Not Disclosed, Not Disclosed, Not Disclosed, Not Disclosed</v>
      </c>
      <c r="AG94" s="16">
        <v>5324</v>
      </c>
      <c r="AH94" s="1" t="s">
        <v>43</v>
      </c>
      <c r="AI94" s="1">
        <f>_xlfn.XLOOKUP(AH94, 'taxonomy(ID_mappings)'!$L$2:$L$3, 'taxonomy(ID_mappings)'!$M$2:$M$3, 0)</f>
        <v>0</v>
      </c>
      <c r="AJ94" s="1" t="s">
        <v>42</v>
      </c>
      <c r="AK94" s="1" t="s">
        <v>42</v>
      </c>
      <c r="AL94" s="1" t="s">
        <v>42</v>
      </c>
    </row>
    <row r="95" spans="1:38" ht="15.75" customHeight="1">
      <c r="A95" s="1">
        <v>21411</v>
      </c>
      <c r="B95" s="1" t="s">
        <v>230</v>
      </c>
      <c r="C95" s="1">
        <f>_xlfn.XLOOKUP(B95, 'Sheet1 startup_formatted'!$B$2:$B$690, 'Sheet1 startup_formatted'!$A$2:$A$690, "Not issued", 0)</f>
        <v>4532</v>
      </c>
      <c r="D95" s="2">
        <v>43070</v>
      </c>
      <c r="E95" s="15">
        <v>225000</v>
      </c>
      <c r="F95" s="1" t="s">
        <v>53</v>
      </c>
      <c r="G95" s="1">
        <f>_xlfn.XLOOKUP(F95, 'taxonomy(ID_mappings)'!$P$2:$P$15, 'taxonomy(ID_mappings)'!$O$2:$O$15, 0)</f>
        <v>9101</v>
      </c>
      <c r="H95" s="1">
        <v>3</v>
      </c>
      <c r="I95" s="1" t="s">
        <v>113</v>
      </c>
      <c r="J95" s="1" t="str">
        <v>Egypt</v>
      </c>
      <c r="K95" s="1" t="s">
        <v>113</v>
      </c>
      <c r="L95" s="13">
        <f>_xlfn.XLOOKUP(K95, 'taxonomy(ID_mappings)'!$B$2:$B$30, 'taxonomy(ID_mappings)'!$A$2:$A$30, "Not Disclosed", 0)</f>
        <v>2468</v>
      </c>
      <c r="M95" s="1" t="s">
        <v>166</v>
      </c>
      <c r="N95" s="1" t="s">
        <v>166</v>
      </c>
      <c r="O95" s="1">
        <f>_xlfn.XLOOKUP(N95, 'taxonomy(ID_mappings)'!$F$2:$F$40, 'taxonomy(ID_mappings)'!$E$2:$E$40, "Not Disclosed", 0)</f>
        <v>4913</v>
      </c>
      <c r="P95" s="1">
        <v>3</v>
      </c>
      <c r="Q95" s="4" t="s">
        <v>61</v>
      </c>
      <c r="R95" s="4" t="s">
        <v>61</v>
      </c>
      <c r="S95" s="4" t="s">
        <v>42</v>
      </c>
      <c r="T95" s="4" t="str">
        <v>Not Disclosed</v>
      </c>
      <c r="U95" s="4" t="s">
        <v>42</v>
      </c>
      <c r="V95" s="4" t="str">
        <v>Not Disclosed</v>
      </c>
      <c r="W95" s="4" t="s">
        <v>42</v>
      </c>
      <c r="X95" s="4" t="str">
        <v>Not Disclosed</v>
      </c>
      <c r="Y95" s="4" t="s">
        <v>42</v>
      </c>
      <c r="Z95" s="4" t="str">
        <v>Not Disclosed</v>
      </c>
      <c r="AA95" s="4">
        <f>_xlfn.XLOOKUP(R95, 'taxonomy(ID_mappings)'!$J$2:$J$7, 'taxonomy(ID_mappings)'!$I$2:$I$7, "Not Disclosed", 0)</f>
        <v>5326</v>
      </c>
      <c r="AB95" s="4" t="str">
        <f>_xlfn.XLOOKUP(T95, 'taxonomy(ID_mappings)'!$J$2:$J$7, 'taxonomy(ID_mappings)'!$I$2:$I$7, "Not Disclosed", 0)</f>
        <v>Not Disclosed</v>
      </c>
      <c r="AC95" s="4" t="str">
        <f>_xlfn.XLOOKUP(V95, 'taxonomy(ID_mappings)'!$J$2:$J$7, 'taxonomy(ID_mappings)'!$I$2:$I$7, "Not Disclosed", 0)</f>
        <v>Not Disclosed</v>
      </c>
      <c r="AD95" s="4" t="str">
        <f>_xlfn.XLOOKUP(X95, 'taxonomy(ID_mappings)'!$J$2:$J$7, 'taxonomy(ID_mappings)'!$I$2:$I$7, "Not Disclosed", 0)</f>
        <v>Not Disclosed</v>
      </c>
      <c r="AE95" s="4" t="str">
        <f>_xlfn.XLOOKUP(Z95, 'taxonomy(ID_mappings)'!$J$2:$J$7, 'taxonomy(ID_mappings)'!$I$2:$I$7, "Not Disclosed", 0)</f>
        <v>Not Disclosed</v>
      </c>
      <c r="AF95" s="4" t="str">
        <f>_xlfn.CONCAT(AA95, ", ", AB95, ", ", AC95, ", ", AD95, ", ", AE95)</f>
        <v>5326, Not Disclosed, Not Disclosed, Not Disclosed, Not Disclosed</v>
      </c>
      <c r="AG95" s="16">
        <v>5326</v>
      </c>
      <c r="AH95" s="1" t="s">
        <v>55</v>
      </c>
      <c r="AI95" s="1">
        <f>_xlfn.XLOOKUP(AH95, 'taxonomy(ID_mappings)'!$L$2:$L$3, 'taxonomy(ID_mappings)'!$M$2:$M$3, 0)</f>
        <v>1</v>
      </c>
      <c r="AJ95" s="1" t="s">
        <v>42</v>
      </c>
      <c r="AK95" s="1" t="s">
        <v>42</v>
      </c>
      <c r="AL95" s="1" t="s">
        <v>42</v>
      </c>
    </row>
    <row r="96" spans="1:38" ht="15.75" customHeight="1">
      <c r="A96" s="1">
        <v>21539</v>
      </c>
      <c r="B96" s="1" t="s">
        <v>114</v>
      </c>
      <c r="C96" s="1">
        <f>_xlfn.XLOOKUP(B96, 'Sheet1 startup_formatted'!$B$2:$B$690, 'Sheet1 startup_formatted'!$A$2:$A$690, "Not issued", 0)</f>
        <v>5302</v>
      </c>
      <c r="D96" s="2">
        <v>42979</v>
      </c>
      <c r="E96" s="15">
        <v>-10000000</v>
      </c>
      <c r="F96" s="1" t="s">
        <v>38</v>
      </c>
      <c r="G96" s="1">
        <f>_xlfn.XLOOKUP(F96, 'taxonomy(ID_mappings)'!$P$2:$P$15, 'taxonomy(ID_mappings)'!$O$2:$O$15, 0)</f>
        <v>1234</v>
      </c>
      <c r="H96" s="1">
        <v>6</v>
      </c>
      <c r="I96" s="1" t="s">
        <v>39</v>
      </c>
      <c r="J96" s="1" t="str">
        <v>United Arab Emirates (UAE)</v>
      </c>
      <c r="K96" s="1" t="s">
        <v>39</v>
      </c>
      <c r="L96" s="13">
        <f>_xlfn.XLOOKUP(K96, 'taxonomy(ID_mappings)'!$B$2:$B$30, 'taxonomy(ID_mappings)'!$A$2:$A$30, "Not Disclosed", 0)</f>
        <v>2361</v>
      </c>
      <c r="M96" s="1" t="s">
        <v>68</v>
      </c>
      <c r="N96" s="1" t="s">
        <v>68</v>
      </c>
      <c r="O96" s="1">
        <f>_xlfn.XLOOKUP(N96, 'taxonomy(ID_mappings)'!$F$2:$F$40, 'taxonomy(ID_mappings)'!$E$2:$E$40, "Not Disclosed", 0)</f>
        <v>5832</v>
      </c>
      <c r="P96" s="1">
        <v>1</v>
      </c>
      <c r="Q96" s="4" t="s">
        <v>48</v>
      </c>
      <c r="R96" s="4" t="s">
        <v>48</v>
      </c>
      <c r="S96" s="4" t="s">
        <v>42</v>
      </c>
      <c r="T96" s="4" t="str">
        <v>Not Disclosed</v>
      </c>
      <c r="U96" s="4" t="s">
        <v>42</v>
      </c>
      <c r="V96" s="4" t="str">
        <v>Not Disclosed</v>
      </c>
      <c r="W96" s="4" t="s">
        <v>42</v>
      </c>
      <c r="X96" s="4" t="str">
        <v>Not Disclosed</v>
      </c>
      <c r="Y96" s="4" t="s">
        <v>42</v>
      </c>
      <c r="Z96" s="4" t="str">
        <v>Not Disclosed</v>
      </c>
      <c r="AA96" s="4">
        <f>_xlfn.XLOOKUP(R96, 'taxonomy(ID_mappings)'!$J$2:$J$7, 'taxonomy(ID_mappings)'!$I$2:$I$7, "Not Disclosed", 0)</f>
        <v>5325</v>
      </c>
      <c r="AB96" s="4" t="str">
        <f>_xlfn.XLOOKUP(T96, 'taxonomy(ID_mappings)'!$J$2:$J$7, 'taxonomy(ID_mappings)'!$I$2:$I$7, "Not Disclosed", 0)</f>
        <v>Not Disclosed</v>
      </c>
      <c r="AC96" s="4" t="str">
        <f>_xlfn.XLOOKUP(V96, 'taxonomy(ID_mappings)'!$J$2:$J$7, 'taxonomy(ID_mappings)'!$I$2:$I$7, "Not Disclosed", 0)</f>
        <v>Not Disclosed</v>
      </c>
      <c r="AD96" s="4" t="str">
        <f>_xlfn.XLOOKUP(X96, 'taxonomy(ID_mappings)'!$J$2:$J$7, 'taxonomy(ID_mappings)'!$I$2:$I$7, "Not Disclosed", 0)</f>
        <v>Not Disclosed</v>
      </c>
      <c r="AE96" s="4" t="str">
        <f>_xlfn.XLOOKUP(Z96, 'taxonomy(ID_mappings)'!$J$2:$J$7, 'taxonomy(ID_mappings)'!$I$2:$I$7, "Not Disclosed", 0)</f>
        <v>Not Disclosed</v>
      </c>
      <c r="AF96" s="4" t="str">
        <f>_xlfn.CONCAT(AA96, ", ", AB96, ", ", AC96, ", ", AD96, ", ", AE96)</f>
        <v>5325, Not Disclosed, Not Disclosed, Not Disclosed, Not Disclosed</v>
      </c>
      <c r="AG96" s="16">
        <v>5325</v>
      </c>
      <c r="AH96" s="1" t="s">
        <v>43</v>
      </c>
      <c r="AI96" s="1">
        <f>_xlfn.XLOOKUP(AH96, 'taxonomy(ID_mappings)'!$L$2:$L$3, 'taxonomy(ID_mappings)'!$M$2:$M$3, 0)</f>
        <v>0</v>
      </c>
      <c r="AJ96" s="1" t="s">
        <v>42</v>
      </c>
      <c r="AK96" s="1" t="s">
        <v>42</v>
      </c>
      <c r="AL96" s="1" t="s">
        <v>42</v>
      </c>
    </row>
    <row r="97" spans="1:38" ht="15.75" customHeight="1">
      <c r="A97" s="1">
        <v>21711</v>
      </c>
      <c r="B97" s="1" t="s">
        <v>231</v>
      </c>
      <c r="C97" s="1">
        <f>_xlfn.XLOOKUP(B97, 'Sheet1 startup_formatted'!$B$2:$B$690, 'Sheet1 startup_formatted'!$A$2:$A$690, "Not issued", 0)</f>
        <v>4621</v>
      </c>
      <c r="D97" s="2">
        <v>43026.166666666664</v>
      </c>
      <c r="E97" s="15">
        <v>0</v>
      </c>
      <c r="F97" s="1" t="s">
        <v>53</v>
      </c>
      <c r="G97" s="1">
        <f>_xlfn.XLOOKUP(F97, 'taxonomy(ID_mappings)'!$P$2:$P$15, 'taxonomy(ID_mappings)'!$O$2:$O$15, 0)</f>
        <v>9101</v>
      </c>
      <c r="H97" s="1">
        <v>5</v>
      </c>
      <c r="I97" s="1" t="s">
        <v>70</v>
      </c>
      <c r="J97" s="1" t="str">
        <v>Bahrain</v>
      </c>
      <c r="K97" s="1" t="s">
        <v>70</v>
      </c>
      <c r="L97" s="13">
        <f>_xlfn.XLOOKUP(K97, 'taxonomy(ID_mappings)'!$B$2:$B$30, 'taxonomy(ID_mappings)'!$A$2:$A$30, "Not Disclosed", 0)</f>
        <v>9367</v>
      </c>
      <c r="M97" s="1" t="s">
        <v>232</v>
      </c>
      <c r="N97" s="1" t="s">
        <v>232</v>
      </c>
      <c r="O97" s="1">
        <f>_xlfn.XLOOKUP(N97, 'taxonomy(ID_mappings)'!$F$2:$F$40, 'taxonomy(ID_mappings)'!$E$2:$E$40, "Not Disclosed", 0)</f>
        <v>3754</v>
      </c>
      <c r="P97" s="1" t="s">
        <v>42</v>
      </c>
      <c r="Q97" s="4" t="s">
        <v>233</v>
      </c>
      <c r="R97" s="4" t="s">
        <v>61</v>
      </c>
      <c r="S97" s="4" t="s">
        <v>135</v>
      </c>
      <c r="T97" s="4" t="str">
        <v>B2C</v>
      </c>
      <c r="U97" s="4" t="s">
        <v>79</v>
      </c>
      <c r="V97" s="4" t="str">
        <v>B2B2C</v>
      </c>
      <c r="W97" s="4" t="s">
        <v>42</v>
      </c>
      <c r="X97" s="4" t="str">
        <v>Not Disclosed</v>
      </c>
      <c r="Y97" s="4" t="s">
        <v>42</v>
      </c>
      <c r="Z97" s="4" t="str">
        <v>Not Disclosed</v>
      </c>
      <c r="AA97" s="4">
        <f>_xlfn.XLOOKUP(R97, 'taxonomy(ID_mappings)'!$J$2:$J$7, 'taxonomy(ID_mappings)'!$I$2:$I$7, "Not Disclosed", 0)</f>
        <v>5326</v>
      </c>
      <c r="AB97" s="4">
        <f>_xlfn.XLOOKUP(T97, 'taxonomy(ID_mappings)'!$J$2:$J$7, 'taxonomy(ID_mappings)'!$I$2:$I$7, "Not Disclosed", 0)</f>
        <v>5325</v>
      </c>
      <c r="AC97" s="4">
        <f>_xlfn.XLOOKUP(V97, 'taxonomy(ID_mappings)'!$J$2:$J$7, 'taxonomy(ID_mappings)'!$I$2:$I$7, "Not Disclosed", 0)</f>
        <v>5252</v>
      </c>
      <c r="AD97" s="4" t="str">
        <f>_xlfn.XLOOKUP(X97, 'taxonomy(ID_mappings)'!$J$2:$J$7, 'taxonomy(ID_mappings)'!$I$2:$I$7, "Not Disclosed", 0)</f>
        <v>Not Disclosed</v>
      </c>
      <c r="AE97" s="4" t="str">
        <f>_xlfn.XLOOKUP(Z97, 'taxonomy(ID_mappings)'!$J$2:$J$7, 'taxonomy(ID_mappings)'!$I$2:$I$7, "Not Disclosed", 0)</f>
        <v>Not Disclosed</v>
      </c>
      <c r="AF97" s="4" t="str">
        <f>_xlfn.CONCAT(AA97, ", ", AB97, ", ", AC97, ", ", AD97, ", ", AE97)</f>
        <v>5326, 5325, 5252, Not Disclosed, Not Disclosed</v>
      </c>
      <c r="AG97" s="16" t="s">
        <v>234</v>
      </c>
      <c r="AH97" s="1" t="s">
        <v>55</v>
      </c>
      <c r="AI97" s="1">
        <f>_xlfn.XLOOKUP(AH97, 'taxonomy(ID_mappings)'!$L$2:$L$3, 'taxonomy(ID_mappings)'!$M$2:$M$3, 0)</f>
        <v>1</v>
      </c>
      <c r="AJ97" s="1" t="s">
        <v>42</v>
      </c>
      <c r="AK97" s="1" t="s">
        <v>42</v>
      </c>
      <c r="AL97" s="1" t="s">
        <v>42</v>
      </c>
    </row>
    <row r="98" spans="1:38" ht="15.75" customHeight="1">
      <c r="A98" s="1">
        <v>21740</v>
      </c>
      <c r="B98" s="1" t="s">
        <v>235</v>
      </c>
      <c r="C98" s="1">
        <f>_xlfn.XLOOKUP(B98, 'Sheet1 startup_formatted'!$B$2:$B$690, 'Sheet1 startup_formatted'!$A$2:$A$690, "Not issued", 0)</f>
        <v>19292</v>
      </c>
      <c r="D98" s="2">
        <v>42583.166666666664</v>
      </c>
      <c r="E98" s="15">
        <v>1000000</v>
      </c>
      <c r="F98" s="1" t="s">
        <v>53</v>
      </c>
      <c r="G98" s="1">
        <f>_xlfn.XLOOKUP(F98, 'taxonomy(ID_mappings)'!$P$2:$P$15, 'taxonomy(ID_mappings)'!$O$2:$O$15, 0)</f>
        <v>9101</v>
      </c>
      <c r="H98" s="1">
        <v>0</v>
      </c>
      <c r="I98" s="1" t="s">
        <v>113</v>
      </c>
      <c r="J98" s="1" t="str">
        <v>Egypt</v>
      </c>
      <c r="K98" s="1" t="s">
        <v>113</v>
      </c>
      <c r="L98" s="13">
        <f>_xlfn.XLOOKUP(K98, 'taxonomy(ID_mappings)'!$B$2:$B$30, 'taxonomy(ID_mappings)'!$A$2:$A$30, "Not Disclosed", 0)</f>
        <v>2468</v>
      </c>
      <c r="M98" s="1" t="s">
        <v>236</v>
      </c>
      <c r="N98" s="1" t="s">
        <v>236</v>
      </c>
      <c r="O98" s="1">
        <f>_xlfn.XLOOKUP(N98, 'taxonomy(ID_mappings)'!$F$2:$F$40, 'taxonomy(ID_mappings)'!$E$2:$E$40, "Not Disclosed", 0)</f>
        <v>6729</v>
      </c>
      <c r="P98" s="1" t="s">
        <v>42</v>
      </c>
      <c r="Q98" s="4" t="s">
        <v>42</v>
      </c>
      <c r="R98" s="4" t="s">
        <v>42</v>
      </c>
      <c r="S98" s="4" t="s">
        <v>42</v>
      </c>
      <c r="T98" s="4" t="str">
        <v>Not Disclosed</v>
      </c>
      <c r="U98" s="4" t="s">
        <v>42</v>
      </c>
      <c r="V98" s="4" t="str">
        <v>Not Disclosed</v>
      </c>
      <c r="W98" s="4" t="s">
        <v>42</v>
      </c>
      <c r="X98" s="4" t="str">
        <v>Not Disclosed</v>
      </c>
      <c r="Y98" s="4" t="s">
        <v>42</v>
      </c>
      <c r="Z98" s="4" t="str">
        <v>Not Disclosed</v>
      </c>
      <c r="AA98" s="4" t="str">
        <f>_xlfn.XLOOKUP(R98, 'taxonomy(ID_mappings)'!$J$2:$J$7, 'taxonomy(ID_mappings)'!$I$2:$I$7, "Not Disclosed", 0)</f>
        <v>Not Disclosed</v>
      </c>
      <c r="AB98" s="4" t="str">
        <f>_xlfn.XLOOKUP(T98, 'taxonomy(ID_mappings)'!$J$2:$J$7, 'taxonomy(ID_mappings)'!$I$2:$I$7, "Not Disclosed", 0)</f>
        <v>Not Disclosed</v>
      </c>
      <c r="AC98" s="4" t="str">
        <f>_xlfn.XLOOKUP(V98, 'taxonomy(ID_mappings)'!$J$2:$J$7, 'taxonomy(ID_mappings)'!$I$2:$I$7, "Not Disclosed", 0)</f>
        <v>Not Disclosed</v>
      </c>
      <c r="AD98" s="4" t="str">
        <f>_xlfn.XLOOKUP(X98, 'taxonomy(ID_mappings)'!$J$2:$J$7, 'taxonomy(ID_mappings)'!$I$2:$I$7, "Not Disclosed", 0)</f>
        <v>Not Disclosed</v>
      </c>
      <c r="AE98" s="4" t="str">
        <f>_xlfn.XLOOKUP(Z98, 'taxonomy(ID_mappings)'!$J$2:$J$7, 'taxonomy(ID_mappings)'!$I$2:$I$7, "Not Disclosed", 0)</f>
        <v>Not Disclosed</v>
      </c>
      <c r="AF98" s="4" t="str">
        <f>_xlfn.CONCAT(AA98, ", ", AB98, ", ", AC98, ", ", AD98, ", ", AE98)</f>
        <v>Not Disclosed, Not Disclosed, Not Disclosed, Not Disclosed, Not Disclosed</v>
      </c>
      <c r="AG98" s="16" t="s">
        <v>42</v>
      </c>
      <c r="AH98" s="1" t="s">
        <v>55</v>
      </c>
      <c r="AI98" s="1">
        <f>_xlfn.XLOOKUP(AH98, 'taxonomy(ID_mappings)'!$L$2:$L$3, 'taxonomy(ID_mappings)'!$M$2:$M$3, 0)</f>
        <v>1</v>
      </c>
      <c r="AJ98" s="9" t="s">
        <v>237</v>
      </c>
      <c r="AK98" s="1" t="s">
        <v>238</v>
      </c>
      <c r="AL98" s="9" t="s">
        <v>239</v>
      </c>
    </row>
    <row r="99" spans="1:38" ht="15.75" customHeight="1">
      <c r="A99" s="1">
        <v>21982</v>
      </c>
      <c r="B99" s="1" t="s">
        <v>240</v>
      </c>
      <c r="C99" s="1">
        <f>_xlfn.XLOOKUP(B99, 'Sheet1 startup_formatted'!$B$2:$B$690, 'Sheet1 startup_formatted'!$A$2:$A$690, "Not issued", 0)</f>
        <v>22236</v>
      </c>
      <c r="D99" s="2">
        <v>42901.166666666664</v>
      </c>
      <c r="E99" s="15">
        <v>8500</v>
      </c>
      <c r="F99" s="1" t="s">
        <v>88</v>
      </c>
      <c r="G99" s="1">
        <f>_xlfn.XLOOKUP(F99, 'taxonomy(ID_mappings)'!$P$2:$P$15, 'taxonomy(ID_mappings)'!$O$2:$O$15, 0)</f>
        <v>6789</v>
      </c>
      <c r="H99" s="1">
        <v>0</v>
      </c>
      <c r="I99" s="1" t="s">
        <v>113</v>
      </c>
      <c r="J99" s="1" t="str">
        <v>Egypt</v>
      </c>
      <c r="K99" s="1" t="s">
        <v>113</v>
      </c>
      <c r="L99" s="13">
        <f>_xlfn.XLOOKUP(K99, 'taxonomy(ID_mappings)'!$B$2:$B$30, 'taxonomy(ID_mappings)'!$A$2:$A$30, "Not Disclosed", 0)</f>
        <v>2468</v>
      </c>
      <c r="M99" s="1" t="s">
        <v>54</v>
      </c>
      <c r="N99" s="1" t="s">
        <v>54</v>
      </c>
      <c r="O99" s="1">
        <f>_xlfn.XLOOKUP(N99, 'taxonomy(ID_mappings)'!$F$2:$F$40, 'taxonomy(ID_mappings)'!$E$2:$E$40, "Not Disclosed", 0)</f>
        <v>2165</v>
      </c>
      <c r="P99" s="1">
        <v>2</v>
      </c>
      <c r="Q99" s="4" t="s">
        <v>134</v>
      </c>
      <c r="R99" s="4" t="s">
        <v>61</v>
      </c>
      <c r="S99" s="4" t="s">
        <v>135</v>
      </c>
      <c r="T99" s="4" t="str">
        <v>B2C</v>
      </c>
      <c r="U99" s="4" t="s">
        <v>42</v>
      </c>
      <c r="V99" s="4" t="str">
        <v>Not Disclosed</v>
      </c>
      <c r="W99" s="4" t="s">
        <v>42</v>
      </c>
      <c r="X99" s="4" t="str">
        <v>Not Disclosed</v>
      </c>
      <c r="Y99" s="4" t="s">
        <v>42</v>
      </c>
      <c r="Z99" s="4" t="str">
        <v>Not Disclosed</v>
      </c>
      <c r="AA99" s="4">
        <f>_xlfn.XLOOKUP(R99, 'taxonomy(ID_mappings)'!$J$2:$J$7, 'taxonomy(ID_mappings)'!$I$2:$I$7, "Not Disclosed", 0)</f>
        <v>5326</v>
      </c>
      <c r="AB99" s="4">
        <f>_xlfn.XLOOKUP(T99, 'taxonomy(ID_mappings)'!$J$2:$J$7, 'taxonomy(ID_mappings)'!$I$2:$I$7, "Not Disclosed", 0)</f>
        <v>5325</v>
      </c>
      <c r="AC99" s="4" t="str">
        <f>_xlfn.XLOOKUP(V99, 'taxonomy(ID_mappings)'!$J$2:$J$7, 'taxonomy(ID_mappings)'!$I$2:$I$7, "Not Disclosed", 0)</f>
        <v>Not Disclosed</v>
      </c>
      <c r="AD99" s="4" t="str">
        <f>_xlfn.XLOOKUP(X99, 'taxonomy(ID_mappings)'!$J$2:$J$7, 'taxonomy(ID_mappings)'!$I$2:$I$7, "Not Disclosed", 0)</f>
        <v>Not Disclosed</v>
      </c>
      <c r="AE99" s="4" t="str">
        <f>_xlfn.XLOOKUP(Z99, 'taxonomy(ID_mappings)'!$J$2:$J$7, 'taxonomy(ID_mappings)'!$I$2:$I$7, "Not Disclosed", 0)</f>
        <v>Not Disclosed</v>
      </c>
      <c r="AF99" s="4" t="str">
        <f>_xlfn.CONCAT(AA99, ", ", AB99, ", ", AC99, ", ", AD99, ", ", AE99)</f>
        <v>5326, 5325, Not Disclosed, Not Disclosed, Not Disclosed</v>
      </c>
      <c r="AG99" s="16" t="s">
        <v>136</v>
      </c>
      <c r="AH99" s="1" t="s">
        <v>43</v>
      </c>
      <c r="AI99" s="1">
        <f>_xlfn.XLOOKUP(AH99, 'taxonomy(ID_mappings)'!$L$2:$L$3, 'taxonomy(ID_mappings)'!$M$2:$M$3, 0)</f>
        <v>0</v>
      </c>
      <c r="AJ99" s="1" t="s">
        <v>42</v>
      </c>
      <c r="AK99" s="1" t="s">
        <v>42</v>
      </c>
      <c r="AL99" s="1" t="s">
        <v>42</v>
      </c>
    </row>
    <row r="100" spans="1:38" ht="15.75" customHeight="1">
      <c r="A100" s="1">
        <v>22016</v>
      </c>
      <c r="B100" s="1" t="s">
        <v>241</v>
      </c>
      <c r="C100" s="1">
        <f>_xlfn.XLOOKUP(B100, 'Sheet1 startup_formatted'!$B$2:$B$690, 'Sheet1 startup_formatted'!$A$2:$A$690, "Not issued", 0)</f>
        <v>22093</v>
      </c>
      <c r="D100" s="2">
        <v>42969.166666666664</v>
      </c>
      <c r="E100" s="15">
        <v>8500</v>
      </c>
      <c r="F100" s="1" t="s">
        <v>88</v>
      </c>
      <c r="G100" s="1">
        <f>_xlfn.XLOOKUP(F100, 'taxonomy(ID_mappings)'!$P$2:$P$15, 'taxonomy(ID_mappings)'!$O$2:$O$15, 0)</f>
        <v>6789</v>
      </c>
      <c r="H100" s="1">
        <v>0</v>
      </c>
      <c r="I100" s="1" t="s">
        <v>113</v>
      </c>
      <c r="J100" s="1" t="str">
        <v>Egypt</v>
      </c>
      <c r="K100" s="1" t="s">
        <v>113</v>
      </c>
      <c r="L100" s="13">
        <f>_xlfn.XLOOKUP(K100, 'taxonomy(ID_mappings)'!$B$2:$B$30, 'taxonomy(ID_mappings)'!$A$2:$A$30, "Not Disclosed", 0)</f>
        <v>2468</v>
      </c>
      <c r="M100" s="1" t="s">
        <v>242</v>
      </c>
      <c r="N100" s="1" t="s">
        <v>128</v>
      </c>
      <c r="O100" s="1">
        <f>_xlfn.XLOOKUP(N100, 'taxonomy(ID_mappings)'!$F$2:$F$40, 'taxonomy(ID_mappings)'!$E$2:$E$40, "Not Disclosed", 0)</f>
        <v>3985</v>
      </c>
      <c r="P100" s="1">
        <v>2</v>
      </c>
      <c r="Q100" s="4" t="s">
        <v>243</v>
      </c>
      <c r="R100" s="4" t="s">
        <v>61</v>
      </c>
      <c r="S100" s="4" t="s">
        <v>79</v>
      </c>
      <c r="T100" s="4" t="str">
        <v>B2B2C</v>
      </c>
      <c r="U100" s="4" t="s">
        <v>42</v>
      </c>
      <c r="V100" s="4" t="str">
        <v>Not Disclosed</v>
      </c>
      <c r="W100" s="4" t="s">
        <v>42</v>
      </c>
      <c r="X100" s="4" t="str">
        <v>Not Disclosed</v>
      </c>
      <c r="Y100" s="4" t="s">
        <v>42</v>
      </c>
      <c r="Z100" s="4" t="str">
        <v>Not Disclosed</v>
      </c>
      <c r="AA100" s="4">
        <f>_xlfn.XLOOKUP(R100, 'taxonomy(ID_mappings)'!$J$2:$J$7, 'taxonomy(ID_mappings)'!$I$2:$I$7, "Not Disclosed", 0)</f>
        <v>5326</v>
      </c>
      <c r="AB100" s="4">
        <f>_xlfn.XLOOKUP(T100, 'taxonomy(ID_mappings)'!$J$2:$J$7, 'taxonomy(ID_mappings)'!$I$2:$I$7, "Not Disclosed", 0)</f>
        <v>5252</v>
      </c>
      <c r="AC100" s="4" t="str">
        <f>_xlfn.XLOOKUP(V100, 'taxonomy(ID_mappings)'!$J$2:$J$7, 'taxonomy(ID_mappings)'!$I$2:$I$7, "Not Disclosed", 0)</f>
        <v>Not Disclosed</v>
      </c>
      <c r="AD100" s="4" t="str">
        <f>_xlfn.XLOOKUP(X100, 'taxonomy(ID_mappings)'!$J$2:$J$7, 'taxonomy(ID_mappings)'!$I$2:$I$7, "Not Disclosed", 0)</f>
        <v>Not Disclosed</v>
      </c>
      <c r="AE100" s="4" t="str">
        <f>_xlfn.XLOOKUP(Z100, 'taxonomy(ID_mappings)'!$J$2:$J$7, 'taxonomy(ID_mappings)'!$I$2:$I$7, "Not Disclosed", 0)</f>
        <v>Not Disclosed</v>
      </c>
      <c r="AF100" s="4" t="str">
        <f>_xlfn.CONCAT(AA100, ", ", AB100, ", ", AC100, ", ", AD100, ", ", AE100)</f>
        <v>5326, 5252, Not Disclosed, Not Disclosed, Not Disclosed</v>
      </c>
      <c r="AG100" s="16" t="s">
        <v>244</v>
      </c>
      <c r="AH100" s="1" t="s">
        <v>43</v>
      </c>
      <c r="AI100" s="1">
        <f>_xlfn.XLOOKUP(AH100, 'taxonomy(ID_mappings)'!$L$2:$L$3, 'taxonomy(ID_mappings)'!$M$2:$M$3, 0)</f>
        <v>0</v>
      </c>
      <c r="AJ100" s="1" t="s">
        <v>42</v>
      </c>
      <c r="AK100" s="1" t="s">
        <v>42</v>
      </c>
      <c r="AL100" s="1" t="s">
        <v>42</v>
      </c>
    </row>
    <row r="101" spans="1:38" ht="15.75" customHeight="1">
      <c r="A101" s="1">
        <v>22290</v>
      </c>
      <c r="B101" s="1" t="s">
        <v>245</v>
      </c>
      <c r="C101" s="1">
        <f>_xlfn.XLOOKUP(B101, 'Sheet1 startup_formatted'!$B$2:$B$690, 'Sheet1 startup_formatted'!$A$2:$A$690, "Not issued", 0)</f>
        <v>5514</v>
      </c>
      <c r="D101" s="2">
        <v>42614</v>
      </c>
      <c r="E101" s="15">
        <v>0</v>
      </c>
      <c r="F101" s="1" t="s">
        <v>116</v>
      </c>
      <c r="G101" s="1">
        <f>_xlfn.XLOOKUP(F101, 'taxonomy(ID_mappings)'!$P$2:$P$15, 'taxonomy(ID_mappings)'!$O$2:$O$15, 0)</f>
        <v>3456</v>
      </c>
      <c r="H101" s="1">
        <v>1</v>
      </c>
      <c r="I101" s="1" t="s">
        <v>113</v>
      </c>
      <c r="J101" s="1" t="str">
        <v>Egypt</v>
      </c>
      <c r="K101" s="1" t="s">
        <v>113</v>
      </c>
      <c r="L101" s="13">
        <f>_xlfn.XLOOKUP(K101, 'taxonomy(ID_mappings)'!$B$2:$B$30, 'taxonomy(ID_mappings)'!$A$2:$A$30, "Not Disclosed", 0)</f>
        <v>2468</v>
      </c>
      <c r="M101" s="1" t="s">
        <v>186</v>
      </c>
      <c r="N101" s="1" t="s">
        <v>186</v>
      </c>
      <c r="O101" s="1">
        <f>_xlfn.XLOOKUP(N101, 'taxonomy(ID_mappings)'!$F$2:$F$40, 'taxonomy(ID_mappings)'!$E$2:$E$40, "Not Disclosed", 0)</f>
        <v>5876</v>
      </c>
      <c r="P101" s="1">
        <v>1</v>
      </c>
      <c r="Q101" s="4" t="s">
        <v>61</v>
      </c>
      <c r="R101" s="4" t="s">
        <v>61</v>
      </c>
      <c r="S101" s="4" t="s">
        <v>42</v>
      </c>
      <c r="T101" s="4" t="str">
        <v>Not Disclosed</v>
      </c>
      <c r="U101" s="4" t="s">
        <v>42</v>
      </c>
      <c r="V101" s="4" t="str">
        <v>Not Disclosed</v>
      </c>
      <c r="W101" s="4" t="s">
        <v>42</v>
      </c>
      <c r="X101" s="4" t="str">
        <v>Not Disclosed</v>
      </c>
      <c r="Y101" s="4" t="s">
        <v>42</v>
      </c>
      <c r="Z101" s="4" t="str">
        <v>Not Disclosed</v>
      </c>
      <c r="AA101" s="4">
        <f>_xlfn.XLOOKUP(R101, 'taxonomy(ID_mappings)'!$J$2:$J$7, 'taxonomy(ID_mappings)'!$I$2:$I$7, "Not Disclosed", 0)</f>
        <v>5326</v>
      </c>
      <c r="AB101" s="4" t="str">
        <f>_xlfn.XLOOKUP(T101, 'taxonomy(ID_mappings)'!$J$2:$J$7, 'taxonomy(ID_mappings)'!$I$2:$I$7, "Not Disclosed", 0)</f>
        <v>Not Disclosed</v>
      </c>
      <c r="AC101" s="4" t="str">
        <f>_xlfn.XLOOKUP(V101, 'taxonomy(ID_mappings)'!$J$2:$J$7, 'taxonomy(ID_mappings)'!$I$2:$I$7, "Not Disclosed", 0)</f>
        <v>Not Disclosed</v>
      </c>
      <c r="AD101" s="4" t="str">
        <f>_xlfn.XLOOKUP(X101, 'taxonomy(ID_mappings)'!$J$2:$J$7, 'taxonomy(ID_mappings)'!$I$2:$I$7, "Not Disclosed", 0)</f>
        <v>Not Disclosed</v>
      </c>
      <c r="AE101" s="4" t="str">
        <f>_xlfn.XLOOKUP(Z101, 'taxonomy(ID_mappings)'!$J$2:$J$7, 'taxonomy(ID_mappings)'!$I$2:$I$7, "Not Disclosed", 0)</f>
        <v>Not Disclosed</v>
      </c>
      <c r="AF101" s="4" t="str">
        <f>_xlfn.CONCAT(AA101, ", ", AB101, ", ", AC101, ", ", AD101, ", ", AE101)</f>
        <v>5326, Not Disclosed, Not Disclosed, Not Disclosed, Not Disclosed</v>
      </c>
      <c r="AG101" s="16">
        <v>5326</v>
      </c>
      <c r="AH101" s="1" t="s">
        <v>55</v>
      </c>
      <c r="AI101" s="1">
        <f>_xlfn.XLOOKUP(AH101, 'taxonomy(ID_mappings)'!$L$2:$L$3, 'taxonomy(ID_mappings)'!$M$2:$M$3, 0)</f>
        <v>1</v>
      </c>
      <c r="AJ101" s="1" t="s">
        <v>42</v>
      </c>
      <c r="AK101" s="1" t="s">
        <v>42</v>
      </c>
      <c r="AL101" s="1" t="s">
        <v>42</v>
      </c>
    </row>
    <row r="102" spans="1:38" ht="15.75" customHeight="1">
      <c r="A102" s="1">
        <v>22341</v>
      </c>
      <c r="B102" s="1" t="s">
        <v>246</v>
      </c>
      <c r="C102" s="1">
        <f>_xlfn.XLOOKUP(B102, 'Sheet1 startup_formatted'!$B$2:$B$690, 'Sheet1 startup_formatted'!$A$2:$A$690, "Not issued", 0)</f>
        <v>22595</v>
      </c>
      <c r="D102" s="2">
        <v>42979.166666666664</v>
      </c>
      <c r="E102" s="15">
        <v>200000</v>
      </c>
      <c r="F102" s="1" t="s">
        <v>116</v>
      </c>
      <c r="G102" s="1">
        <f>_xlfn.XLOOKUP(F102, 'taxonomy(ID_mappings)'!$P$2:$P$15, 'taxonomy(ID_mappings)'!$O$2:$O$15, 0)</f>
        <v>3456</v>
      </c>
      <c r="H102" s="1">
        <v>1</v>
      </c>
      <c r="I102" s="1" t="s">
        <v>39</v>
      </c>
      <c r="J102" s="1" t="str">
        <v>United Arab Emirates (UAE)</v>
      </c>
      <c r="K102" s="1" t="s">
        <v>39</v>
      </c>
      <c r="L102" s="13">
        <f>_xlfn.XLOOKUP(K102, 'taxonomy(ID_mappings)'!$B$2:$B$30, 'taxonomy(ID_mappings)'!$A$2:$A$30, "Not Disclosed", 0)</f>
        <v>2361</v>
      </c>
      <c r="M102" s="1" t="s">
        <v>181</v>
      </c>
      <c r="N102" s="1" t="s">
        <v>181</v>
      </c>
      <c r="O102" s="1">
        <f>_xlfn.XLOOKUP(N102, 'taxonomy(ID_mappings)'!$F$2:$F$40, 'taxonomy(ID_mappings)'!$E$2:$E$40, "Not Disclosed", 0)</f>
        <v>1632</v>
      </c>
      <c r="P102" s="1">
        <v>1</v>
      </c>
      <c r="Q102" s="4" t="s">
        <v>48</v>
      </c>
      <c r="R102" s="4" t="s">
        <v>48</v>
      </c>
      <c r="S102" s="4" t="s">
        <v>42</v>
      </c>
      <c r="T102" s="4" t="str">
        <v>Not Disclosed</v>
      </c>
      <c r="U102" s="4" t="s">
        <v>42</v>
      </c>
      <c r="V102" s="4" t="str">
        <v>Not Disclosed</v>
      </c>
      <c r="W102" s="4" t="s">
        <v>42</v>
      </c>
      <c r="X102" s="4" t="str">
        <v>Not Disclosed</v>
      </c>
      <c r="Y102" s="4" t="s">
        <v>42</v>
      </c>
      <c r="Z102" s="4" t="str">
        <v>Not Disclosed</v>
      </c>
      <c r="AA102" s="4">
        <f>_xlfn.XLOOKUP(R102, 'taxonomy(ID_mappings)'!$J$2:$J$7, 'taxonomy(ID_mappings)'!$I$2:$I$7, "Not Disclosed", 0)</f>
        <v>5325</v>
      </c>
      <c r="AB102" s="4" t="str">
        <f>_xlfn.XLOOKUP(T102, 'taxonomy(ID_mappings)'!$J$2:$J$7, 'taxonomy(ID_mappings)'!$I$2:$I$7, "Not Disclosed", 0)</f>
        <v>Not Disclosed</v>
      </c>
      <c r="AC102" s="4" t="str">
        <f>_xlfn.XLOOKUP(V102, 'taxonomy(ID_mappings)'!$J$2:$J$7, 'taxonomy(ID_mappings)'!$I$2:$I$7, "Not Disclosed", 0)</f>
        <v>Not Disclosed</v>
      </c>
      <c r="AD102" s="4" t="str">
        <f>_xlfn.XLOOKUP(X102, 'taxonomy(ID_mappings)'!$J$2:$J$7, 'taxonomy(ID_mappings)'!$I$2:$I$7, "Not Disclosed", 0)</f>
        <v>Not Disclosed</v>
      </c>
      <c r="AE102" s="4" t="str">
        <f>_xlfn.XLOOKUP(Z102, 'taxonomy(ID_mappings)'!$J$2:$J$7, 'taxonomy(ID_mappings)'!$I$2:$I$7, "Not Disclosed", 0)</f>
        <v>Not Disclosed</v>
      </c>
      <c r="AF102" s="4" t="str">
        <f>_xlfn.CONCAT(AA102, ", ", AB102, ", ", AC102, ", ", AD102, ", ", AE102)</f>
        <v>5325, Not Disclosed, Not Disclosed, Not Disclosed, Not Disclosed</v>
      </c>
      <c r="AG102" s="16">
        <v>5325</v>
      </c>
      <c r="AH102" s="1" t="s">
        <v>43</v>
      </c>
      <c r="AI102" s="1">
        <f>_xlfn.XLOOKUP(AH102, 'taxonomy(ID_mappings)'!$L$2:$L$3, 'taxonomy(ID_mappings)'!$M$2:$M$3, 0)</f>
        <v>0</v>
      </c>
      <c r="AJ102" s="1" t="s">
        <v>42</v>
      </c>
      <c r="AK102" s="1" t="s">
        <v>42</v>
      </c>
      <c r="AL102" s="1" t="s">
        <v>42</v>
      </c>
    </row>
    <row r="103" spans="1:38" ht="15.75" customHeight="1">
      <c r="A103" s="1">
        <v>22364</v>
      </c>
      <c r="B103" s="1" t="s">
        <v>247</v>
      </c>
      <c r="C103" s="1">
        <f>_xlfn.XLOOKUP(B103, 'Sheet1 startup_formatted'!$B$2:$B$690, 'Sheet1 startup_formatted'!$A$2:$A$690, "Not issued", 0)</f>
        <v>22606</v>
      </c>
      <c r="D103" s="2">
        <v>42491.166666666664</v>
      </c>
      <c r="E103" s="15">
        <v>105000</v>
      </c>
      <c r="F103" s="1" t="s">
        <v>53</v>
      </c>
      <c r="G103" s="1">
        <f>_xlfn.XLOOKUP(F103, 'taxonomy(ID_mappings)'!$P$2:$P$15, 'taxonomy(ID_mappings)'!$O$2:$O$15, 0)</f>
        <v>9101</v>
      </c>
      <c r="H103" s="1">
        <v>3</v>
      </c>
      <c r="I103" s="1" t="s">
        <v>60</v>
      </c>
      <c r="J103" s="1" t="str">
        <v>United States of America (USA)</v>
      </c>
      <c r="K103" s="1" t="s">
        <v>60</v>
      </c>
      <c r="L103" s="13">
        <f>_xlfn.XLOOKUP(K103, 'taxonomy(ID_mappings)'!$B$2:$B$30, 'taxonomy(ID_mappings)'!$A$2:$A$30, "Not Disclosed", 0)</f>
        <v>4785</v>
      </c>
      <c r="M103" s="1" t="s">
        <v>47</v>
      </c>
      <c r="N103" s="1" t="s">
        <v>47</v>
      </c>
      <c r="O103" s="1">
        <f>_xlfn.XLOOKUP(N103, 'taxonomy(ID_mappings)'!$F$2:$F$40, 'taxonomy(ID_mappings)'!$E$2:$E$40, "Not Disclosed", 0)</f>
        <v>4536</v>
      </c>
      <c r="P103" s="1">
        <v>3</v>
      </c>
      <c r="Q103" s="4" t="s">
        <v>61</v>
      </c>
      <c r="R103" s="4" t="s">
        <v>61</v>
      </c>
      <c r="S103" s="4" t="s">
        <v>42</v>
      </c>
      <c r="T103" s="4" t="str">
        <v>Not Disclosed</v>
      </c>
      <c r="U103" s="4" t="s">
        <v>42</v>
      </c>
      <c r="V103" s="4" t="str">
        <v>Not Disclosed</v>
      </c>
      <c r="W103" s="4" t="s">
        <v>42</v>
      </c>
      <c r="X103" s="4" t="str">
        <v>Not Disclosed</v>
      </c>
      <c r="Y103" s="4" t="s">
        <v>42</v>
      </c>
      <c r="Z103" s="4" t="str">
        <v>Not Disclosed</v>
      </c>
      <c r="AA103" s="4">
        <f>_xlfn.XLOOKUP(R103, 'taxonomy(ID_mappings)'!$J$2:$J$7, 'taxonomy(ID_mappings)'!$I$2:$I$7, "Not Disclosed", 0)</f>
        <v>5326</v>
      </c>
      <c r="AB103" s="4" t="str">
        <f>_xlfn.XLOOKUP(T103, 'taxonomy(ID_mappings)'!$J$2:$J$7, 'taxonomy(ID_mappings)'!$I$2:$I$7, "Not Disclosed", 0)</f>
        <v>Not Disclosed</v>
      </c>
      <c r="AC103" s="4" t="str">
        <f>_xlfn.XLOOKUP(V103, 'taxonomy(ID_mappings)'!$J$2:$J$7, 'taxonomy(ID_mappings)'!$I$2:$I$7, "Not Disclosed", 0)</f>
        <v>Not Disclosed</v>
      </c>
      <c r="AD103" s="4" t="str">
        <f>_xlfn.XLOOKUP(X103, 'taxonomy(ID_mappings)'!$J$2:$J$7, 'taxonomy(ID_mappings)'!$I$2:$I$7, "Not Disclosed", 0)</f>
        <v>Not Disclosed</v>
      </c>
      <c r="AE103" s="4" t="str">
        <f>_xlfn.XLOOKUP(Z103, 'taxonomy(ID_mappings)'!$J$2:$J$7, 'taxonomy(ID_mappings)'!$I$2:$I$7, "Not Disclosed", 0)</f>
        <v>Not Disclosed</v>
      </c>
      <c r="AF103" s="4" t="str">
        <f>_xlfn.CONCAT(AA103, ", ", AB103, ", ", AC103, ", ", AD103, ", ", AE103)</f>
        <v>5326, Not Disclosed, Not Disclosed, Not Disclosed, Not Disclosed</v>
      </c>
      <c r="AG103" s="16">
        <v>5326</v>
      </c>
      <c r="AH103" s="1" t="s">
        <v>43</v>
      </c>
      <c r="AI103" s="1">
        <f>_xlfn.XLOOKUP(AH103, 'taxonomy(ID_mappings)'!$L$2:$L$3, 'taxonomy(ID_mappings)'!$M$2:$M$3, 0)</f>
        <v>0</v>
      </c>
      <c r="AJ103" s="1" t="s">
        <v>42</v>
      </c>
      <c r="AK103" s="1" t="s">
        <v>42</v>
      </c>
      <c r="AL103" s="1" t="s">
        <v>42</v>
      </c>
    </row>
    <row r="104" spans="1:38" ht="15.75" customHeight="1">
      <c r="A104" s="1">
        <v>22408</v>
      </c>
      <c r="B104" s="1" t="s">
        <v>248</v>
      </c>
      <c r="C104" s="1">
        <f>_xlfn.XLOOKUP(B104, 'Sheet1 startup_formatted'!$B$2:$B$690, 'Sheet1 startup_formatted'!$A$2:$A$690, "Not issued", 0)</f>
        <v>4760</v>
      </c>
      <c r="D104" s="2">
        <v>42795</v>
      </c>
      <c r="E104" s="15">
        <v>270000</v>
      </c>
      <c r="F104" s="1" t="s">
        <v>53</v>
      </c>
      <c r="G104" s="1">
        <f>_xlfn.XLOOKUP(F104, 'taxonomy(ID_mappings)'!$P$2:$P$15, 'taxonomy(ID_mappings)'!$O$2:$O$15, 0)</f>
        <v>9101</v>
      </c>
      <c r="H104" s="1">
        <v>6</v>
      </c>
      <c r="I104" s="1" t="s">
        <v>39</v>
      </c>
      <c r="J104" s="1" t="str">
        <v>United Arab Emirates (UAE)</v>
      </c>
      <c r="K104" s="1" t="s">
        <v>39</v>
      </c>
      <c r="L104" s="13">
        <f>_xlfn.XLOOKUP(K104, 'taxonomy(ID_mappings)'!$B$2:$B$30, 'taxonomy(ID_mappings)'!$A$2:$A$30, "Not Disclosed", 0)</f>
        <v>2361</v>
      </c>
      <c r="M104" s="1" t="s">
        <v>63</v>
      </c>
      <c r="N104" s="1" t="s">
        <v>63</v>
      </c>
      <c r="O104" s="1">
        <f>_xlfn.XLOOKUP(N104, 'taxonomy(ID_mappings)'!$F$2:$F$40, 'taxonomy(ID_mappings)'!$E$2:$E$40, "Not Disclosed", 0)</f>
        <v>3678</v>
      </c>
      <c r="P104" s="1">
        <v>2</v>
      </c>
      <c r="Q104" s="4" t="s">
        <v>48</v>
      </c>
      <c r="R104" s="4" t="s">
        <v>48</v>
      </c>
      <c r="S104" s="4" t="s">
        <v>42</v>
      </c>
      <c r="T104" s="4" t="str">
        <v>Not Disclosed</v>
      </c>
      <c r="U104" s="4" t="s">
        <v>42</v>
      </c>
      <c r="V104" s="4" t="str">
        <v>Not Disclosed</v>
      </c>
      <c r="W104" s="4" t="s">
        <v>42</v>
      </c>
      <c r="X104" s="4" t="str">
        <v>Not Disclosed</v>
      </c>
      <c r="Y104" s="4" t="s">
        <v>42</v>
      </c>
      <c r="Z104" s="4" t="str">
        <v>Not Disclosed</v>
      </c>
      <c r="AA104" s="4">
        <f>_xlfn.XLOOKUP(R104, 'taxonomy(ID_mappings)'!$J$2:$J$7, 'taxonomy(ID_mappings)'!$I$2:$I$7, "Not Disclosed", 0)</f>
        <v>5325</v>
      </c>
      <c r="AB104" s="4" t="str">
        <f>_xlfn.XLOOKUP(T104, 'taxonomy(ID_mappings)'!$J$2:$J$7, 'taxonomy(ID_mappings)'!$I$2:$I$7, "Not Disclosed", 0)</f>
        <v>Not Disclosed</v>
      </c>
      <c r="AC104" s="4" t="str">
        <f>_xlfn.XLOOKUP(V104, 'taxonomy(ID_mappings)'!$J$2:$J$7, 'taxonomy(ID_mappings)'!$I$2:$I$7, "Not Disclosed", 0)</f>
        <v>Not Disclosed</v>
      </c>
      <c r="AD104" s="4" t="str">
        <f>_xlfn.XLOOKUP(X104, 'taxonomy(ID_mappings)'!$J$2:$J$7, 'taxonomy(ID_mappings)'!$I$2:$I$7, "Not Disclosed", 0)</f>
        <v>Not Disclosed</v>
      </c>
      <c r="AE104" s="4" t="str">
        <f>_xlfn.XLOOKUP(Z104, 'taxonomy(ID_mappings)'!$J$2:$J$7, 'taxonomy(ID_mappings)'!$I$2:$I$7, "Not Disclosed", 0)</f>
        <v>Not Disclosed</v>
      </c>
      <c r="AF104" s="4" t="str">
        <f>_xlfn.CONCAT(AA104, ", ", AB104, ", ", AC104, ", ", AD104, ", ", AE104)</f>
        <v>5325, Not Disclosed, Not Disclosed, Not Disclosed, Not Disclosed</v>
      </c>
      <c r="AG104" s="16">
        <v>5325</v>
      </c>
      <c r="AH104" s="1" t="s">
        <v>43</v>
      </c>
      <c r="AI104" s="1">
        <f>_xlfn.XLOOKUP(AH104, 'taxonomy(ID_mappings)'!$L$2:$L$3, 'taxonomy(ID_mappings)'!$M$2:$M$3, 0)</f>
        <v>0</v>
      </c>
      <c r="AJ104" s="1" t="s">
        <v>42</v>
      </c>
      <c r="AK104" s="1" t="s">
        <v>42</v>
      </c>
      <c r="AL104" s="1" t="s">
        <v>42</v>
      </c>
    </row>
    <row r="105" spans="1:38" ht="15.75" customHeight="1">
      <c r="A105" s="1">
        <v>22413</v>
      </c>
      <c r="B105" s="1" t="s">
        <v>249</v>
      </c>
      <c r="C105" s="1">
        <f>_xlfn.XLOOKUP(B105, 'Sheet1 startup_formatted'!$B$2:$B$690, 'Sheet1 startup_formatted'!$A$2:$A$690, "Not issued", 0)</f>
        <v>1494</v>
      </c>
      <c r="D105" s="2">
        <v>42401.166666666664</v>
      </c>
      <c r="E105" s="15">
        <v>0</v>
      </c>
      <c r="F105" s="1" t="s">
        <v>53</v>
      </c>
      <c r="G105" s="1">
        <f>_xlfn.XLOOKUP(F105, 'taxonomy(ID_mappings)'!$P$2:$P$15, 'taxonomy(ID_mappings)'!$O$2:$O$15, 0)</f>
        <v>9101</v>
      </c>
      <c r="H105" s="1">
        <v>1</v>
      </c>
      <c r="I105" s="1" t="s">
        <v>39</v>
      </c>
      <c r="J105" s="1" t="str">
        <v>United Arab Emirates (UAE)</v>
      </c>
      <c r="K105" s="1" t="s">
        <v>39</v>
      </c>
      <c r="L105" s="13">
        <f>_xlfn.XLOOKUP(K105, 'taxonomy(ID_mappings)'!$B$2:$B$30, 'taxonomy(ID_mappings)'!$A$2:$A$30, "Not Disclosed", 0)</f>
        <v>2361</v>
      </c>
      <c r="M105" s="1" t="s">
        <v>126</v>
      </c>
      <c r="N105" s="1" t="s">
        <v>126</v>
      </c>
      <c r="O105" s="1">
        <f>_xlfn.XLOOKUP(N105, 'taxonomy(ID_mappings)'!$F$2:$F$40, 'taxonomy(ID_mappings)'!$E$2:$E$40, "Not Disclosed", 0)</f>
        <v>1524</v>
      </c>
      <c r="P105" s="1" t="s">
        <v>42</v>
      </c>
      <c r="Q105" s="4" t="s">
        <v>61</v>
      </c>
      <c r="R105" s="4" t="s">
        <v>61</v>
      </c>
      <c r="S105" s="4" t="s">
        <v>42</v>
      </c>
      <c r="T105" s="4" t="str">
        <v>Not Disclosed</v>
      </c>
      <c r="U105" s="4" t="s">
        <v>42</v>
      </c>
      <c r="V105" s="4" t="str">
        <v>Not Disclosed</v>
      </c>
      <c r="W105" s="4" t="s">
        <v>42</v>
      </c>
      <c r="X105" s="4" t="str">
        <v>Not Disclosed</v>
      </c>
      <c r="Y105" s="4" t="s">
        <v>42</v>
      </c>
      <c r="Z105" s="4" t="str">
        <v>Not Disclosed</v>
      </c>
      <c r="AA105" s="4">
        <f>_xlfn.XLOOKUP(R105, 'taxonomy(ID_mappings)'!$J$2:$J$7, 'taxonomy(ID_mappings)'!$I$2:$I$7, "Not Disclosed", 0)</f>
        <v>5326</v>
      </c>
      <c r="AB105" s="4" t="str">
        <f>_xlfn.XLOOKUP(T105, 'taxonomy(ID_mappings)'!$J$2:$J$7, 'taxonomy(ID_mappings)'!$I$2:$I$7, "Not Disclosed", 0)</f>
        <v>Not Disclosed</v>
      </c>
      <c r="AC105" s="4" t="str">
        <f>_xlfn.XLOOKUP(V105, 'taxonomy(ID_mappings)'!$J$2:$J$7, 'taxonomy(ID_mappings)'!$I$2:$I$7, "Not Disclosed", 0)</f>
        <v>Not Disclosed</v>
      </c>
      <c r="AD105" s="4" t="str">
        <f>_xlfn.XLOOKUP(X105, 'taxonomy(ID_mappings)'!$J$2:$J$7, 'taxonomy(ID_mappings)'!$I$2:$I$7, "Not Disclosed", 0)</f>
        <v>Not Disclosed</v>
      </c>
      <c r="AE105" s="4" t="str">
        <f>_xlfn.XLOOKUP(Z105, 'taxonomy(ID_mappings)'!$J$2:$J$7, 'taxonomy(ID_mappings)'!$I$2:$I$7, "Not Disclosed", 0)</f>
        <v>Not Disclosed</v>
      </c>
      <c r="AF105" s="4" t="str">
        <f>_xlfn.CONCAT(AA105, ", ", AB105, ", ", AC105, ", ", AD105, ", ", AE105)</f>
        <v>5326, Not Disclosed, Not Disclosed, Not Disclosed, Not Disclosed</v>
      </c>
      <c r="AG105" s="16">
        <v>5326</v>
      </c>
      <c r="AH105" s="1" t="s">
        <v>55</v>
      </c>
      <c r="AI105" s="1">
        <f>_xlfn.XLOOKUP(AH105, 'taxonomy(ID_mappings)'!$L$2:$L$3, 'taxonomy(ID_mappings)'!$M$2:$M$3, 0)</f>
        <v>1</v>
      </c>
      <c r="AJ105" s="1" t="s">
        <v>250</v>
      </c>
      <c r="AK105" s="1" t="s">
        <v>251</v>
      </c>
      <c r="AL105" s="1" t="s">
        <v>252</v>
      </c>
    </row>
    <row r="106" spans="1:38" ht="15.75" customHeight="1">
      <c r="A106" s="1">
        <v>22414</v>
      </c>
      <c r="B106" s="1" t="s">
        <v>253</v>
      </c>
      <c r="C106" s="1">
        <f>_xlfn.XLOOKUP(B106, 'Sheet1 startup_formatted'!$B$2:$B$690, 'Sheet1 startup_formatted'!$A$2:$A$690, "Not issued", 0)</f>
        <v>1476</v>
      </c>
      <c r="D106" s="2">
        <v>42705.166666666664</v>
      </c>
      <c r="E106" s="15">
        <v>0</v>
      </c>
      <c r="F106" s="1" t="s">
        <v>53</v>
      </c>
      <c r="G106" s="1">
        <f>_xlfn.XLOOKUP(F106, 'taxonomy(ID_mappings)'!$P$2:$P$15, 'taxonomy(ID_mappings)'!$O$2:$O$15, 0)</f>
        <v>9101</v>
      </c>
      <c r="H106" s="1">
        <v>1</v>
      </c>
      <c r="I106" s="1" t="s">
        <v>39</v>
      </c>
      <c r="J106" s="1" t="str">
        <v>United Arab Emirates (UAE)</v>
      </c>
      <c r="K106" s="1" t="s">
        <v>39</v>
      </c>
      <c r="L106" s="13">
        <f>_xlfn.XLOOKUP(K106, 'taxonomy(ID_mappings)'!$B$2:$B$30, 'taxonomy(ID_mappings)'!$A$2:$A$30, "Not Disclosed", 0)</f>
        <v>2361</v>
      </c>
      <c r="M106" s="1" t="s">
        <v>54</v>
      </c>
      <c r="N106" s="1" t="s">
        <v>54</v>
      </c>
      <c r="O106" s="1">
        <f>_xlfn.XLOOKUP(N106, 'taxonomy(ID_mappings)'!$F$2:$F$40, 'taxonomy(ID_mappings)'!$E$2:$E$40, "Not Disclosed", 0)</f>
        <v>2165</v>
      </c>
      <c r="P106" s="1">
        <v>2</v>
      </c>
      <c r="Q106" s="4" t="s">
        <v>48</v>
      </c>
      <c r="R106" s="4" t="s">
        <v>48</v>
      </c>
      <c r="S106" s="4" t="s">
        <v>42</v>
      </c>
      <c r="T106" s="4" t="str">
        <v>Not Disclosed</v>
      </c>
      <c r="U106" s="4" t="s">
        <v>42</v>
      </c>
      <c r="V106" s="4" t="str">
        <v>Not Disclosed</v>
      </c>
      <c r="W106" s="4" t="s">
        <v>42</v>
      </c>
      <c r="X106" s="4" t="str">
        <v>Not Disclosed</v>
      </c>
      <c r="Y106" s="4" t="s">
        <v>42</v>
      </c>
      <c r="Z106" s="4" t="str">
        <v>Not Disclosed</v>
      </c>
      <c r="AA106" s="4">
        <f>_xlfn.XLOOKUP(R106, 'taxonomy(ID_mappings)'!$J$2:$J$7, 'taxonomy(ID_mappings)'!$I$2:$I$7, "Not Disclosed", 0)</f>
        <v>5325</v>
      </c>
      <c r="AB106" s="4" t="str">
        <f>_xlfn.XLOOKUP(T106, 'taxonomy(ID_mappings)'!$J$2:$J$7, 'taxonomy(ID_mappings)'!$I$2:$I$7, "Not Disclosed", 0)</f>
        <v>Not Disclosed</v>
      </c>
      <c r="AC106" s="4" t="str">
        <f>_xlfn.XLOOKUP(V106, 'taxonomy(ID_mappings)'!$J$2:$J$7, 'taxonomy(ID_mappings)'!$I$2:$I$7, "Not Disclosed", 0)</f>
        <v>Not Disclosed</v>
      </c>
      <c r="AD106" s="4" t="str">
        <f>_xlfn.XLOOKUP(X106, 'taxonomy(ID_mappings)'!$J$2:$J$7, 'taxonomy(ID_mappings)'!$I$2:$I$7, "Not Disclosed", 0)</f>
        <v>Not Disclosed</v>
      </c>
      <c r="AE106" s="4" t="str">
        <f>_xlfn.XLOOKUP(Z106, 'taxonomy(ID_mappings)'!$J$2:$J$7, 'taxonomy(ID_mappings)'!$I$2:$I$7, "Not Disclosed", 0)</f>
        <v>Not Disclosed</v>
      </c>
      <c r="AF106" s="4" t="str">
        <f>_xlfn.CONCAT(AA106, ", ", AB106, ", ", AC106, ", ", AD106, ", ", AE106)</f>
        <v>5325, Not Disclosed, Not Disclosed, Not Disclosed, Not Disclosed</v>
      </c>
      <c r="AG106" s="16">
        <v>5325</v>
      </c>
      <c r="AH106" s="1" t="s">
        <v>43</v>
      </c>
      <c r="AI106" s="1">
        <f>_xlfn.XLOOKUP(AH106, 'taxonomy(ID_mappings)'!$L$2:$L$3, 'taxonomy(ID_mappings)'!$M$2:$M$3, 0)</f>
        <v>0</v>
      </c>
      <c r="AJ106" s="1" t="s">
        <v>42</v>
      </c>
      <c r="AK106" s="1" t="s">
        <v>42</v>
      </c>
      <c r="AL106" s="1" t="s">
        <v>42</v>
      </c>
    </row>
    <row r="107" spans="1:38" ht="15.75" customHeight="1">
      <c r="A107" s="1">
        <v>22417</v>
      </c>
      <c r="B107" s="1" t="s">
        <v>254</v>
      </c>
      <c r="C107" s="1">
        <f>_xlfn.XLOOKUP(B107, 'Sheet1 startup_formatted'!$B$2:$B$690, 'Sheet1 startup_formatted'!$A$2:$A$690, "Not issued", 0)</f>
        <v>21295</v>
      </c>
      <c r="D107" s="2">
        <v>42461.166666666664</v>
      </c>
      <c r="E107" s="15">
        <v>0</v>
      </c>
      <c r="F107" s="1" t="s">
        <v>53</v>
      </c>
      <c r="G107" s="1">
        <f>_xlfn.XLOOKUP(F107, 'taxonomy(ID_mappings)'!$P$2:$P$15, 'taxonomy(ID_mappings)'!$O$2:$O$15, 0)</f>
        <v>9101</v>
      </c>
      <c r="H107" s="1">
        <v>1</v>
      </c>
      <c r="I107" s="1" t="s">
        <v>39</v>
      </c>
      <c r="J107" s="1" t="str">
        <v>United Arab Emirates (UAE)</v>
      </c>
      <c r="K107" s="1" t="s">
        <v>39</v>
      </c>
      <c r="L107" s="13">
        <f>_xlfn.XLOOKUP(K107, 'taxonomy(ID_mappings)'!$B$2:$B$30, 'taxonomy(ID_mappings)'!$A$2:$A$30, "Not Disclosed", 0)</f>
        <v>2361</v>
      </c>
      <c r="M107" s="1" t="s">
        <v>181</v>
      </c>
      <c r="N107" s="1" t="s">
        <v>181</v>
      </c>
      <c r="O107" s="1">
        <f>_xlfn.XLOOKUP(N107, 'taxonomy(ID_mappings)'!$F$2:$F$40, 'taxonomy(ID_mappings)'!$E$2:$E$40, "Not Disclosed", 0)</f>
        <v>1632</v>
      </c>
      <c r="P107" s="1">
        <v>1</v>
      </c>
      <c r="Q107" s="4" t="s">
        <v>48</v>
      </c>
      <c r="R107" s="4" t="s">
        <v>48</v>
      </c>
      <c r="S107" s="4" t="s">
        <v>42</v>
      </c>
      <c r="T107" s="4" t="str">
        <v>Not Disclosed</v>
      </c>
      <c r="U107" s="4" t="s">
        <v>42</v>
      </c>
      <c r="V107" s="4" t="str">
        <v>Not Disclosed</v>
      </c>
      <c r="W107" s="4" t="s">
        <v>42</v>
      </c>
      <c r="X107" s="4" t="str">
        <v>Not Disclosed</v>
      </c>
      <c r="Y107" s="4" t="s">
        <v>42</v>
      </c>
      <c r="Z107" s="4" t="str">
        <v>Not Disclosed</v>
      </c>
      <c r="AA107" s="4">
        <f>_xlfn.XLOOKUP(R107, 'taxonomy(ID_mappings)'!$J$2:$J$7, 'taxonomy(ID_mappings)'!$I$2:$I$7, "Not Disclosed", 0)</f>
        <v>5325</v>
      </c>
      <c r="AB107" s="4" t="str">
        <f>_xlfn.XLOOKUP(T107, 'taxonomy(ID_mappings)'!$J$2:$J$7, 'taxonomy(ID_mappings)'!$I$2:$I$7, "Not Disclosed", 0)</f>
        <v>Not Disclosed</v>
      </c>
      <c r="AC107" s="4" t="str">
        <f>_xlfn.XLOOKUP(V107, 'taxonomy(ID_mappings)'!$J$2:$J$7, 'taxonomy(ID_mappings)'!$I$2:$I$7, "Not Disclosed", 0)</f>
        <v>Not Disclosed</v>
      </c>
      <c r="AD107" s="4" t="str">
        <f>_xlfn.XLOOKUP(X107, 'taxonomy(ID_mappings)'!$J$2:$J$7, 'taxonomy(ID_mappings)'!$I$2:$I$7, "Not Disclosed", 0)</f>
        <v>Not Disclosed</v>
      </c>
      <c r="AE107" s="4" t="str">
        <f>_xlfn.XLOOKUP(Z107, 'taxonomy(ID_mappings)'!$J$2:$J$7, 'taxonomy(ID_mappings)'!$I$2:$I$7, "Not Disclosed", 0)</f>
        <v>Not Disclosed</v>
      </c>
      <c r="AF107" s="4" t="str">
        <f>_xlfn.CONCAT(AA107, ", ", AB107, ", ", AC107, ", ", AD107, ", ", AE107)</f>
        <v>5325, Not Disclosed, Not Disclosed, Not Disclosed, Not Disclosed</v>
      </c>
      <c r="AG107" s="16">
        <v>5325</v>
      </c>
      <c r="AH107" s="1" t="s">
        <v>43</v>
      </c>
      <c r="AI107" s="1">
        <f>_xlfn.XLOOKUP(AH107, 'taxonomy(ID_mappings)'!$L$2:$L$3, 'taxonomy(ID_mappings)'!$M$2:$M$3, 0)</f>
        <v>0</v>
      </c>
      <c r="AJ107" s="1" t="s">
        <v>42</v>
      </c>
      <c r="AK107" s="1" t="s">
        <v>42</v>
      </c>
      <c r="AL107" s="1" t="s">
        <v>42</v>
      </c>
    </row>
    <row r="108" spans="1:38" ht="15.75" customHeight="1">
      <c r="A108" s="1">
        <v>22595</v>
      </c>
      <c r="B108" s="1" t="s">
        <v>255</v>
      </c>
      <c r="C108" s="1">
        <f>_xlfn.XLOOKUP(B108, 'Sheet1 startup_formatted'!$B$2:$B$690, 'Sheet1 startup_formatted'!$A$2:$A$690, "Not issued", 0)</f>
        <v>1418</v>
      </c>
      <c r="D108" s="2">
        <v>43040</v>
      </c>
      <c r="E108" s="15">
        <v>20000000</v>
      </c>
      <c r="F108" s="1" t="s">
        <v>38</v>
      </c>
      <c r="G108" s="1">
        <f>_xlfn.XLOOKUP(F108, 'taxonomy(ID_mappings)'!$P$2:$P$15, 'taxonomy(ID_mappings)'!$O$2:$O$15, 0)</f>
        <v>1234</v>
      </c>
      <c r="H108" s="1">
        <v>2</v>
      </c>
      <c r="I108" s="1" t="s">
        <v>50</v>
      </c>
      <c r="J108" s="1" t="str">
        <v>Lebanon</v>
      </c>
      <c r="K108" s="1" t="s">
        <v>50</v>
      </c>
      <c r="L108" s="13">
        <f>_xlfn.XLOOKUP(K108, 'taxonomy(ID_mappings)'!$B$2:$B$30, 'taxonomy(ID_mappings)'!$A$2:$A$30, "Not Disclosed", 0)</f>
        <v>1623</v>
      </c>
      <c r="M108" s="1" t="s">
        <v>51</v>
      </c>
      <c r="N108" s="1" t="s">
        <v>51</v>
      </c>
      <c r="O108" s="1">
        <f>_xlfn.XLOOKUP(N108, 'taxonomy(ID_mappings)'!$F$2:$F$40, 'taxonomy(ID_mappings)'!$E$2:$E$40, "Not Disclosed", 0)</f>
        <v>7634</v>
      </c>
      <c r="P108" s="1">
        <v>1</v>
      </c>
      <c r="Q108" s="4" t="s">
        <v>61</v>
      </c>
      <c r="R108" s="4" t="s">
        <v>61</v>
      </c>
      <c r="S108" s="4" t="s">
        <v>42</v>
      </c>
      <c r="T108" s="4" t="str">
        <v>Not Disclosed</v>
      </c>
      <c r="U108" s="4" t="s">
        <v>42</v>
      </c>
      <c r="V108" s="4" t="str">
        <v>Not Disclosed</v>
      </c>
      <c r="W108" s="4" t="s">
        <v>42</v>
      </c>
      <c r="X108" s="4" t="str">
        <v>Not Disclosed</v>
      </c>
      <c r="Y108" s="4" t="s">
        <v>42</v>
      </c>
      <c r="Z108" s="4" t="str">
        <v>Not Disclosed</v>
      </c>
      <c r="AA108" s="4">
        <f>_xlfn.XLOOKUP(R108, 'taxonomy(ID_mappings)'!$J$2:$J$7, 'taxonomy(ID_mappings)'!$I$2:$I$7, "Not Disclosed", 0)</f>
        <v>5326</v>
      </c>
      <c r="AB108" s="4" t="str">
        <f>_xlfn.XLOOKUP(T108, 'taxonomy(ID_mappings)'!$J$2:$J$7, 'taxonomy(ID_mappings)'!$I$2:$I$7, "Not Disclosed", 0)</f>
        <v>Not Disclosed</v>
      </c>
      <c r="AC108" s="4" t="str">
        <f>_xlfn.XLOOKUP(V108, 'taxonomy(ID_mappings)'!$J$2:$J$7, 'taxonomy(ID_mappings)'!$I$2:$I$7, "Not Disclosed", 0)</f>
        <v>Not Disclosed</v>
      </c>
      <c r="AD108" s="4" t="str">
        <f>_xlfn.XLOOKUP(X108, 'taxonomy(ID_mappings)'!$J$2:$J$7, 'taxonomy(ID_mappings)'!$I$2:$I$7, "Not Disclosed", 0)</f>
        <v>Not Disclosed</v>
      </c>
      <c r="AE108" s="4" t="str">
        <f>_xlfn.XLOOKUP(Z108, 'taxonomy(ID_mappings)'!$J$2:$J$7, 'taxonomy(ID_mappings)'!$I$2:$I$7, "Not Disclosed", 0)</f>
        <v>Not Disclosed</v>
      </c>
      <c r="AF108" s="4" t="str">
        <f>_xlfn.CONCAT(AA108, ", ", AB108, ", ", AC108, ", ", AD108, ", ", AE108)</f>
        <v>5326, Not Disclosed, Not Disclosed, Not Disclosed, Not Disclosed</v>
      </c>
      <c r="AG108" s="16">
        <v>5326</v>
      </c>
      <c r="AH108" s="1" t="s">
        <v>43</v>
      </c>
      <c r="AI108" s="1">
        <f>_xlfn.XLOOKUP(AH108, 'taxonomy(ID_mappings)'!$L$2:$L$3, 'taxonomy(ID_mappings)'!$M$2:$M$3, 0)</f>
        <v>0</v>
      </c>
      <c r="AJ108" s="1" t="s">
        <v>42</v>
      </c>
      <c r="AK108" s="1" t="s">
        <v>42</v>
      </c>
      <c r="AL108" s="1" t="s">
        <v>42</v>
      </c>
    </row>
    <row r="109" spans="1:38" ht="15.75" customHeight="1">
      <c r="A109" s="1">
        <v>22597</v>
      </c>
      <c r="B109" s="1" t="s">
        <v>256</v>
      </c>
      <c r="C109" s="1">
        <f>_xlfn.XLOOKUP(B109, 'Sheet1 startup_formatted'!$B$2:$B$690, 'Sheet1 startup_formatted'!$A$2:$A$690, "Not issued", 0)</f>
        <v>21297</v>
      </c>
      <c r="D109" s="2">
        <v>42705</v>
      </c>
      <c r="E109" s="15">
        <v>4100000</v>
      </c>
      <c r="F109" s="1" t="s">
        <v>38</v>
      </c>
      <c r="G109" s="1">
        <f>_xlfn.XLOOKUP(F109, 'taxonomy(ID_mappings)'!$P$2:$P$15, 'taxonomy(ID_mappings)'!$O$2:$O$15, 0)</f>
        <v>1234</v>
      </c>
      <c r="H109" s="1">
        <v>2</v>
      </c>
      <c r="I109" s="1" t="s">
        <v>50</v>
      </c>
      <c r="J109" s="1" t="str">
        <v>Lebanon</v>
      </c>
      <c r="K109" s="1" t="s">
        <v>50</v>
      </c>
      <c r="L109" s="13">
        <f>_xlfn.XLOOKUP(K109, 'taxonomy(ID_mappings)'!$B$2:$B$30, 'taxonomy(ID_mappings)'!$A$2:$A$30, "Not Disclosed", 0)</f>
        <v>1623</v>
      </c>
      <c r="M109" s="1" t="s">
        <v>68</v>
      </c>
      <c r="N109" s="1" t="s">
        <v>68</v>
      </c>
      <c r="O109" s="1">
        <f>_xlfn.XLOOKUP(N109, 'taxonomy(ID_mappings)'!$F$2:$F$40, 'taxonomy(ID_mappings)'!$E$2:$E$40, "Not Disclosed", 0)</f>
        <v>5832</v>
      </c>
      <c r="P109" s="1">
        <v>1</v>
      </c>
      <c r="Q109" s="4" t="s">
        <v>61</v>
      </c>
      <c r="R109" s="4" t="s">
        <v>61</v>
      </c>
      <c r="S109" s="4" t="s">
        <v>42</v>
      </c>
      <c r="T109" s="4" t="str">
        <v>Not Disclosed</v>
      </c>
      <c r="U109" s="4" t="s">
        <v>42</v>
      </c>
      <c r="V109" s="4" t="str">
        <v>Not Disclosed</v>
      </c>
      <c r="W109" s="4" t="s">
        <v>42</v>
      </c>
      <c r="X109" s="4" t="str">
        <v>Not Disclosed</v>
      </c>
      <c r="Y109" s="4" t="s">
        <v>42</v>
      </c>
      <c r="Z109" s="4" t="str">
        <v>Not Disclosed</v>
      </c>
      <c r="AA109" s="4">
        <f>_xlfn.XLOOKUP(R109, 'taxonomy(ID_mappings)'!$J$2:$J$7, 'taxonomy(ID_mappings)'!$I$2:$I$7, "Not Disclosed", 0)</f>
        <v>5326</v>
      </c>
      <c r="AB109" s="4" t="str">
        <f>_xlfn.XLOOKUP(T109, 'taxonomy(ID_mappings)'!$J$2:$J$7, 'taxonomy(ID_mappings)'!$I$2:$I$7, "Not Disclosed", 0)</f>
        <v>Not Disclosed</v>
      </c>
      <c r="AC109" s="4" t="str">
        <f>_xlfn.XLOOKUP(V109, 'taxonomy(ID_mappings)'!$J$2:$J$7, 'taxonomy(ID_mappings)'!$I$2:$I$7, "Not Disclosed", 0)</f>
        <v>Not Disclosed</v>
      </c>
      <c r="AD109" s="4" t="str">
        <f>_xlfn.XLOOKUP(X109, 'taxonomy(ID_mappings)'!$J$2:$J$7, 'taxonomy(ID_mappings)'!$I$2:$I$7, "Not Disclosed", 0)</f>
        <v>Not Disclosed</v>
      </c>
      <c r="AE109" s="4" t="str">
        <f>_xlfn.XLOOKUP(Z109, 'taxonomy(ID_mappings)'!$J$2:$J$7, 'taxonomy(ID_mappings)'!$I$2:$I$7, "Not Disclosed", 0)</f>
        <v>Not Disclosed</v>
      </c>
      <c r="AF109" s="4" t="str">
        <f>_xlfn.CONCAT(AA109, ", ", AB109, ", ", AC109, ", ", AD109, ", ", AE109)</f>
        <v>5326, Not Disclosed, Not Disclosed, Not Disclosed, Not Disclosed</v>
      </c>
      <c r="AG109" s="16">
        <v>5326</v>
      </c>
      <c r="AH109" s="1" t="s">
        <v>43</v>
      </c>
      <c r="AI109" s="1">
        <f>_xlfn.XLOOKUP(AH109, 'taxonomy(ID_mappings)'!$L$2:$L$3, 'taxonomy(ID_mappings)'!$M$2:$M$3, 0)</f>
        <v>0</v>
      </c>
      <c r="AJ109" s="1" t="s">
        <v>42</v>
      </c>
      <c r="AK109" s="1" t="s">
        <v>42</v>
      </c>
      <c r="AL109" s="1" t="s">
        <v>42</v>
      </c>
    </row>
    <row r="110" spans="1:38" ht="15.75" customHeight="1">
      <c r="A110" s="1">
        <v>22599</v>
      </c>
      <c r="B110" s="1" t="s">
        <v>257</v>
      </c>
      <c r="C110" s="1">
        <f>_xlfn.XLOOKUP(B110, 'Sheet1 startup_formatted'!$B$2:$B$690, 'Sheet1 startup_formatted'!$A$2:$A$690, "Not issued", 0)</f>
        <v>21260</v>
      </c>
      <c r="D110" s="2">
        <v>42767</v>
      </c>
      <c r="E110" s="15">
        <v>1500000</v>
      </c>
      <c r="F110" s="1" t="s">
        <v>45</v>
      </c>
      <c r="G110" s="1">
        <f>_xlfn.XLOOKUP(F110, 'taxonomy(ID_mappings)'!$P$2:$P$15, 'taxonomy(ID_mappings)'!$O$2:$O$15, 0)</f>
        <v>5678</v>
      </c>
      <c r="H110" s="1">
        <v>3</v>
      </c>
      <c r="I110" s="1" t="s">
        <v>50</v>
      </c>
      <c r="J110" s="1" t="str">
        <v>Lebanon</v>
      </c>
      <c r="K110" s="1" t="s">
        <v>50</v>
      </c>
      <c r="L110" s="13">
        <f>_xlfn.XLOOKUP(K110, 'taxonomy(ID_mappings)'!$B$2:$B$30, 'taxonomy(ID_mappings)'!$A$2:$A$30, "Not Disclosed", 0)</f>
        <v>1623</v>
      </c>
      <c r="M110" s="1" t="s">
        <v>107</v>
      </c>
      <c r="N110" s="1" t="s">
        <v>107</v>
      </c>
      <c r="O110" s="1">
        <f>_xlfn.XLOOKUP(N110, 'taxonomy(ID_mappings)'!$F$2:$F$40, 'taxonomy(ID_mappings)'!$E$2:$E$40, "Not Disclosed", 0)</f>
        <v>9238</v>
      </c>
      <c r="P110" s="1">
        <v>1</v>
      </c>
      <c r="Q110" s="4" t="s">
        <v>48</v>
      </c>
      <c r="R110" s="4" t="s">
        <v>48</v>
      </c>
      <c r="S110" s="4" t="s">
        <v>42</v>
      </c>
      <c r="T110" s="4" t="str">
        <v>Not Disclosed</v>
      </c>
      <c r="U110" s="4" t="s">
        <v>42</v>
      </c>
      <c r="V110" s="4" t="str">
        <v>Not Disclosed</v>
      </c>
      <c r="W110" s="4" t="s">
        <v>42</v>
      </c>
      <c r="X110" s="4" t="str">
        <v>Not Disclosed</v>
      </c>
      <c r="Y110" s="4" t="s">
        <v>42</v>
      </c>
      <c r="Z110" s="4" t="str">
        <v>Not Disclosed</v>
      </c>
      <c r="AA110" s="4">
        <f>_xlfn.XLOOKUP(R110, 'taxonomy(ID_mappings)'!$J$2:$J$7, 'taxonomy(ID_mappings)'!$I$2:$I$7, "Not Disclosed", 0)</f>
        <v>5325</v>
      </c>
      <c r="AB110" s="4" t="str">
        <f>_xlfn.XLOOKUP(T110, 'taxonomy(ID_mappings)'!$J$2:$J$7, 'taxonomy(ID_mappings)'!$I$2:$I$7, "Not Disclosed", 0)</f>
        <v>Not Disclosed</v>
      </c>
      <c r="AC110" s="4" t="str">
        <f>_xlfn.XLOOKUP(V110, 'taxonomy(ID_mappings)'!$J$2:$J$7, 'taxonomy(ID_mappings)'!$I$2:$I$7, "Not Disclosed", 0)</f>
        <v>Not Disclosed</v>
      </c>
      <c r="AD110" s="4" t="str">
        <f>_xlfn.XLOOKUP(X110, 'taxonomy(ID_mappings)'!$J$2:$J$7, 'taxonomy(ID_mappings)'!$I$2:$I$7, "Not Disclosed", 0)</f>
        <v>Not Disclosed</v>
      </c>
      <c r="AE110" s="4" t="str">
        <f>_xlfn.XLOOKUP(Z110, 'taxonomy(ID_mappings)'!$J$2:$J$7, 'taxonomy(ID_mappings)'!$I$2:$I$7, "Not Disclosed", 0)</f>
        <v>Not Disclosed</v>
      </c>
      <c r="AF110" s="4" t="str">
        <f>_xlfn.CONCAT(AA110, ", ", AB110, ", ", AC110, ", ", AD110, ", ", AE110)</f>
        <v>5325, Not Disclosed, Not Disclosed, Not Disclosed, Not Disclosed</v>
      </c>
      <c r="AG110" s="16">
        <v>5325</v>
      </c>
      <c r="AH110" s="1" t="s">
        <v>43</v>
      </c>
      <c r="AI110" s="1">
        <f>_xlfn.XLOOKUP(AH110, 'taxonomy(ID_mappings)'!$L$2:$L$3, 'taxonomy(ID_mappings)'!$M$2:$M$3, 0)</f>
        <v>0</v>
      </c>
      <c r="AJ110" s="1" t="s">
        <v>42</v>
      </c>
      <c r="AK110" s="1" t="s">
        <v>42</v>
      </c>
      <c r="AL110" s="1" t="s">
        <v>42</v>
      </c>
    </row>
    <row r="111" spans="1:38" ht="15.75" customHeight="1">
      <c r="A111" s="1">
        <v>22605</v>
      </c>
      <c r="B111" s="1" t="s">
        <v>258</v>
      </c>
      <c r="C111" s="1">
        <f>_xlfn.XLOOKUP(B111, 'Sheet1 startup_formatted'!$B$2:$B$690, 'Sheet1 startup_formatted'!$A$2:$A$690, "Not issued", 0)</f>
        <v>5238</v>
      </c>
      <c r="D111" s="2">
        <v>42948.166666666664</v>
      </c>
      <c r="E111" s="15">
        <v>4000000</v>
      </c>
      <c r="F111" s="1" t="s">
        <v>45</v>
      </c>
      <c r="G111" s="1">
        <f>_xlfn.XLOOKUP(F111, 'taxonomy(ID_mappings)'!$P$2:$P$15, 'taxonomy(ID_mappings)'!$O$2:$O$15, 0)</f>
        <v>5678</v>
      </c>
      <c r="H111" s="1">
        <v>1</v>
      </c>
      <c r="I111" s="1" t="s">
        <v>50</v>
      </c>
      <c r="J111" s="1" t="str">
        <v>Lebanon</v>
      </c>
      <c r="K111" s="1" t="s">
        <v>50</v>
      </c>
      <c r="L111" s="13">
        <f>_xlfn.XLOOKUP(K111, 'taxonomy(ID_mappings)'!$B$2:$B$30, 'taxonomy(ID_mappings)'!$A$2:$A$30, "Not Disclosed", 0)</f>
        <v>1623</v>
      </c>
      <c r="M111" s="1" t="s">
        <v>117</v>
      </c>
      <c r="N111" s="1" t="s">
        <v>117</v>
      </c>
      <c r="O111" s="1">
        <f>_xlfn.XLOOKUP(N111, 'taxonomy(ID_mappings)'!$F$2:$F$40, 'taxonomy(ID_mappings)'!$E$2:$E$40, "Not Disclosed", 0)</f>
        <v>7346</v>
      </c>
      <c r="P111" s="1" t="s">
        <v>42</v>
      </c>
      <c r="Q111" s="4" t="s">
        <v>259</v>
      </c>
      <c r="R111" s="4" t="s">
        <v>61</v>
      </c>
      <c r="S111" s="4" t="s">
        <v>135</v>
      </c>
      <c r="T111" s="4" t="str">
        <v>B2C</v>
      </c>
      <c r="U111" s="4" t="s">
        <v>174</v>
      </c>
      <c r="V111" s="4" t="str">
        <v>Platform</v>
      </c>
      <c r="W111" s="4" t="s">
        <v>42</v>
      </c>
      <c r="X111" s="4" t="str">
        <v>Not Disclosed</v>
      </c>
      <c r="Y111" s="4" t="s">
        <v>42</v>
      </c>
      <c r="Z111" s="4" t="str">
        <v>Not Disclosed</v>
      </c>
      <c r="AA111" s="4">
        <f>_xlfn.XLOOKUP(R111, 'taxonomy(ID_mappings)'!$J$2:$J$7, 'taxonomy(ID_mappings)'!$I$2:$I$7, "Not Disclosed", 0)</f>
        <v>5326</v>
      </c>
      <c r="AB111" s="4">
        <f>_xlfn.XLOOKUP(T111, 'taxonomy(ID_mappings)'!$J$2:$J$7, 'taxonomy(ID_mappings)'!$I$2:$I$7, "Not Disclosed", 0)</f>
        <v>5325</v>
      </c>
      <c r="AC111" s="4">
        <f>_xlfn.XLOOKUP(V111, 'taxonomy(ID_mappings)'!$J$2:$J$7, 'taxonomy(ID_mappings)'!$I$2:$I$7, "Not Disclosed", 0)</f>
        <v>5324</v>
      </c>
      <c r="AD111" s="4" t="str">
        <f>_xlfn.XLOOKUP(X111, 'taxonomy(ID_mappings)'!$J$2:$J$7, 'taxonomy(ID_mappings)'!$I$2:$I$7, "Not Disclosed", 0)</f>
        <v>Not Disclosed</v>
      </c>
      <c r="AE111" s="4" t="str">
        <f>_xlfn.XLOOKUP(Z111, 'taxonomy(ID_mappings)'!$J$2:$J$7, 'taxonomy(ID_mappings)'!$I$2:$I$7, "Not Disclosed", 0)</f>
        <v>Not Disclosed</v>
      </c>
      <c r="AF111" s="4" t="str">
        <f>_xlfn.CONCAT(AA111, ", ", AB111, ", ", AC111, ", ", AD111, ", ", AE111)</f>
        <v>5326, 5325, 5324, Not Disclosed, Not Disclosed</v>
      </c>
      <c r="AG111" s="16" t="s">
        <v>260</v>
      </c>
      <c r="AH111" s="1" t="s">
        <v>55</v>
      </c>
      <c r="AI111" s="1">
        <f>_xlfn.XLOOKUP(AH111, 'taxonomy(ID_mappings)'!$L$2:$L$3, 'taxonomy(ID_mappings)'!$M$2:$M$3, 0)</f>
        <v>1</v>
      </c>
      <c r="AJ111" s="1" t="s">
        <v>42</v>
      </c>
      <c r="AK111" s="1" t="s">
        <v>42</v>
      </c>
      <c r="AL111" s="1" t="s">
        <v>42</v>
      </c>
    </row>
    <row r="112" spans="1:38" ht="15.75" customHeight="1">
      <c r="A112" s="1">
        <v>22748</v>
      </c>
      <c r="B112" s="1" t="s">
        <v>261</v>
      </c>
      <c r="C112" s="1">
        <f>_xlfn.XLOOKUP(B112, 'Sheet1 startup_formatted'!$B$2:$B$690, 'Sheet1 startup_formatted'!$A$2:$A$690, "Not issued", 0)</f>
        <v>19829</v>
      </c>
      <c r="D112" s="2">
        <v>43058.166666666664</v>
      </c>
      <c r="E112" s="15">
        <v>0</v>
      </c>
      <c r="F112" s="1" t="s">
        <v>53</v>
      </c>
      <c r="G112" s="1">
        <f>_xlfn.XLOOKUP(F112, 'taxonomy(ID_mappings)'!$P$2:$P$15, 'taxonomy(ID_mappings)'!$O$2:$O$15, 0)</f>
        <v>9101</v>
      </c>
      <c r="H112" s="1">
        <v>2</v>
      </c>
      <c r="I112" s="1" t="s">
        <v>113</v>
      </c>
      <c r="J112" s="1" t="str">
        <v>Egypt</v>
      </c>
      <c r="K112" s="1" t="s">
        <v>113</v>
      </c>
      <c r="L112" s="13">
        <f>_xlfn.XLOOKUP(K112, 'taxonomy(ID_mappings)'!$B$2:$B$30, 'taxonomy(ID_mappings)'!$A$2:$A$30, "Not Disclosed", 0)</f>
        <v>2468</v>
      </c>
      <c r="M112" s="1" t="s">
        <v>71</v>
      </c>
      <c r="N112" s="1" t="s">
        <v>71</v>
      </c>
      <c r="O112" s="1">
        <f>_xlfn.XLOOKUP(N112, 'taxonomy(ID_mappings)'!$F$2:$F$40, 'taxonomy(ID_mappings)'!$E$2:$E$40, "Not Disclosed", 0)</f>
        <v>9426</v>
      </c>
      <c r="P112" s="1">
        <v>3</v>
      </c>
      <c r="Q112" s="4" t="s">
        <v>134</v>
      </c>
      <c r="R112" s="4" t="s">
        <v>61</v>
      </c>
      <c r="S112" s="4" t="s">
        <v>135</v>
      </c>
      <c r="T112" s="4" t="str">
        <v>B2C</v>
      </c>
      <c r="U112" s="4" t="s">
        <v>42</v>
      </c>
      <c r="V112" s="4" t="str">
        <v>Not Disclosed</v>
      </c>
      <c r="W112" s="4" t="s">
        <v>42</v>
      </c>
      <c r="X112" s="4" t="str">
        <v>Not Disclosed</v>
      </c>
      <c r="Y112" s="4" t="s">
        <v>42</v>
      </c>
      <c r="Z112" s="4" t="str">
        <v>Not Disclosed</v>
      </c>
      <c r="AA112" s="4">
        <f>_xlfn.XLOOKUP(R112, 'taxonomy(ID_mappings)'!$J$2:$J$7, 'taxonomy(ID_mappings)'!$I$2:$I$7, "Not Disclosed", 0)</f>
        <v>5326</v>
      </c>
      <c r="AB112" s="4">
        <f>_xlfn.XLOOKUP(T112, 'taxonomy(ID_mappings)'!$J$2:$J$7, 'taxonomy(ID_mappings)'!$I$2:$I$7, "Not Disclosed", 0)</f>
        <v>5325</v>
      </c>
      <c r="AC112" s="4" t="str">
        <f>_xlfn.XLOOKUP(V112, 'taxonomy(ID_mappings)'!$J$2:$J$7, 'taxonomy(ID_mappings)'!$I$2:$I$7, "Not Disclosed", 0)</f>
        <v>Not Disclosed</v>
      </c>
      <c r="AD112" s="4" t="str">
        <f>_xlfn.XLOOKUP(X112, 'taxonomy(ID_mappings)'!$J$2:$J$7, 'taxonomy(ID_mappings)'!$I$2:$I$7, "Not Disclosed", 0)</f>
        <v>Not Disclosed</v>
      </c>
      <c r="AE112" s="4" t="str">
        <f>_xlfn.XLOOKUP(Z112, 'taxonomy(ID_mappings)'!$J$2:$J$7, 'taxonomy(ID_mappings)'!$I$2:$I$7, "Not Disclosed", 0)</f>
        <v>Not Disclosed</v>
      </c>
      <c r="AF112" s="4" t="str">
        <f>_xlfn.CONCAT(AA112, ", ", AB112, ", ", AC112, ", ", AD112, ", ", AE112)</f>
        <v>5326, 5325, Not Disclosed, Not Disclosed, Not Disclosed</v>
      </c>
      <c r="AG112" s="16" t="s">
        <v>136</v>
      </c>
      <c r="AH112" s="1" t="s">
        <v>55</v>
      </c>
      <c r="AI112" s="1">
        <f>_xlfn.XLOOKUP(AH112, 'taxonomy(ID_mappings)'!$L$2:$L$3, 'taxonomy(ID_mappings)'!$M$2:$M$3, 0)</f>
        <v>1</v>
      </c>
      <c r="AJ112" s="1" t="s">
        <v>42</v>
      </c>
      <c r="AK112" s="1" t="s">
        <v>42</v>
      </c>
      <c r="AL112" s="1" t="s">
        <v>42</v>
      </c>
    </row>
    <row r="113" spans="1:38" ht="15.75" customHeight="1">
      <c r="A113" s="1">
        <v>22752</v>
      </c>
      <c r="B113" s="1" t="s">
        <v>262</v>
      </c>
      <c r="C113" s="1">
        <f>_xlfn.XLOOKUP(B113, 'Sheet1 startup_formatted'!$B$2:$B$690, 'Sheet1 startup_formatted'!$A$2:$A$690, "Not issued", 0)</f>
        <v>1074</v>
      </c>
      <c r="D113" s="2">
        <v>43058.166666666664</v>
      </c>
      <c r="E113" s="15">
        <v>2000000</v>
      </c>
      <c r="F113" s="1" t="s">
        <v>45</v>
      </c>
      <c r="G113" s="1">
        <f>_xlfn.XLOOKUP(F113, 'taxonomy(ID_mappings)'!$P$2:$P$15, 'taxonomy(ID_mappings)'!$O$2:$O$15, 0)</f>
        <v>5678</v>
      </c>
      <c r="H113" s="1">
        <v>7</v>
      </c>
      <c r="I113" s="1" t="s">
        <v>39</v>
      </c>
      <c r="J113" s="1" t="str">
        <v>United Arab Emirates (UAE)</v>
      </c>
      <c r="K113" s="1" t="s">
        <v>39</v>
      </c>
      <c r="L113" s="13">
        <f>_xlfn.XLOOKUP(K113, 'taxonomy(ID_mappings)'!$B$2:$B$30, 'taxonomy(ID_mappings)'!$A$2:$A$30, "Not Disclosed", 0)</f>
        <v>2361</v>
      </c>
      <c r="M113" s="1" t="s">
        <v>107</v>
      </c>
      <c r="N113" s="1" t="s">
        <v>107</v>
      </c>
      <c r="O113" s="1">
        <f>_xlfn.XLOOKUP(N113, 'taxonomy(ID_mappings)'!$F$2:$F$40, 'taxonomy(ID_mappings)'!$E$2:$E$40, "Not Disclosed", 0)</f>
        <v>9238</v>
      </c>
      <c r="P113" s="1">
        <v>2</v>
      </c>
      <c r="Q113" s="4" t="s">
        <v>263</v>
      </c>
      <c r="R113" s="4" t="s">
        <v>61</v>
      </c>
      <c r="S113" s="4" t="s">
        <v>79</v>
      </c>
      <c r="T113" s="4" t="str">
        <v>B2B2C</v>
      </c>
      <c r="U113" s="4" t="s">
        <v>174</v>
      </c>
      <c r="V113" s="4" t="str">
        <v>Platform</v>
      </c>
      <c r="W113" s="4" t="s">
        <v>42</v>
      </c>
      <c r="X113" s="4" t="str">
        <v>Not Disclosed</v>
      </c>
      <c r="Y113" s="4" t="s">
        <v>42</v>
      </c>
      <c r="Z113" s="4" t="str">
        <v>Not Disclosed</v>
      </c>
      <c r="AA113" s="4">
        <f>_xlfn.XLOOKUP(R113, 'taxonomy(ID_mappings)'!$J$2:$J$7, 'taxonomy(ID_mappings)'!$I$2:$I$7, "Not Disclosed", 0)</f>
        <v>5326</v>
      </c>
      <c r="AB113" s="4">
        <f>_xlfn.XLOOKUP(T113, 'taxonomy(ID_mappings)'!$J$2:$J$7, 'taxonomy(ID_mappings)'!$I$2:$I$7, "Not Disclosed", 0)</f>
        <v>5252</v>
      </c>
      <c r="AC113" s="4">
        <f>_xlfn.XLOOKUP(V113, 'taxonomy(ID_mappings)'!$J$2:$J$7, 'taxonomy(ID_mappings)'!$I$2:$I$7, "Not Disclosed", 0)</f>
        <v>5324</v>
      </c>
      <c r="AD113" s="4" t="str">
        <f>_xlfn.XLOOKUP(X113, 'taxonomy(ID_mappings)'!$J$2:$J$7, 'taxonomy(ID_mappings)'!$I$2:$I$7, "Not Disclosed", 0)</f>
        <v>Not Disclosed</v>
      </c>
      <c r="AE113" s="4" t="str">
        <f>_xlfn.XLOOKUP(Z113, 'taxonomy(ID_mappings)'!$J$2:$J$7, 'taxonomy(ID_mappings)'!$I$2:$I$7, "Not Disclosed", 0)</f>
        <v>Not Disclosed</v>
      </c>
      <c r="AF113" s="4" t="str">
        <f>_xlfn.CONCAT(AA113, ", ", AB113, ", ", AC113, ", ", AD113, ", ", AE113)</f>
        <v>5326, 5252, 5324, Not Disclosed, Not Disclosed</v>
      </c>
      <c r="AG113" s="16" t="s">
        <v>264</v>
      </c>
      <c r="AH113" s="1" t="s">
        <v>55</v>
      </c>
      <c r="AI113" s="1">
        <f>_xlfn.XLOOKUP(AH113, 'taxonomy(ID_mappings)'!$L$2:$L$3, 'taxonomy(ID_mappings)'!$M$2:$M$3, 0)</f>
        <v>1</v>
      </c>
      <c r="AJ113" s="9" t="s">
        <v>265</v>
      </c>
      <c r="AK113" s="9" t="s">
        <v>266</v>
      </c>
      <c r="AL113" s="1" t="s">
        <v>267</v>
      </c>
    </row>
    <row r="114" spans="1:38" ht="15.75" customHeight="1">
      <c r="A114" s="1">
        <v>22762</v>
      </c>
      <c r="B114" s="1" t="s">
        <v>268</v>
      </c>
      <c r="C114" s="1">
        <f>_xlfn.XLOOKUP(B114, 'Sheet1 startup_formatted'!$B$2:$B$690, 'Sheet1 startup_formatted'!$A$2:$A$690, "Not issued", 0)</f>
        <v>1034</v>
      </c>
      <c r="D114" s="2">
        <v>43027.166666666664</v>
      </c>
      <c r="E114" s="15">
        <v>800000</v>
      </c>
      <c r="F114" s="1" t="s">
        <v>53</v>
      </c>
      <c r="G114" s="1">
        <f>_xlfn.XLOOKUP(F114, 'taxonomy(ID_mappings)'!$P$2:$P$15, 'taxonomy(ID_mappings)'!$O$2:$O$15, 0)</f>
        <v>9101</v>
      </c>
      <c r="H114" s="1">
        <v>4</v>
      </c>
      <c r="I114" s="1" t="s">
        <v>39</v>
      </c>
      <c r="J114" s="1" t="str">
        <v>United Arab Emirates (UAE)</v>
      </c>
      <c r="K114" s="1" t="s">
        <v>39</v>
      </c>
      <c r="L114" s="13">
        <f>_xlfn.XLOOKUP(K114, 'taxonomy(ID_mappings)'!$B$2:$B$30, 'taxonomy(ID_mappings)'!$A$2:$A$30, "Not Disclosed", 0)</f>
        <v>2361</v>
      </c>
      <c r="M114" s="1" t="s">
        <v>42</v>
      </c>
      <c r="N114" s="1" t="s">
        <v>42</v>
      </c>
      <c r="O114" s="1" t="str">
        <f>_xlfn.XLOOKUP(N114, 'taxonomy(ID_mappings)'!$F$2:$F$40, 'taxonomy(ID_mappings)'!$E$2:$E$40, "Not Disclosed", 0)</f>
        <v>Not Disclosed</v>
      </c>
      <c r="P114" s="1" t="s">
        <v>42</v>
      </c>
      <c r="Q114" s="4" t="s">
        <v>61</v>
      </c>
      <c r="R114" s="4" t="s">
        <v>61</v>
      </c>
      <c r="S114" s="4" t="s">
        <v>42</v>
      </c>
      <c r="T114" s="4" t="str">
        <v>Not Disclosed</v>
      </c>
      <c r="U114" s="4" t="s">
        <v>42</v>
      </c>
      <c r="V114" s="4" t="str">
        <v>Not Disclosed</v>
      </c>
      <c r="W114" s="4" t="s">
        <v>42</v>
      </c>
      <c r="X114" s="4" t="str">
        <v>Not Disclosed</v>
      </c>
      <c r="Y114" s="4" t="s">
        <v>42</v>
      </c>
      <c r="Z114" s="4" t="str">
        <v>Not Disclosed</v>
      </c>
      <c r="AA114" s="4">
        <f>_xlfn.XLOOKUP(R114, 'taxonomy(ID_mappings)'!$J$2:$J$7, 'taxonomy(ID_mappings)'!$I$2:$I$7, "Not Disclosed", 0)</f>
        <v>5326</v>
      </c>
      <c r="AB114" s="4" t="str">
        <f>_xlfn.XLOOKUP(T114, 'taxonomy(ID_mappings)'!$J$2:$J$7, 'taxonomy(ID_mappings)'!$I$2:$I$7, "Not Disclosed", 0)</f>
        <v>Not Disclosed</v>
      </c>
      <c r="AC114" s="4" t="str">
        <f>_xlfn.XLOOKUP(V114, 'taxonomy(ID_mappings)'!$J$2:$J$7, 'taxonomy(ID_mappings)'!$I$2:$I$7, "Not Disclosed", 0)</f>
        <v>Not Disclosed</v>
      </c>
      <c r="AD114" s="4" t="str">
        <f>_xlfn.XLOOKUP(X114, 'taxonomy(ID_mappings)'!$J$2:$J$7, 'taxonomy(ID_mappings)'!$I$2:$I$7, "Not Disclosed", 0)</f>
        <v>Not Disclosed</v>
      </c>
      <c r="AE114" s="4" t="str">
        <f>_xlfn.XLOOKUP(Z114, 'taxonomy(ID_mappings)'!$J$2:$J$7, 'taxonomy(ID_mappings)'!$I$2:$I$7, "Not Disclosed", 0)</f>
        <v>Not Disclosed</v>
      </c>
      <c r="AF114" s="4" t="str">
        <f>_xlfn.CONCAT(AA114, ", ", AB114, ", ", AC114, ", ", AD114, ", ", AE114)</f>
        <v>5326, Not Disclosed, Not Disclosed, Not Disclosed, Not Disclosed</v>
      </c>
      <c r="AG114" s="16">
        <v>5326</v>
      </c>
      <c r="AH114" s="1" t="s">
        <v>43</v>
      </c>
      <c r="AI114" s="1">
        <f>_xlfn.XLOOKUP(AH114, 'taxonomy(ID_mappings)'!$L$2:$L$3, 'taxonomy(ID_mappings)'!$M$2:$M$3, 0)</f>
        <v>0</v>
      </c>
      <c r="AJ114" s="9" t="s">
        <v>269</v>
      </c>
      <c r="AK114" s="1" t="s">
        <v>270</v>
      </c>
      <c r="AL114" s="9" t="s">
        <v>271</v>
      </c>
    </row>
    <row r="115" spans="1:38" ht="15.75" customHeight="1">
      <c r="A115" s="1">
        <v>22767</v>
      </c>
      <c r="B115" s="1" t="s">
        <v>272</v>
      </c>
      <c r="C115" s="1">
        <f>_xlfn.XLOOKUP(B115, 'Sheet1 startup_formatted'!$B$2:$B$690, 'Sheet1 startup_formatted'!$A$2:$A$690, "Not issued", 0)</f>
        <v>19733</v>
      </c>
      <c r="D115" s="2">
        <v>43027.166666666664</v>
      </c>
      <c r="E115" s="15">
        <v>1500000</v>
      </c>
      <c r="F115" s="1" t="s">
        <v>53</v>
      </c>
      <c r="G115" s="1">
        <f>_xlfn.XLOOKUP(F115, 'taxonomy(ID_mappings)'!$P$2:$P$15, 'taxonomy(ID_mappings)'!$O$2:$O$15, 0)</f>
        <v>9101</v>
      </c>
      <c r="H115" s="1">
        <v>3</v>
      </c>
      <c r="I115" s="1" t="s">
        <v>39</v>
      </c>
      <c r="J115" s="1" t="str">
        <v>United Arab Emirates (UAE)</v>
      </c>
      <c r="K115" s="1" t="s">
        <v>39</v>
      </c>
      <c r="L115" s="13">
        <f>_xlfn.XLOOKUP(K115, 'taxonomy(ID_mappings)'!$B$2:$B$30, 'taxonomy(ID_mappings)'!$A$2:$A$30, "Not Disclosed", 0)</f>
        <v>2361</v>
      </c>
      <c r="M115" s="1" t="s">
        <v>54</v>
      </c>
      <c r="N115" s="1" t="s">
        <v>54</v>
      </c>
      <c r="O115" s="1">
        <f>_xlfn.XLOOKUP(N115, 'taxonomy(ID_mappings)'!$F$2:$F$40, 'taxonomy(ID_mappings)'!$E$2:$E$40, "Not Disclosed", 0)</f>
        <v>2165</v>
      </c>
      <c r="P115" s="1" t="s">
        <v>42</v>
      </c>
      <c r="Q115" s="4" t="s">
        <v>61</v>
      </c>
      <c r="R115" s="4" t="s">
        <v>61</v>
      </c>
      <c r="S115" s="4" t="s">
        <v>42</v>
      </c>
      <c r="T115" s="4" t="str">
        <v>Not Disclosed</v>
      </c>
      <c r="U115" s="4" t="s">
        <v>42</v>
      </c>
      <c r="V115" s="4" t="str">
        <v>Not Disclosed</v>
      </c>
      <c r="W115" s="4" t="s">
        <v>42</v>
      </c>
      <c r="X115" s="4" t="str">
        <v>Not Disclosed</v>
      </c>
      <c r="Y115" s="4" t="s">
        <v>42</v>
      </c>
      <c r="Z115" s="4" t="str">
        <v>Not Disclosed</v>
      </c>
      <c r="AA115" s="4">
        <f>_xlfn.XLOOKUP(R115, 'taxonomy(ID_mappings)'!$J$2:$J$7, 'taxonomy(ID_mappings)'!$I$2:$I$7, "Not Disclosed", 0)</f>
        <v>5326</v>
      </c>
      <c r="AB115" s="4" t="str">
        <f>_xlfn.XLOOKUP(T115, 'taxonomy(ID_mappings)'!$J$2:$J$7, 'taxonomy(ID_mappings)'!$I$2:$I$7, "Not Disclosed", 0)</f>
        <v>Not Disclosed</v>
      </c>
      <c r="AC115" s="4" t="str">
        <f>_xlfn.XLOOKUP(V115, 'taxonomy(ID_mappings)'!$J$2:$J$7, 'taxonomy(ID_mappings)'!$I$2:$I$7, "Not Disclosed", 0)</f>
        <v>Not Disclosed</v>
      </c>
      <c r="AD115" s="4" t="str">
        <f>_xlfn.XLOOKUP(X115, 'taxonomy(ID_mappings)'!$J$2:$J$7, 'taxonomy(ID_mappings)'!$I$2:$I$7, "Not Disclosed", 0)</f>
        <v>Not Disclosed</v>
      </c>
      <c r="AE115" s="4" t="str">
        <f>_xlfn.XLOOKUP(Z115, 'taxonomy(ID_mappings)'!$J$2:$J$7, 'taxonomy(ID_mappings)'!$I$2:$I$7, "Not Disclosed", 0)</f>
        <v>Not Disclosed</v>
      </c>
      <c r="AF115" s="4" t="str">
        <f>_xlfn.CONCAT(AA115, ", ", AB115, ", ", AC115, ", ", AD115, ", ", AE115)</f>
        <v>5326, Not Disclosed, Not Disclosed, Not Disclosed, Not Disclosed</v>
      </c>
      <c r="AG115" s="16">
        <v>5326</v>
      </c>
      <c r="AH115" s="1" t="s">
        <v>43</v>
      </c>
      <c r="AI115" s="1">
        <f>_xlfn.XLOOKUP(AH115, 'taxonomy(ID_mappings)'!$L$2:$L$3, 'taxonomy(ID_mappings)'!$M$2:$M$3, 0)</f>
        <v>0</v>
      </c>
      <c r="AJ115" s="1" t="s">
        <v>42</v>
      </c>
      <c r="AK115" s="1" t="s">
        <v>42</v>
      </c>
      <c r="AL115" s="1" t="s">
        <v>42</v>
      </c>
    </row>
    <row r="116" spans="1:38" ht="15.75" customHeight="1">
      <c r="A116" s="1">
        <v>22779</v>
      </c>
      <c r="B116" s="1" t="s">
        <v>273</v>
      </c>
      <c r="C116" s="1">
        <f>_xlfn.XLOOKUP(B116, 'Sheet1 startup_formatted'!$B$2:$B$690, 'Sheet1 startup_formatted'!$A$2:$A$690, "Not issued", 0)</f>
        <v>5603</v>
      </c>
      <c r="D116" s="2">
        <v>42997.166666666664</v>
      </c>
      <c r="E116" s="15">
        <v>0</v>
      </c>
      <c r="F116" s="1" t="s">
        <v>53</v>
      </c>
      <c r="G116" s="1">
        <f>_xlfn.XLOOKUP(F116, 'taxonomy(ID_mappings)'!$P$2:$P$15, 'taxonomy(ID_mappings)'!$O$2:$O$15, 0)</f>
        <v>9101</v>
      </c>
      <c r="H116" s="1">
        <v>1</v>
      </c>
      <c r="I116" s="1" t="s">
        <v>39</v>
      </c>
      <c r="J116" s="1" t="str">
        <v>United Arab Emirates (UAE)</v>
      </c>
      <c r="K116" s="1" t="s">
        <v>39</v>
      </c>
      <c r="L116" s="13">
        <f>_xlfn.XLOOKUP(K116, 'taxonomy(ID_mappings)'!$B$2:$B$30, 'taxonomy(ID_mappings)'!$A$2:$A$30, "Not Disclosed", 0)</f>
        <v>2361</v>
      </c>
      <c r="M116" s="1" t="s">
        <v>54</v>
      </c>
      <c r="N116" s="1" t="s">
        <v>54</v>
      </c>
      <c r="O116" s="1">
        <f>_xlfn.XLOOKUP(N116, 'taxonomy(ID_mappings)'!$F$2:$F$40, 'taxonomy(ID_mappings)'!$E$2:$E$40, "Not Disclosed", 0)</f>
        <v>2165</v>
      </c>
      <c r="P116" s="1" t="s">
        <v>42</v>
      </c>
      <c r="Q116" s="4" t="s">
        <v>61</v>
      </c>
      <c r="R116" s="4" t="s">
        <v>61</v>
      </c>
      <c r="S116" s="4" t="s">
        <v>42</v>
      </c>
      <c r="T116" s="4" t="str">
        <v>Not Disclosed</v>
      </c>
      <c r="U116" s="4" t="s">
        <v>42</v>
      </c>
      <c r="V116" s="4" t="str">
        <v>Not Disclosed</v>
      </c>
      <c r="W116" s="4" t="s">
        <v>42</v>
      </c>
      <c r="X116" s="4" t="str">
        <v>Not Disclosed</v>
      </c>
      <c r="Y116" s="4" t="s">
        <v>42</v>
      </c>
      <c r="Z116" s="4" t="str">
        <v>Not Disclosed</v>
      </c>
      <c r="AA116" s="4">
        <f>_xlfn.XLOOKUP(R116, 'taxonomy(ID_mappings)'!$J$2:$J$7, 'taxonomy(ID_mappings)'!$I$2:$I$7, "Not Disclosed", 0)</f>
        <v>5326</v>
      </c>
      <c r="AB116" s="4" t="str">
        <f>_xlfn.XLOOKUP(T116, 'taxonomy(ID_mappings)'!$J$2:$J$7, 'taxonomy(ID_mappings)'!$I$2:$I$7, "Not Disclosed", 0)</f>
        <v>Not Disclosed</v>
      </c>
      <c r="AC116" s="4" t="str">
        <f>_xlfn.XLOOKUP(V116, 'taxonomy(ID_mappings)'!$J$2:$J$7, 'taxonomy(ID_mappings)'!$I$2:$I$7, "Not Disclosed", 0)</f>
        <v>Not Disclosed</v>
      </c>
      <c r="AD116" s="4" t="str">
        <f>_xlfn.XLOOKUP(X116, 'taxonomy(ID_mappings)'!$J$2:$J$7, 'taxonomy(ID_mappings)'!$I$2:$I$7, "Not Disclosed", 0)</f>
        <v>Not Disclosed</v>
      </c>
      <c r="AE116" s="4" t="str">
        <f>_xlfn.XLOOKUP(Z116, 'taxonomy(ID_mappings)'!$J$2:$J$7, 'taxonomy(ID_mappings)'!$I$2:$I$7, "Not Disclosed", 0)</f>
        <v>Not Disclosed</v>
      </c>
      <c r="AF116" s="4" t="str">
        <f>_xlfn.CONCAT(AA116, ", ", AB116, ", ", AC116, ", ", AD116, ", ", AE116)</f>
        <v>5326, Not Disclosed, Not Disclosed, Not Disclosed, Not Disclosed</v>
      </c>
      <c r="AG116" s="16">
        <v>5326</v>
      </c>
      <c r="AH116" s="1" t="s">
        <v>55</v>
      </c>
      <c r="AI116" s="1">
        <f>_xlfn.XLOOKUP(AH116, 'taxonomy(ID_mappings)'!$L$2:$L$3, 'taxonomy(ID_mappings)'!$M$2:$M$3, 0)</f>
        <v>1</v>
      </c>
      <c r="AJ116" s="1" t="s">
        <v>274</v>
      </c>
      <c r="AK116" s="1" t="s">
        <v>42</v>
      </c>
      <c r="AL116" s="1" t="s">
        <v>42</v>
      </c>
    </row>
    <row r="117" spans="1:38" ht="15.75" customHeight="1">
      <c r="A117" s="1">
        <v>22799</v>
      </c>
      <c r="B117" s="1" t="s">
        <v>275</v>
      </c>
      <c r="C117" s="1">
        <f>_xlfn.XLOOKUP(B117, 'Sheet1 startup_formatted'!$B$2:$B$690, 'Sheet1 startup_formatted'!$A$2:$A$690, "Not issued", 0)</f>
        <v>23055</v>
      </c>
      <c r="D117" s="2">
        <v>42966.166666666664</v>
      </c>
      <c r="E117" s="15">
        <v>3000000</v>
      </c>
      <c r="F117" s="1" t="s">
        <v>98</v>
      </c>
      <c r="G117" s="1">
        <f>_xlfn.XLOOKUP(F117, 'taxonomy(ID_mappings)'!$P$2:$P$15, 'taxonomy(ID_mappings)'!$O$2:$O$15, 0)</f>
        <v>1011</v>
      </c>
      <c r="H117" s="1">
        <v>2</v>
      </c>
      <c r="I117" s="1" t="s">
        <v>50</v>
      </c>
      <c r="J117" s="1" t="str">
        <v>Lebanon</v>
      </c>
      <c r="K117" s="1" t="s">
        <v>50</v>
      </c>
      <c r="L117" s="13">
        <f>_xlfn.XLOOKUP(K117, 'taxonomy(ID_mappings)'!$B$2:$B$30, 'taxonomy(ID_mappings)'!$A$2:$A$30, "Not Disclosed", 0)</f>
        <v>1623</v>
      </c>
      <c r="M117" s="1" t="s">
        <v>68</v>
      </c>
      <c r="N117" s="1" t="s">
        <v>68</v>
      </c>
      <c r="O117" s="1">
        <f>_xlfn.XLOOKUP(N117, 'taxonomy(ID_mappings)'!$F$2:$F$40, 'taxonomy(ID_mappings)'!$E$2:$E$40, "Not Disclosed", 0)</f>
        <v>5832</v>
      </c>
      <c r="P117" s="1">
        <v>2</v>
      </c>
      <c r="Q117" s="4" t="s">
        <v>134</v>
      </c>
      <c r="R117" s="4" t="s">
        <v>61</v>
      </c>
      <c r="S117" s="4" t="s">
        <v>135</v>
      </c>
      <c r="T117" s="4" t="str">
        <v>B2C</v>
      </c>
      <c r="U117" s="4" t="s">
        <v>42</v>
      </c>
      <c r="V117" s="4" t="str">
        <v>Not Disclosed</v>
      </c>
      <c r="W117" s="4" t="s">
        <v>42</v>
      </c>
      <c r="X117" s="4" t="str">
        <v>Not Disclosed</v>
      </c>
      <c r="Y117" s="4" t="s">
        <v>42</v>
      </c>
      <c r="Z117" s="4" t="str">
        <v>Not Disclosed</v>
      </c>
      <c r="AA117" s="4">
        <f>_xlfn.XLOOKUP(R117, 'taxonomy(ID_mappings)'!$J$2:$J$7, 'taxonomy(ID_mappings)'!$I$2:$I$7, "Not Disclosed", 0)</f>
        <v>5326</v>
      </c>
      <c r="AB117" s="4">
        <f>_xlfn.XLOOKUP(T117, 'taxonomy(ID_mappings)'!$J$2:$J$7, 'taxonomy(ID_mappings)'!$I$2:$I$7, "Not Disclosed", 0)</f>
        <v>5325</v>
      </c>
      <c r="AC117" s="4" t="str">
        <f>_xlfn.XLOOKUP(V117, 'taxonomy(ID_mappings)'!$J$2:$J$7, 'taxonomy(ID_mappings)'!$I$2:$I$7, "Not Disclosed", 0)</f>
        <v>Not Disclosed</v>
      </c>
      <c r="AD117" s="4" t="str">
        <f>_xlfn.XLOOKUP(X117, 'taxonomy(ID_mappings)'!$J$2:$J$7, 'taxonomy(ID_mappings)'!$I$2:$I$7, "Not Disclosed", 0)</f>
        <v>Not Disclosed</v>
      </c>
      <c r="AE117" s="4" t="str">
        <f>_xlfn.XLOOKUP(Z117, 'taxonomy(ID_mappings)'!$J$2:$J$7, 'taxonomy(ID_mappings)'!$I$2:$I$7, "Not Disclosed", 0)</f>
        <v>Not Disclosed</v>
      </c>
      <c r="AF117" s="4" t="str">
        <f>_xlfn.CONCAT(AA117, ", ", AB117, ", ", AC117, ", ", AD117, ", ", AE117)</f>
        <v>5326, 5325, Not Disclosed, Not Disclosed, Not Disclosed</v>
      </c>
      <c r="AG117" s="16" t="s">
        <v>136</v>
      </c>
      <c r="AH117" s="1" t="s">
        <v>55</v>
      </c>
      <c r="AI117" s="1">
        <f>_xlfn.XLOOKUP(AH117, 'taxonomy(ID_mappings)'!$L$2:$L$3, 'taxonomy(ID_mappings)'!$M$2:$M$3, 0)</f>
        <v>1</v>
      </c>
      <c r="AJ117" s="1" t="s">
        <v>42</v>
      </c>
      <c r="AK117" s="1" t="s">
        <v>42</v>
      </c>
      <c r="AL117" s="1" t="s">
        <v>42</v>
      </c>
    </row>
    <row r="118" spans="1:38" ht="15.75" customHeight="1">
      <c r="A118" s="1">
        <v>22851</v>
      </c>
      <c r="B118" s="1" t="s">
        <v>276</v>
      </c>
      <c r="C118" s="1">
        <f>_xlfn.XLOOKUP(B118, 'Sheet1 startup_formatted'!$B$2:$B$690, 'Sheet1 startup_formatted'!$A$2:$A$690, "Not issued", 0)</f>
        <v>23105</v>
      </c>
      <c r="D118" s="2">
        <v>43055.166666666664</v>
      </c>
      <c r="E118" s="15">
        <v>250000</v>
      </c>
      <c r="F118" s="1" t="s">
        <v>45</v>
      </c>
      <c r="G118" s="1">
        <f>_xlfn.XLOOKUP(F118, 'taxonomy(ID_mappings)'!$P$2:$P$15, 'taxonomy(ID_mappings)'!$O$2:$O$15, 0)</f>
        <v>5678</v>
      </c>
      <c r="H118" s="1">
        <v>0</v>
      </c>
      <c r="I118" s="1" t="s">
        <v>277</v>
      </c>
      <c r="J118" s="1" t="str">
        <v>Tunisia</v>
      </c>
      <c r="K118" s="1" t="s">
        <v>277</v>
      </c>
      <c r="L118" s="13">
        <f>_xlfn.XLOOKUP(K118, 'taxonomy(ID_mappings)'!$B$2:$B$30, 'taxonomy(ID_mappings)'!$A$2:$A$30, "Not Disclosed", 0)</f>
        <v>2836</v>
      </c>
      <c r="M118" s="1" t="s">
        <v>117</v>
      </c>
      <c r="N118" s="1" t="s">
        <v>117</v>
      </c>
      <c r="O118" s="1">
        <f>_xlfn.XLOOKUP(N118, 'taxonomy(ID_mappings)'!$F$2:$F$40, 'taxonomy(ID_mappings)'!$E$2:$E$40, "Not Disclosed", 0)</f>
        <v>7346</v>
      </c>
      <c r="P118" s="1">
        <v>2</v>
      </c>
      <c r="Q118" s="4" t="s">
        <v>263</v>
      </c>
      <c r="R118" s="4" t="s">
        <v>61</v>
      </c>
      <c r="S118" s="4" t="s">
        <v>79</v>
      </c>
      <c r="T118" s="4" t="str">
        <v>B2B2C</v>
      </c>
      <c r="U118" s="4" t="s">
        <v>174</v>
      </c>
      <c r="V118" s="4" t="str">
        <v>Platform</v>
      </c>
      <c r="W118" s="4" t="s">
        <v>42</v>
      </c>
      <c r="X118" s="4" t="str">
        <v>Not Disclosed</v>
      </c>
      <c r="Y118" s="4" t="s">
        <v>42</v>
      </c>
      <c r="Z118" s="4" t="str">
        <v>Not Disclosed</v>
      </c>
      <c r="AA118" s="4">
        <f>_xlfn.XLOOKUP(R118, 'taxonomy(ID_mappings)'!$J$2:$J$7, 'taxonomy(ID_mappings)'!$I$2:$I$7, "Not Disclosed", 0)</f>
        <v>5326</v>
      </c>
      <c r="AB118" s="4">
        <f>_xlfn.XLOOKUP(T118, 'taxonomy(ID_mappings)'!$J$2:$J$7, 'taxonomy(ID_mappings)'!$I$2:$I$7, "Not Disclosed", 0)</f>
        <v>5252</v>
      </c>
      <c r="AC118" s="4">
        <f>_xlfn.XLOOKUP(V118, 'taxonomy(ID_mappings)'!$J$2:$J$7, 'taxonomy(ID_mappings)'!$I$2:$I$7, "Not Disclosed", 0)</f>
        <v>5324</v>
      </c>
      <c r="AD118" s="4" t="str">
        <f>_xlfn.XLOOKUP(X118, 'taxonomy(ID_mappings)'!$J$2:$J$7, 'taxonomy(ID_mappings)'!$I$2:$I$7, "Not Disclosed", 0)</f>
        <v>Not Disclosed</v>
      </c>
      <c r="AE118" s="4" t="str">
        <f>_xlfn.XLOOKUP(Z118, 'taxonomy(ID_mappings)'!$J$2:$J$7, 'taxonomy(ID_mappings)'!$I$2:$I$7, "Not Disclosed", 0)</f>
        <v>Not Disclosed</v>
      </c>
      <c r="AF118" s="4" t="str">
        <f>_xlfn.CONCAT(AA118, ", ", AB118, ", ", AC118, ", ", AD118, ", ", AE118)</f>
        <v>5326, 5252, 5324, Not Disclosed, Not Disclosed</v>
      </c>
      <c r="AG118" s="16" t="s">
        <v>264</v>
      </c>
      <c r="AH118" s="1" t="s">
        <v>55</v>
      </c>
      <c r="AI118" s="1">
        <f>_xlfn.XLOOKUP(AH118, 'taxonomy(ID_mappings)'!$L$2:$L$3, 'taxonomy(ID_mappings)'!$M$2:$M$3, 0)</f>
        <v>1</v>
      </c>
      <c r="AJ118" s="1" t="s">
        <v>42</v>
      </c>
      <c r="AK118" s="1" t="s">
        <v>42</v>
      </c>
      <c r="AL118" s="1" t="s">
        <v>42</v>
      </c>
    </row>
    <row r="119" spans="1:38" ht="15.75" customHeight="1">
      <c r="A119" s="1">
        <v>22873</v>
      </c>
      <c r="B119" s="1" t="s">
        <v>278</v>
      </c>
      <c r="C119" s="1">
        <f>_xlfn.XLOOKUP(B119, 'Sheet1 startup_formatted'!$B$2:$B$690, 'Sheet1 startup_formatted'!$A$2:$A$690, "Not issued", 0)</f>
        <v>23128</v>
      </c>
      <c r="D119" s="2">
        <v>42705.166666666664</v>
      </c>
      <c r="E119" s="15">
        <v>1450000</v>
      </c>
      <c r="F119" s="1" t="s">
        <v>53</v>
      </c>
      <c r="G119" s="1">
        <f>_xlfn.XLOOKUP(F119, 'taxonomy(ID_mappings)'!$P$2:$P$15, 'taxonomy(ID_mappings)'!$O$2:$O$15, 0)</f>
        <v>9101</v>
      </c>
      <c r="H119" s="1">
        <v>1</v>
      </c>
      <c r="I119" s="1" t="s">
        <v>50</v>
      </c>
      <c r="J119" s="1" t="str">
        <v>Lebanon</v>
      </c>
      <c r="K119" s="1" t="s">
        <v>50</v>
      </c>
      <c r="L119" s="13">
        <f>_xlfn.XLOOKUP(K119, 'taxonomy(ID_mappings)'!$B$2:$B$30, 'taxonomy(ID_mappings)'!$A$2:$A$30, "Not Disclosed", 0)</f>
        <v>1623</v>
      </c>
      <c r="M119" s="1" t="s">
        <v>68</v>
      </c>
      <c r="N119" s="1" t="s">
        <v>68</v>
      </c>
      <c r="O119" s="1">
        <f>_xlfn.XLOOKUP(N119, 'taxonomy(ID_mappings)'!$F$2:$F$40, 'taxonomy(ID_mappings)'!$E$2:$E$40, "Not Disclosed", 0)</f>
        <v>5832</v>
      </c>
      <c r="P119" s="1">
        <v>2</v>
      </c>
      <c r="Q119" s="4" t="s">
        <v>61</v>
      </c>
      <c r="R119" s="4" t="s">
        <v>61</v>
      </c>
      <c r="S119" s="4" t="s">
        <v>42</v>
      </c>
      <c r="T119" s="4" t="str">
        <v>Not Disclosed</v>
      </c>
      <c r="U119" s="4" t="s">
        <v>42</v>
      </c>
      <c r="V119" s="4" t="str">
        <v>Not Disclosed</v>
      </c>
      <c r="W119" s="4" t="s">
        <v>42</v>
      </c>
      <c r="X119" s="4" t="str">
        <v>Not Disclosed</v>
      </c>
      <c r="Y119" s="4" t="s">
        <v>42</v>
      </c>
      <c r="Z119" s="4" t="str">
        <v>Not Disclosed</v>
      </c>
      <c r="AA119" s="4">
        <f>_xlfn.XLOOKUP(R119, 'taxonomy(ID_mappings)'!$J$2:$J$7, 'taxonomy(ID_mappings)'!$I$2:$I$7, "Not Disclosed", 0)</f>
        <v>5326</v>
      </c>
      <c r="AB119" s="4" t="str">
        <f>_xlfn.XLOOKUP(T119, 'taxonomy(ID_mappings)'!$J$2:$J$7, 'taxonomy(ID_mappings)'!$I$2:$I$7, "Not Disclosed", 0)</f>
        <v>Not Disclosed</v>
      </c>
      <c r="AC119" s="4" t="str">
        <f>_xlfn.XLOOKUP(V119, 'taxonomy(ID_mappings)'!$J$2:$J$7, 'taxonomy(ID_mappings)'!$I$2:$I$7, "Not Disclosed", 0)</f>
        <v>Not Disclosed</v>
      </c>
      <c r="AD119" s="4" t="str">
        <f>_xlfn.XLOOKUP(X119, 'taxonomy(ID_mappings)'!$J$2:$J$7, 'taxonomy(ID_mappings)'!$I$2:$I$7, "Not Disclosed", 0)</f>
        <v>Not Disclosed</v>
      </c>
      <c r="AE119" s="4" t="str">
        <f>_xlfn.XLOOKUP(Z119, 'taxonomy(ID_mappings)'!$J$2:$J$7, 'taxonomy(ID_mappings)'!$I$2:$I$7, "Not Disclosed", 0)</f>
        <v>Not Disclosed</v>
      </c>
      <c r="AF119" s="4" t="str">
        <f>_xlfn.CONCAT(AA119, ", ", AB119, ", ", AC119, ", ", AD119, ", ", AE119)</f>
        <v>5326, Not Disclosed, Not Disclosed, Not Disclosed, Not Disclosed</v>
      </c>
      <c r="AG119" s="16">
        <v>5326</v>
      </c>
      <c r="AH119" s="1" t="s">
        <v>43</v>
      </c>
      <c r="AI119" s="1">
        <f>_xlfn.XLOOKUP(AH119, 'taxonomy(ID_mappings)'!$L$2:$L$3, 'taxonomy(ID_mappings)'!$M$2:$M$3, 0)</f>
        <v>0</v>
      </c>
      <c r="AJ119" s="1" t="s">
        <v>42</v>
      </c>
      <c r="AK119" s="1" t="s">
        <v>42</v>
      </c>
      <c r="AL119" s="1" t="s">
        <v>42</v>
      </c>
    </row>
    <row r="120" spans="1:38" ht="15.75" customHeight="1">
      <c r="A120" s="1">
        <v>22877</v>
      </c>
      <c r="B120" s="1" t="s">
        <v>279</v>
      </c>
      <c r="C120" s="1">
        <f>_xlfn.XLOOKUP(B120, 'Sheet1 startup_formatted'!$B$2:$B$690, 'Sheet1 startup_formatted'!$A$2:$A$690, "Not issued", 0)</f>
        <v>23133</v>
      </c>
      <c r="D120" s="2">
        <v>43061.166666666664</v>
      </c>
      <c r="E120" s="15">
        <v>0</v>
      </c>
      <c r="F120" s="1" t="s">
        <v>53</v>
      </c>
      <c r="G120" s="1">
        <f>_xlfn.XLOOKUP(F120, 'taxonomy(ID_mappings)'!$P$2:$P$15, 'taxonomy(ID_mappings)'!$O$2:$O$15, 0)</f>
        <v>9101</v>
      </c>
      <c r="H120" s="1">
        <v>2</v>
      </c>
      <c r="I120" s="1" t="s">
        <v>60</v>
      </c>
      <c r="J120" s="1" t="str">
        <v>United States of America (USA)</v>
      </c>
      <c r="K120" s="1" t="s">
        <v>60</v>
      </c>
      <c r="L120" s="13">
        <f>_xlfn.XLOOKUP(K120, 'taxonomy(ID_mappings)'!$B$2:$B$30, 'taxonomy(ID_mappings)'!$A$2:$A$30, "Not Disclosed", 0)</f>
        <v>4785</v>
      </c>
      <c r="M120" s="1" t="s">
        <v>141</v>
      </c>
      <c r="N120" s="1" t="s">
        <v>141</v>
      </c>
      <c r="O120" s="1">
        <f>_xlfn.XLOOKUP(N120, 'taxonomy(ID_mappings)'!$F$2:$F$40, 'taxonomy(ID_mappings)'!$E$2:$E$40, "Not Disclosed", 0)</f>
        <v>7592</v>
      </c>
      <c r="P120" s="1" t="s">
        <v>42</v>
      </c>
      <c r="Q120" s="4" t="s">
        <v>42</v>
      </c>
      <c r="R120" s="4" t="s">
        <v>42</v>
      </c>
      <c r="S120" s="4" t="s">
        <v>42</v>
      </c>
      <c r="T120" s="4" t="str">
        <v>Not Disclosed</v>
      </c>
      <c r="U120" s="4" t="s">
        <v>42</v>
      </c>
      <c r="V120" s="4" t="str">
        <v>Not Disclosed</v>
      </c>
      <c r="W120" s="4" t="s">
        <v>42</v>
      </c>
      <c r="X120" s="4" t="str">
        <v>Not Disclosed</v>
      </c>
      <c r="Y120" s="4" t="s">
        <v>42</v>
      </c>
      <c r="Z120" s="4" t="str">
        <v>Not Disclosed</v>
      </c>
      <c r="AA120" s="4" t="str">
        <f>_xlfn.XLOOKUP(R120, 'taxonomy(ID_mappings)'!$J$2:$J$7, 'taxonomy(ID_mappings)'!$I$2:$I$7, "Not Disclosed", 0)</f>
        <v>Not Disclosed</v>
      </c>
      <c r="AB120" s="4" t="str">
        <f>_xlfn.XLOOKUP(T120, 'taxonomy(ID_mappings)'!$J$2:$J$7, 'taxonomy(ID_mappings)'!$I$2:$I$7, "Not Disclosed", 0)</f>
        <v>Not Disclosed</v>
      </c>
      <c r="AC120" s="4" t="str">
        <f>_xlfn.XLOOKUP(V120, 'taxonomy(ID_mappings)'!$J$2:$J$7, 'taxonomy(ID_mappings)'!$I$2:$I$7, "Not Disclosed", 0)</f>
        <v>Not Disclosed</v>
      </c>
      <c r="AD120" s="4" t="str">
        <f>_xlfn.XLOOKUP(X120, 'taxonomy(ID_mappings)'!$J$2:$J$7, 'taxonomy(ID_mappings)'!$I$2:$I$7, "Not Disclosed", 0)</f>
        <v>Not Disclosed</v>
      </c>
      <c r="AE120" s="4" t="str">
        <f>_xlfn.XLOOKUP(Z120, 'taxonomy(ID_mappings)'!$J$2:$J$7, 'taxonomy(ID_mappings)'!$I$2:$I$7, "Not Disclosed", 0)</f>
        <v>Not Disclosed</v>
      </c>
      <c r="AF120" s="4" t="str">
        <f>_xlfn.CONCAT(AA120, ", ", AB120, ", ", AC120, ", ", AD120, ", ", AE120)</f>
        <v>Not Disclosed, Not Disclosed, Not Disclosed, Not Disclosed, Not Disclosed</v>
      </c>
      <c r="AG120" s="16" t="s">
        <v>42</v>
      </c>
      <c r="AH120" s="1" t="s">
        <v>43</v>
      </c>
      <c r="AI120" s="1">
        <f>_xlfn.XLOOKUP(AH120, 'taxonomy(ID_mappings)'!$L$2:$L$3, 'taxonomy(ID_mappings)'!$M$2:$M$3, 0)</f>
        <v>0</v>
      </c>
      <c r="AJ120" s="1" t="s">
        <v>42</v>
      </c>
      <c r="AK120" s="1" t="s">
        <v>42</v>
      </c>
      <c r="AL120" s="1" t="s">
        <v>42</v>
      </c>
    </row>
    <row r="121" spans="1:38" ht="15.75" customHeight="1">
      <c r="A121" s="1">
        <v>22881</v>
      </c>
      <c r="B121" s="1" t="s">
        <v>280</v>
      </c>
      <c r="C121" s="1">
        <f>_xlfn.XLOOKUP(B121, 'Sheet1 startup_formatted'!$B$2:$B$690, 'Sheet1 startup_formatted'!$A$2:$A$690, "Not issued", 0)</f>
        <v>2174</v>
      </c>
      <c r="D121" s="2">
        <v>42373.166666666664</v>
      </c>
      <c r="E121" s="15">
        <v>350000</v>
      </c>
      <c r="F121" s="1" t="s">
        <v>53</v>
      </c>
      <c r="G121" s="1">
        <f>_xlfn.XLOOKUP(F121, 'taxonomy(ID_mappings)'!$P$2:$P$15, 'taxonomy(ID_mappings)'!$O$2:$O$15, 0)</f>
        <v>9101</v>
      </c>
      <c r="H121" s="1">
        <v>2</v>
      </c>
      <c r="I121" s="1" t="s">
        <v>281</v>
      </c>
      <c r="J121" s="1" t="str">
        <v>Palestine</v>
      </c>
      <c r="K121" s="1" t="s">
        <v>281</v>
      </c>
      <c r="L121" s="13">
        <f>_xlfn.XLOOKUP(K121, 'taxonomy(ID_mappings)'!$B$2:$B$30, 'taxonomy(ID_mappings)'!$A$2:$A$30, "Not Disclosed", 0)</f>
        <v>3947</v>
      </c>
      <c r="M121" s="1" t="s">
        <v>40</v>
      </c>
      <c r="N121" s="1" t="s">
        <v>40</v>
      </c>
      <c r="O121" s="1">
        <f>_xlfn.XLOOKUP(N121, 'taxonomy(ID_mappings)'!$F$2:$F$40, 'taxonomy(ID_mappings)'!$E$2:$E$40, "Not Disclosed", 0)</f>
        <v>8923</v>
      </c>
      <c r="P121" s="1" t="s">
        <v>42</v>
      </c>
      <c r="Q121" s="4" t="s">
        <v>61</v>
      </c>
      <c r="R121" s="4" t="s">
        <v>61</v>
      </c>
      <c r="S121" s="4" t="s">
        <v>42</v>
      </c>
      <c r="T121" s="4" t="str">
        <v>Not Disclosed</v>
      </c>
      <c r="U121" s="4" t="s">
        <v>42</v>
      </c>
      <c r="V121" s="4" t="str">
        <v>Not Disclosed</v>
      </c>
      <c r="W121" s="4" t="s">
        <v>42</v>
      </c>
      <c r="X121" s="4" t="str">
        <v>Not Disclosed</v>
      </c>
      <c r="Y121" s="4" t="s">
        <v>42</v>
      </c>
      <c r="Z121" s="4" t="str">
        <v>Not Disclosed</v>
      </c>
      <c r="AA121" s="4">
        <f>_xlfn.XLOOKUP(R121, 'taxonomy(ID_mappings)'!$J$2:$J$7, 'taxonomy(ID_mappings)'!$I$2:$I$7, "Not Disclosed", 0)</f>
        <v>5326</v>
      </c>
      <c r="AB121" s="4" t="str">
        <f>_xlfn.XLOOKUP(T121, 'taxonomy(ID_mappings)'!$J$2:$J$7, 'taxonomy(ID_mappings)'!$I$2:$I$7, "Not Disclosed", 0)</f>
        <v>Not Disclosed</v>
      </c>
      <c r="AC121" s="4" t="str">
        <f>_xlfn.XLOOKUP(V121, 'taxonomy(ID_mappings)'!$J$2:$J$7, 'taxonomy(ID_mappings)'!$I$2:$I$7, "Not Disclosed", 0)</f>
        <v>Not Disclosed</v>
      </c>
      <c r="AD121" s="4" t="str">
        <f>_xlfn.XLOOKUP(X121, 'taxonomy(ID_mappings)'!$J$2:$J$7, 'taxonomy(ID_mappings)'!$I$2:$I$7, "Not Disclosed", 0)</f>
        <v>Not Disclosed</v>
      </c>
      <c r="AE121" s="4" t="str">
        <f>_xlfn.XLOOKUP(Z121, 'taxonomy(ID_mappings)'!$J$2:$J$7, 'taxonomy(ID_mappings)'!$I$2:$I$7, "Not Disclosed", 0)</f>
        <v>Not Disclosed</v>
      </c>
      <c r="AF121" s="4" t="str">
        <f>_xlfn.CONCAT(AA121, ", ", AB121, ", ", AC121, ", ", AD121, ", ", AE121)</f>
        <v>5326, Not Disclosed, Not Disclosed, Not Disclosed, Not Disclosed</v>
      </c>
      <c r="AG121" s="16">
        <v>5326</v>
      </c>
      <c r="AH121" s="1" t="s">
        <v>43</v>
      </c>
      <c r="AI121" s="1">
        <f>_xlfn.XLOOKUP(AH121, 'taxonomy(ID_mappings)'!$L$2:$L$3, 'taxonomy(ID_mappings)'!$M$2:$M$3, 0)</f>
        <v>0</v>
      </c>
      <c r="AJ121" s="1" t="s">
        <v>282</v>
      </c>
      <c r="AK121" s="1" t="s">
        <v>42</v>
      </c>
      <c r="AL121" s="1" t="s">
        <v>42</v>
      </c>
    </row>
    <row r="122" spans="1:38" ht="15.75" customHeight="1">
      <c r="A122" s="1">
        <v>22904</v>
      </c>
      <c r="B122" s="1" t="s">
        <v>283</v>
      </c>
      <c r="C122" s="1">
        <f>_xlfn.XLOOKUP(B122, 'Sheet1 startup_formatted'!$B$2:$B$690, 'Sheet1 startup_formatted'!$A$2:$A$690, "Not issued", 0)</f>
        <v>5200</v>
      </c>
      <c r="D122" s="2">
        <v>43030.166666666664</v>
      </c>
      <c r="E122" s="15">
        <v>1000000</v>
      </c>
      <c r="F122" s="1" t="s">
        <v>53</v>
      </c>
      <c r="G122" s="1">
        <f>_xlfn.XLOOKUP(F122, 'taxonomy(ID_mappings)'!$P$2:$P$15, 'taxonomy(ID_mappings)'!$O$2:$O$15, 0)</f>
        <v>9101</v>
      </c>
      <c r="H122" s="1">
        <v>1</v>
      </c>
      <c r="I122" s="1" t="s">
        <v>284</v>
      </c>
      <c r="J122" s="1" t="str">
        <v>Pakistan</v>
      </c>
      <c r="K122" s="1" t="s">
        <v>284</v>
      </c>
      <c r="L122" s="13">
        <f>_xlfn.XLOOKUP(K122, 'taxonomy(ID_mappings)'!$B$2:$B$30, 'taxonomy(ID_mappings)'!$A$2:$A$30, "Not Disclosed", 0)</f>
        <v>5769</v>
      </c>
      <c r="M122" s="1" t="s">
        <v>141</v>
      </c>
      <c r="N122" s="1" t="s">
        <v>141</v>
      </c>
      <c r="O122" s="1">
        <f>_xlfn.XLOOKUP(N122, 'taxonomy(ID_mappings)'!$F$2:$F$40, 'taxonomy(ID_mappings)'!$E$2:$E$40, "Not Disclosed", 0)</f>
        <v>7592</v>
      </c>
      <c r="P122" s="1">
        <v>1</v>
      </c>
      <c r="Q122" s="4" t="s">
        <v>48</v>
      </c>
      <c r="R122" s="4" t="s">
        <v>48</v>
      </c>
      <c r="S122" s="4" t="s">
        <v>42</v>
      </c>
      <c r="T122" s="4" t="str">
        <v>Not Disclosed</v>
      </c>
      <c r="U122" s="4" t="s">
        <v>42</v>
      </c>
      <c r="V122" s="4" t="str">
        <v>Not Disclosed</v>
      </c>
      <c r="W122" s="4" t="s">
        <v>42</v>
      </c>
      <c r="X122" s="4" t="str">
        <v>Not Disclosed</v>
      </c>
      <c r="Y122" s="4" t="s">
        <v>42</v>
      </c>
      <c r="Z122" s="4" t="str">
        <v>Not Disclosed</v>
      </c>
      <c r="AA122" s="4">
        <f>_xlfn.XLOOKUP(R122, 'taxonomy(ID_mappings)'!$J$2:$J$7, 'taxonomy(ID_mappings)'!$I$2:$I$7, "Not Disclosed", 0)</f>
        <v>5325</v>
      </c>
      <c r="AB122" s="4" t="str">
        <f>_xlfn.XLOOKUP(T122, 'taxonomy(ID_mappings)'!$J$2:$J$7, 'taxonomy(ID_mappings)'!$I$2:$I$7, "Not Disclosed", 0)</f>
        <v>Not Disclosed</v>
      </c>
      <c r="AC122" s="4" t="str">
        <f>_xlfn.XLOOKUP(V122, 'taxonomy(ID_mappings)'!$J$2:$J$7, 'taxonomy(ID_mappings)'!$I$2:$I$7, "Not Disclosed", 0)</f>
        <v>Not Disclosed</v>
      </c>
      <c r="AD122" s="4" t="str">
        <f>_xlfn.XLOOKUP(X122, 'taxonomy(ID_mappings)'!$J$2:$J$7, 'taxonomy(ID_mappings)'!$I$2:$I$7, "Not Disclosed", 0)</f>
        <v>Not Disclosed</v>
      </c>
      <c r="AE122" s="4" t="str">
        <f>_xlfn.XLOOKUP(Z122, 'taxonomy(ID_mappings)'!$J$2:$J$7, 'taxonomy(ID_mappings)'!$I$2:$I$7, "Not Disclosed", 0)</f>
        <v>Not Disclosed</v>
      </c>
      <c r="AF122" s="4" t="str">
        <f>_xlfn.CONCAT(AA122, ", ", AB122, ", ", AC122, ", ", AD122, ", ", AE122)</f>
        <v>5325, Not Disclosed, Not Disclosed, Not Disclosed, Not Disclosed</v>
      </c>
      <c r="AG122" s="16">
        <v>5325</v>
      </c>
      <c r="AH122" s="1" t="s">
        <v>43</v>
      </c>
      <c r="AI122" s="1">
        <f>_xlfn.XLOOKUP(AH122, 'taxonomy(ID_mappings)'!$L$2:$L$3, 'taxonomy(ID_mappings)'!$M$2:$M$3, 0)</f>
        <v>0</v>
      </c>
      <c r="AJ122" s="9" t="s">
        <v>285</v>
      </c>
      <c r="AK122" s="1" t="s">
        <v>286</v>
      </c>
      <c r="AL122" s="1" t="s">
        <v>287</v>
      </c>
    </row>
    <row r="123" spans="1:38" ht="15.75" customHeight="1">
      <c r="A123" s="1">
        <v>22972</v>
      </c>
      <c r="B123" s="1" t="s">
        <v>172</v>
      </c>
      <c r="C123" s="1">
        <f>_xlfn.XLOOKUP(B123, 'Sheet1 startup_formatted'!$B$2:$B$690, 'Sheet1 startup_formatted'!$A$2:$A$690, "Not issued", 0)</f>
        <v>2137</v>
      </c>
      <c r="D123" s="2">
        <v>42461.166666666664</v>
      </c>
      <c r="E123" s="15">
        <v>0</v>
      </c>
      <c r="F123" s="1" t="s">
        <v>88</v>
      </c>
      <c r="G123" s="1">
        <f>_xlfn.XLOOKUP(F123, 'taxonomy(ID_mappings)'!$P$2:$P$15, 'taxonomy(ID_mappings)'!$O$2:$O$15, 0)</f>
        <v>6789</v>
      </c>
      <c r="H123" s="1">
        <v>0</v>
      </c>
      <c r="I123" s="1" t="s">
        <v>86</v>
      </c>
      <c r="J123" s="1" t="str">
        <v>Jordan</v>
      </c>
      <c r="K123" s="1" t="s">
        <v>86</v>
      </c>
      <c r="L123" s="13">
        <f>_xlfn.XLOOKUP(K123, 'taxonomy(ID_mappings)'!$B$2:$B$30, 'taxonomy(ID_mappings)'!$A$2:$A$30, "Not Disclosed", 0)</f>
        <v>1256</v>
      </c>
      <c r="M123" s="1" t="s">
        <v>75</v>
      </c>
      <c r="N123" s="1" t="s">
        <v>75</v>
      </c>
      <c r="O123" s="1">
        <f>_xlfn.XLOOKUP(N123, 'taxonomy(ID_mappings)'!$F$2:$F$40, 'taxonomy(ID_mappings)'!$E$2:$E$40, "Not Disclosed", 0)</f>
        <v>1467</v>
      </c>
      <c r="P123" s="1">
        <v>3</v>
      </c>
      <c r="Q123" s="4" t="s">
        <v>173</v>
      </c>
      <c r="R123" s="4" t="s">
        <v>48</v>
      </c>
      <c r="S123" s="4" t="s">
        <v>79</v>
      </c>
      <c r="T123" s="4" t="str">
        <v>B2B2C</v>
      </c>
      <c r="U123" s="4" t="s">
        <v>174</v>
      </c>
      <c r="V123" s="4" t="str">
        <v>Platform</v>
      </c>
      <c r="W123" s="4" t="s">
        <v>42</v>
      </c>
      <c r="X123" s="4" t="str">
        <v>Not Disclosed</v>
      </c>
      <c r="Y123" s="4" t="s">
        <v>42</v>
      </c>
      <c r="Z123" s="4" t="str">
        <v>Not Disclosed</v>
      </c>
      <c r="AA123" s="4">
        <f>_xlfn.XLOOKUP(R123, 'taxonomy(ID_mappings)'!$J$2:$J$7, 'taxonomy(ID_mappings)'!$I$2:$I$7, "Not Disclosed", 0)</f>
        <v>5325</v>
      </c>
      <c r="AB123" s="4">
        <f>_xlfn.XLOOKUP(T123, 'taxonomy(ID_mappings)'!$J$2:$J$7, 'taxonomy(ID_mappings)'!$I$2:$I$7, "Not Disclosed", 0)</f>
        <v>5252</v>
      </c>
      <c r="AC123" s="4">
        <f>_xlfn.XLOOKUP(V123, 'taxonomy(ID_mappings)'!$J$2:$J$7, 'taxonomy(ID_mappings)'!$I$2:$I$7, "Not Disclosed", 0)</f>
        <v>5324</v>
      </c>
      <c r="AD123" s="4" t="str">
        <f>_xlfn.XLOOKUP(X123, 'taxonomy(ID_mappings)'!$J$2:$J$7, 'taxonomy(ID_mappings)'!$I$2:$I$7, "Not Disclosed", 0)</f>
        <v>Not Disclosed</v>
      </c>
      <c r="AE123" s="4" t="str">
        <f>_xlfn.XLOOKUP(Z123, 'taxonomy(ID_mappings)'!$J$2:$J$7, 'taxonomy(ID_mappings)'!$I$2:$I$7, "Not Disclosed", 0)</f>
        <v>Not Disclosed</v>
      </c>
      <c r="AF123" s="4" t="str">
        <f>_xlfn.CONCAT(AA123, ", ", AB123, ", ", AC123, ", ", AD123, ", ", AE123)</f>
        <v>5325, 5252, 5324, Not Disclosed, Not Disclosed</v>
      </c>
      <c r="AG123" s="16" t="s">
        <v>175</v>
      </c>
      <c r="AH123" s="1" t="s">
        <v>55</v>
      </c>
      <c r="AI123" s="1">
        <f>_xlfn.XLOOKUP(AH123, 'taxonomy(ID_mappings)'!$L$2:$L$3, 'taxonomy(ID_mappings)'!$M$2:$M$3, 0)</f>
        <v>1</v>
      </c>
      <c r="AJ123" s="1" t="s">
        <v>176</v>
      </c>
      <c r="AK123" s="1" t="s">
        <v>42</v>
      </c>
      <c r="AL123" s="1" t="s">
        <v>42</v>
      </c>
    </row>
    <row r="124" spans="1:38" ht="15.75" customHeight="1">
      <c r="A124" s="1">
        <v>23063</v>
      </c>
      <c r="B124" s="1" t="s">
        <v>288</v>
      </c>
      <c r="C124" s="1">
        <f>_xlfn.XLOOKUP(B124, 'Sheet1 startup_formatted'!$B$2:$B$690, 'Sheet1 startup_formatted'!$A$2:$A$690, "Not issued", 0)</f>
        <v>23317</v>
      </c>
      <c r="D124" s="2">
        <v>42795.166666666664</v>
      </c>
      <c r="E124" s="15">
        <v>30000</v>
      </c>
      <c r="F124" s="1" t="s">
        <v>116</v>
      </c>
      <c r="G124" s="1">
        <f>_xlfn.XLOOKUP(F124, 'taxonomy(ID_mappings)'!$P$2:$P$15, 'taxonomy(ID_mappings)'!$O$2:$O$15, 0)</f>
        <v>3456</v>
      </c>
      <c r="H124" s="1">
        <v>0</v>
      </c>
      <c r="I124" s="1" t="s">
        <v>39</v>
      </c>
      <c r="J124" s="1" t="str">
        <v>United Arab Emirates (UAE)</v>
      </c>
      <c r="K124" s="1" t="s">
        <v>39</v>
      </c>
      <c r="L124" s="13">
        <f>_xlfn.XLOOKUP(K124, 'taxonomy(ID_mappings)'!$B$2:$B$30, 'taxonomy(ID_mappings)'!$A$2:$A$30, "Not Disclosed", 0)</f>
        <v>2361</v>
      </c>
      <c r="M124" s="1" t="s">
        <v>63</v>
      </c>
      <c r="N124" s="1" t="s">
        <v>63</v>
      </c>
      <c r="O124" s="1">
        <f>_xlfn.XLOOKUP(N124, 'taxonomy(ID_mappings)'!$F$2:$F$40, 'taxonomy(ID_mappings)'!$E$2:$E$40, "Not Disclosed", 0)</f>
        <v>3678</v>
      </c>
      <c r="P124" s="1">
        <v>1</v>
      </c>
      <c r="Q124" s="4" t="s">
        <v>48</v>
      </c>
      <c r="R124" s="4" t="s">
        <v>48</v>
      </c>
      <c r="S124" s="4" t="s">
        <v>42</v>
      </c>
      <c r="T124" s="4" t="str">
        <v>Not Disclosed</v>
      </c>
      <c r="U124" s="4" t="s">
        <v>42</v>
      </c>
      <c r="V124" s="4" t="str">
        <v>Not Disclosed</v>
      </c>
      <c r="W124" s="4" t="s">
        <v>42</v>
      </c>
      <c r="X124" s="4" t="str">
        <v>Not Disclosed</v>
      </c>
      <c r="Y124" s="4" t="s">
        <v>42</v>
      </c>
      <c r="Z124" s="4" t="str">
        <v>Not Disclosed</v>
      </c>
      <c r="AA124" s="4">
        <f>_xlfn.XLOOKUP(R124, 'taxonomy(ID_mappings)'!$J$2:$J$7, 'taxonomy(ID_mappings)'!$I$2:$I$7, "Not Disclosed", 0)</f>
        <v>5325</v>
      </c>
      <c r="AB124" s="4" t="str">
        <f>_xlfn.XLOOKUP(T124, 'taxonomy(ID_mappings)'!$J$2:$J$7, 'taxonomy(ID_mappings)'!$I$2:$I$7, "Not Disclosed", 0)</f>
        <v>Not Disclosed</v>
      </c>
      <c r="AC124" s="4" t="str">
        <f>_xlfn.XLOOKUP(V124, 'taxonomy(ID_mappings)'!$J$2:$J$7, 'taxonomy(ID_mappings)'!$I$2:$I$7, "Not Disclosed", 0)</f>
        <v>Not Disclosed</v>
      </c>
      <c r="AD124" s="4" t="str">
        <f>_xlfn.XLOOKUP(X124, 'taxonomy(ID_mappings)'!$J$2:$J$7, 'taxonomy(ID_mappings)'!$I$2:$I$7, "Not Disclosed", 0)</f>
        <v>Not Disclosed</v>
      </c>
      <c r="AE124" s="4" t="str">
        <f>_xlfn.XLOOKUP(Z124, 'taxonomy(ID_mappings)'!$J$2:$J$7, 'taxonomy(ID_mappings)'!$I$2:$I$7, "Not Disclosed", 0)</f>
        <v>Not Disclosed</v>
      </c>
      <c r="AF124" s="4" t="str">
        <f>_xlfn.CONCAT(AA124, ", ", AB124, ", ", AC124, ", ", AD124, ", ", AE124)</f>
        <v>5325, Not Disclosed, Not Disclosed, Not Disclosed, Not Disclosed</v>
      </c>
      <c r="AG124" s="16">
        <v>5325</v>
      </c>
      <c r="AH124" s="1" t="s">
        <v>55</v>
      </c>
      <c r="AI124" s="1">
        <f>_xlfn.XLOOKUP(AH124, 'taxonomy(ID_mappings)'!$L$2:$L$3, 'taxonomy(ID_mappings)'!$M$2:$M$3, 0)</f>
        <v>1</v>
      </c>
      <c r="AJ124" s="1" t="s">
        <v>42</v>
      </c>
      <c r="AK124" s="1" t="s">
        <v>42</v>
      </c>
      <c r="AL124" s="1" t="s">
        <v>42</v>
      </c>
    </row>
    <row r="125" spans="1:38" ht="15.75" customHeight="1">
      <c r="A125" s="1">
        <v>23064</v>
      </c>
      <c r="B125" s="1" t="s">
        <v>288</v>
      </c>
      <c r="C125" s="1">
        <f>_xlfn.XLOOKUP(B125, 'Sheet1 startup_formatted'!$B$2:$B$690, 'Sheet1 startup_formatted'!$A$2:$A$690, "Not issued", 0)</f>
        <v>23317</v>
      </c>
      <c r="D125" s="2">
        <v>43040.166666666664</v>
      </c>
      <c r="E125" s="15">
        <v>65000</v>
      </c>
      <c r="F125" s="1" t="s">
        <v>116</v>
      </c>
      <c r="G125" s="1">
        <f>_xlfn.XLOOKUP(F125, 'taxonomy(ID_mappings)'!$P$2:$P$15, 'taxonomy(ID_mappings)'!$O$2:$O$15, 0)</f>
        <v>3456</v>
      </c>
      <c r="H125" s="1">
        <v>0</v>
      </c>
      <c r="I125" s="1" t="s">
        <v>39</v>
      </c>
      <c r="J125" s="1" t="str">
        <v>United Arab Emirates (UAE)</v>
      </c>
      <c r="K125" s="1" t="s">
        <v>39</v>
      </c>
      <c r="L125" s="13">
        <f>_xlfn.XLOOKUP(K125, 'taxonomy(ID_mappings)'!$B$2:$B$30, 'taxonomy(ID_mappings)'!$A$2:$A$30, "Not Disclosed", 0)</f>
        <v>2361</v>
      </c>
      <c r="M125" s="1" t="s">
        <v>63</v>
      </c>
      <c r="N125" s="1" t="s">
        <v>63</v>
      </c>
      <c r="O125" s="1">
        <f>_xlfn.XLOOKUP(N125, 'taxonomy(ID_mappings)'!$F$2:$F$40, 'taxonomy(ID_mappings)'!$E$2:$E$40, "Not Disclosed", 0)</f>
        <v>3678</v>
      </c>
      <c r="P125" s="1">
        <v>1</v>
      </c>
      <c r="Q125" s="4" t="s">
        <v>48</v>
      </c>
      <c r="R125" s="4" t="s">
        <v>48</v>
      </c>
      <c r="S125" s="4" t="s">
        <v>42</v>
      </c>
      <c r="T125" s="4" t="str">
        <v>Not Disclosed</v>
      </c>
      <c r="U125" s="4" t="s">
        <v>42</v>
      </c>
      <c r="V125" s="4" t="str">
        <v>Not Disclosed</v>
      </c>
      <c r="W125" s="4" t="s">
        <v>42</v>
      </c>
      <c r="X125" s="4" t="str">
        <v>Not Disclosed</v>
      </c>
      <c r="Y125" s="4" t="s">
        <v>42</v>
      </c>
      <c r="Z125" s="4" t="str">
        <v>Not Disclosed</v>
      </c>
      <c r="AA125" s="4">
        <f>_xlfn.XLOOKUP(R125, 'taxonomy(ID_mappings)'!$J$2:$J$7, 'taxonomy(ID_mappings)'!$I$2:$I$7, "Not Disclosed", 0)</f>
        <v>5325</v>
      </c>
      <c r="AB125" s="4" t="str">
        <f>_xlfn.XLOOKUP(T125, 'taxonomy(ID_mappings)'!$J$2:$J$7, 'taxonomy(ID_mappings)'!$I$2:$I$7, "Not Disclosed", 0)</f>
        <v>Not Disclosed</v>
      </c>
      <c r="AC125" s="4" t="str">
        <f>_xlfn.XLOOKUP(V125, 'taxonomy(ID_mappings)'!$J$2:$J$7, 'taxonomy(ID_mappings)'!$I$2:$I$7, "Not Disclosed", 0)</f>
        <v>Not Disclosed</v>
      </c>
      <c r="AD125" s="4" t="str">
        <f>_xlfn.XLOOKUP(X125, 'taxonomy(ID_mappings)'!$J$2:$J$7, 'taxonomy(ID_mappings)'!$I$2:$I$7, "Not Disclosed", 0)</f>
        <v>Not Disclosed</v>
      </c>
      <c r="AE125" s="4" t="str">
        <f>_xlfn.XLOOKUP(Z125, 'taxonomy(ID_mappings)'!$J$2:$J$7, 'taxonomy(ID_mappings)'!$I$2:$I$7, "Not Disclosed", 0)</f>
        <v>Not Disclosed</v>
      </c>
      <c r="AF125" s="4" t="str">
        <f>_xlfn.CONCAT(AA125, ", ", AB125, ", ", AC125, ", ", AD125, ", ", AE125)</f>
        <v>5325, Not Disclosed, Not Disclosed, Not Disclosed, Not Disclosed</v>
      </c>
      <c r="AG125" s="16">
        <v>5325</v>
      </c>
      <c r="AH125" s="1" t="s">
        <v>55</v>
      </c>
      <c r="AI125" s="1">
        <f>_xlfn.XLOOKUP(AH125, 'taxonomy(ID_mappings)'!$L$2:$L$3, 'taxonomy(ID_mappings)'!$M$2:$M$3, 0)</f>
        <v>1</v>
      </c>
      <c r="AJ125" s="1" t="s">
        <v>42</v>
      </c>
      <c r="AK125" s="1" t="s">
        <v>42</v>
      </c>
      <c r="AL125" s="1" t="s">
        <v>42</v>
      </c>
    </row>
    <row r="126" spans="1:38" ht="15.75" customHeight="1">
      <c r="A126" s="1">
        <v>23093</v>
      </c>
      <c r="B126" s="1" t="s">
        <v>289</v>
      </c>
      <c r="C126" s="1">
        <f>_xlfn.XLOOKUP(B126, 'Sheet1 startup_formatted'!$B$2:$B$690, 'Sheet1 startup_formatted'!$A$2:$A$690, "Not issued", 0)</f>
        <v>22420</v>
      </c>
      <c r="D126" s="2">
        <v>42899.833333333336</v>
      </c>
      <c r="E126" s="15">
        <v>240000</v>
      </c>
      <c r="F126" s="1" t="s">
        <v>88</v>
      </c>
      <c r="G126" s="1">
        <f>_xlfn.XLOOKUP(F126, 'taxonomy(ID_mappings)'!$P$2:$P$15, 'taxonomy(ID_mappings)'!$O$2:$O$15, 0)</f>
        <v>6789</v>
      </c>
      <c r="H126" s="1">
        <v>0</v>
      </c>
      <c r="I126" s="1" t="s">
        <v>113</v>
      </c>
      <c r="J126" s="1" t="str">
        <v>Egypt</v>
      </c>
      <c r="K126" s="1" t="s">
        <v>113</v>
      </c>
      <c r="L126" s="13">
        <f>_xlfn.XLOOKUP(K126, 'taxonomy(ID_mappings)'!$B$2:$B$30, 'taxonomy(ID_mappings)'!$A$2:$A$30, "Not Disclosed", 0)</f>
        <v>2468</v>
      </c>
      <c r="M126" s="1" t="s">
        <v>47</v>
      </c>
      <c r="N126" s="1" t="s">
        <v>47</v>
      </c>
      <c r="O126" s="1">
        <f>_xlfn.XLOOKUP(N126, 'taxonomy(ID_mappings)'!$F$2:$F$40, 'taxonomy(ID_mappings)'!$E$2:$E$40, "Not Disclosed", 0)</f>
        <v>4536</v>
      </c>
      <c r="P126" s="1">
        <v>1</v>
      </c>
      <c r="Q126" s="4" t="s">
        <v>72</v>
      </c>
      <c r="R126" s="4" t="s">
        <v>61</v>
      </c>
      <c r="S126" s="4" t="s">
        <v>174</v>
      </c>
      <c r="T126" s="4" t="str">
        <v>Platform</v>
      </c>
      <c r="U126" s="4" t="s">
        <v>42</v>
      </c>
      <c r="V126" s="4" t="str">
        <v>Not Disclosed</v>
      </c>
      <c r="W126" s="4" t="s">
        <v>42</v>
      </c>
      <c r="X126" s="4" t="str">
        <v>Not Disclosed</v>
      </c>
      <c r="Y126" s="4" t="s">
        <v>42</v>
      </c>
      <c r="Z126" s="4" t="str">
        <v>Not Disclosed</v>
      </c>
      <c r="AA126" s="4">
        <f>_xlfn.XLOOKUP(R126, 'taxonomy(ID_mappings)'!$J$2:$J$7, 'taxonomy(ID_mappings)'!$I$2:$I$7, "Not Disclosed", 0)</f>
        <v>5326</v>
      </c>
      <c r="AB126" s="4">
        <f>_xlfn.XLOOKUP(T126, 'taxonomy(ID_mappings)'!$J$2:$J$7, 'taxonomy(ID_mappings)'!$I$2:$I$7, "Not Disclosed", 0)</f>
        <v>5324</v>
      </c>
      <c r="AC126" s="4" t="str">
        <f>_xlfn.XLOOKUP(V126, 'taxonomy(ID_mappings)'!$J$2:$J$7, 'taxonomy(ID_mappings)'!$I$2:$I$7, "Not Disclosed", 0)</f>
        <v>Not Disclosed</v>
      </c>
      <c r="AD126" s="4" t="str">
        <f>_xlfn.XLOOKUP(X126, 'taxonomy(ID_mappings)'!$J$2:$J$7, 'taxonomy(ID_mappings)'!$I$2:$I$7, "Not Disclosed", 0)</f>
        <v>Not Disclosed</v>
      </c>
      <c r="AE126" s="4" t="str">
        <f>_xlfn.XLOOKUP(Z126, 'taxonomy(ID_mappings)'!$J$2:$J$7, 'taxonomy(ID_mappings)'!$I$2:$I$7, "Not Disclosed", 0)</f>
        <v>Not Disclosed</v>
      </c>
      <c r="AF126" s="4" t="str">
        <f>_xlfn.CONCAT(AA126, ", ", AB126, ", ", AC126, ", ", AD126, ", ", AE126)</f>
        <v>5326, 5324, Not Disclosed, Not Disclosed, Not Disclosed</v>
      </c>
      <c r="AG126" s="16" t="s">
        <v>73</v>
      </c>
      <c r="AH126" s="1" t="s">
        <v>43</v>
      </c>
      <c r="AI126" s="1">
        <f>_xlfn.XLOOKUP(AH126, 'taxonomy(ID_mappings)'!$L$2:$L$3, 'taxonomy(ID_mappings)'!$M$2:$M$3, 0)</f>
        <v>0</v>
      </c>
      <c r="AJ126" s="1" t="s">
        <v>290</v>
      </c>
      <c r="AK126" s="1" t="s">
        <v>291</v>
      </c>
      <c r="AL126" s="9" t="s">
        <v>292</v>
      </c>
    </row>
    <row r="127" spans="1:38" ht="15.75" customHeight="1">
      <c r="A127" s="1">
        <v>23114</v>
      </c>
      <c r="B127" s="1" t="s">
        <v>293</v>
      </c>
      <c r="C127" s="1">
        <f>_xlfn.XLOOKUP(B127, 'Sheet1 startup_formatted'!$B$2:$B$690, 'Sheet1 startup_formatted'!$A$2:$A$690, "Not issued", 0)</f>
        <v>4526</v>
      </c>
      <c r="D127" s="2">
        <v>43070</v>
      </c>
      <c r="E127" s="15">
        <v>2000000</v>
      </c>
      <c r="F127" s="1" t="s">
        <v>53</v>
      </c>
      <c r="G127" s="1">
        <f>_xlfn.XLOOKUP(F127, 'taxonomy(ID_mappings)'!$P$2:$P$15, 'taxonomy(ID_mappings)'!$O$2:$O$15, 0)</f>
        <v>9101</v>
      </c>
      <c r="H127" s="1">
        <v>4</v>
      </c>
      <c r="I127" s="1" t="s">
        <v>113</v>
      </c>
      <c r="J127" s="1" t="str">
        <v>Egypt</v>
      </c>
      <c r="K127" s="1" t="s">
        <v>113</v>
      </c>
      <c r="L127" s="13">
        <f>_xlfn.XLOOKUP(K127, 'taxonomy(ID_mappings)'!$B$2:$B$30, 'taxonomy(ID_mappings)'!$A$2:$A$30, "Not Disclosed", 0)</f>
        <v>2468</v>
      </c>
      <c r="M127" s="1" t="s">
        <v>54</v>
      </c>
      <c r="N127" s="1" t="s">
        <v>54</v>
      </c>
      <c r="O127" s="1">
        <f>_xlfn.XLOOKUP(N127, 'taxonomy(ID_mappings)'!$F$2:$F$40, 'taxonomy(ID_mappings)'!$E$2:$E$40, "Not Disclosed", 0)</f>
        <v>2165</v>
      </c>
      <c r="P127" s="1">
        <v>1</v>
      </c>
      <c r="Q127" s="4" t="s">
        <v>48</v>
      </c>
      <c r="R127" s="4" t="s">
        <v>48</v>
      </c>
      <c r="S127" s="4" t="s">
        <v>42</v>
      </c>
      <c r="T127" s="4" t="str">
        <v>Not Disclosed</v>
      </c>
      <c r="U127" s="4" t="s">
        <v>42</v>
      </c>
      <c r="V127" s="4" t="str">
        <v>Not Disclosed</v>
      </c>
      <c r="W127" s="4" t="s">
        <v>42</v>
      </c>
      <c r="X127" s="4" t="str">
        <v>Not Disclosed</v>
      </c>
      <c r="Y127" s="4" t="s">
        <v>42</v>
      </c>
      <c r="Z127" s="4" t="str">
        <v>Not Disclosed</v>
      </c>
      <c r="AA127" s="4">
        <f>_xlfn.XLOOKUP(R127, 'taxonomy(ID_mappings)'!$J$2:$J$7, 'taxonomy(ID_mappings)'!$I$2:$I$7, "Not Disclosed", 0)</f>
        <v>5325</v>
      </c>
      <c r="AB127" s="4" t="str">
        <f>_xlfn.XLOOKUP(T127, 'taxonomy(ID_mappings)'!$J$2:$J$7, 'taxonomy(ID_mappings)'!$I$2:$I$7, "Not Disclosed", 0)</f>
        <v>Not Disclosed</v>
      </c>
      <c r="AC127" s="4" t="str">
        <f>_xlfn.XLOOKUP(V127, 'taxonomy(ID_mappings)'!$J$2:$J$7, 'taxonomy(ID_mappings)'!$I$2:$I$7, "Not Disclosed", 0)</f>
        <v>Not Disclosed</v>
      </c>
      <c r="AD127" s="4" t="str">
        <f>_xlfn.XLOOKUP(X127, 'taxonomy(ID_mappings)'!$J$2:$J$7, 'taxonomy(ID_mappings)'!$I$2:$I$7, "Not Disclosed", 0)</f>
        <v>Not Disclosed</v>
      </c>
      <c r="AE127" s="4" t="str">
        <f>_xlfn.XLOOKUP(Z127, 'taxonomy(ID_mappings)'!$J$2:$J$7, 'taxonomy(ID_mappings)'!$I$2:$I$7, "Not Disclosed", 0)</f>
        <v>Not Disclosed</v>
      </c>
      <c r="AF127" s="4" t="str">
        <f>_xlfn.CONCAT(AA127, ", ", AB127, ", ", AC127, ", ", AD127, ", ", AE127)</f>
        <v>5325, Not Disclosed, Not Disclosed, Not Disclosed, Not Disclosed</v>
      </c>
      <c r="AG127" s="16">
        <v>5325</v>
      </c>
      <c r="AH127" s="1" t="s">
        <v>55</v>
      </c>
      <c r="AI127" s="1">
        <f>_xlfn.XLOOKUP(AH127, 'taxonomy(ID_mappings)'!$L$2:$L$3, 'taxonomy(ID_mappings)'!$M$2:$M$3, 0)</f>
        <v>1</v>
      </c>
      <c r="AJ127" s="1" t="s">
        <v>42</v>
      </c>
      <c r="AK127" s="1" t="s">
        <v>42</v>
      </c>
      <c r="AL127" s="1" t="s">
        <v>42</v>
      </c>
    </row>
    <row r="128" spans="1:38" ht="15.75" customHeight="1">
      <c r="A128" s="1">
        <v>23209</v>
      </c>
      <c r="B128" s="1" t="s">
        <v>294</v>
      </c>
      <c r="C128" s="1">
        <f>_xlfn.XLOOKUP(B128, 'Sheet1 startup_formatted'!$B$2:$B$690, 'Sheet1 startup_formatted'!$A$2:$A$690, "Not issued", 0)</f>
        <v>23432</v>
      </c>
      <c r="D128" s="2">
        <v>42705</v>
      </c>
      <c r="E128" s="15">
        <v>0</v>
      </c>
      <c r="F128" s="1" t="s">
        <v>53</v>
      </c>
      <c r="G128" s="1">
        <f>_xlfn.XLOOKUP(F128, 'taxonomy(ID_mappings)'!$P$2:$P$15, 'taxonomy(ID_mappings)'!$O$2:$O$15, 0)</f>
        <v>9101</v>
      </c>
      <c r="H128" s="1">
        <v>1</v>
      </c>
      <c r="I128" s="1" t="s">
        <v>39</v>
      </c>
      <c r="J128" s="1" t="str">
        <v>United Arab Emirates (UAE)</v>
      </c>
      <c r="K128" s="1" t="s">
        <v>39</v>
      </c>
      <c r="L128" s="13">
        <f>_xlfn.XLOOKUP(K128, 'taxonomy(ID_mappings)'!$B$2:$B$30, 'taxonomy(ID_mappings)'!$A$2:$A$30, "Not Disclosed", 0)</f>
        <v>2361</v>
      </c>
      <c r="M128" s="1" t="s">
        <v>71</v>
      </c>
      <c r="N128" s="1" t="s">
        <v>71</v>
      </c>
      <c r="O128" s="1">
        <f>_xlfn.XLOOKUP(N128, 'taxonomy(ID_mappings)'!$F$2:$F$40, 'taxonomy(ID_mappings)'!$E$2:$E$40, "Not Disclosed", 0)</f>
        <v>9426</v>
      </c>
      <c r="P128" s="1">
        <v>0</v>
      </c>
      <c r="Q128" s="4" t="s">
        <v>48</v>
      </c>
      <c r="R128" s="4" t="s">
        <v>48</v>
      </c>
      <c r="S128" s="4" t="s">
        <v>42</v>
      </c>
      <c r="T128" s="4" t="str">
        <v>Not Disclosed</v>
      </c>
      <c r="U128" s="4" t="s">
        <v>42</v>
      </c>
      <c r="V128" s="4" t="str">
        <v>Not Disclosed</v>
      </c>
      <c r="W128" s="4" t="s">
        <v>42</v>
      </c>
      <c r="X128" s="4" t="str">
        <v>Not Disclosed</v>
      </c>
      <c r="Y128" s="4" t="s">
        <v>42</v>
      </c>
      <c r="Z128" s="4" t="str">
        <v>Not Disclosed</v>
      </c>
      <c r="AA128" s="4">
        <f>_xlfn.XLOOKUP(R128, 'taxonomy(ID_mappings)'!$J$2:$J$7, 'taxonomy(ID_mappings)'!$I$2:$I$7, "Not Disclosed", 0)</f>
        <v>5325</v>
      </c>
      <c r="AB128" s="4" t="str">
        <f>_xlfn.XLOOKUP(T128, 'taxonomy(ID_mappings)'!$J$2:$J$7, 'taxonomy(ID_mappings)'!$I$2:$I$7, "Not Disclosed", 0)</f>
        <v>Not Disclosed</v>
      </c>
      <c r="AC128" s="4" t="str">
        <f>_xlfn.XLOOKUP(V128, 'taxonomy(ID_mappings)'!$J$2:$J$7, 'taxonomy(ID_mappings)'!$I$2:$I$7, "Not Disclosed", 0)</f>
        <v>Not Disclosed</v>
      </c>
      <c r="AD128" s="4" t="str">
        <f>_xlfn.XLOOKUP(X128, 'taxonomy(ID_mappings)'!$J$2:$J$7, 'taxonomy(ID_mappings)'!$I$2:$I$7, "Not Disclosed", 0)</f>
        <v>Not Disclosed</v>
      </c>
      <c r="AE128" s="4" t="str">
        <f>_xlfn.XLOOKUP(Z128, 'taxonomy(ID_mappings)'!$J$2:$J$7, 'taxonomy(ID_mappings)'!$I$2:$I$7, "Not Disclosed", 0)</f>
        <v>Not Disclosed</v>
      </c>
      <c r="AF128" s="4" t="str">
        <f>_xlfn.CONCAT(AA128, ", ", AB128, ", ", AC128, ", ", AD128, ", ", AE128)</f>
        <v>5325, Not Disclosed, Not Disclosed, Not Disclosed, Not Disclosed</v>
      </c>
      <c r="AG128" s="16">
        <v>5325</v>
      </c>
      <c r="AH128" s="1" t="s">
        <v>43</v>
      </c>
      <c r="AI128" s="1">
        <f>_xlfn.XLOOKUP(AH128, 'taxonomy(ID_mappings)'!$L$2:$L$3, 'taxonomy(ID_mappings)'!$M$2:$M$3, 0)</f>
        <v>0</v>
      </c>
      <c r="AJ128" s="1" t="s">
        <v>42</v>
      </c>
      <c r="AK128" s="1" t="s">
        <v>42</v>
      </c>
      <c r="AL128" s="1" t="s">
        <v>42</v>
      </c>
    </row>
    <row r="129" spans="1:38" ht="15.75" customHeight="1">
      <c r="A129" s="1">
        <v>23251</v>
      </c>
      <c r="B129" s="1" t="s">
        <v>295</v>
      </c>
      <c r="C129" s="1">
        <f>_xlfn.XLOOKUP(B129, 'Sheet1 startup_formatted'!$B$2:$B$690, 'Sheet1 startup_formatted'!$A$2:$A$690, "Not issued", 0)</f>
        <v>5069</v>
      </c>
      <c r="D129" s="2">
        <v>42522</v>
      </c>
      <c r="E129" s="15">
        <v>2300000</v>
      </c>
      <c r="F129" s="1" t="s">
        <v>45</v>
      </c>
      <c r="G129" s="1">
        <f>_xlfn.XLOOKUP(F129, 'taxonomy(ID_mappings)'!$P$2:$P$15, 'taxonomy(ID_mappings)'!$O$2:$O$15, 0)</f>
        <v>5678</v>
      </c>
      <c r="H129" s="1">
        <v>1</v>
      </c>
      <c r="I129" s="1" t="s">
        <v>121</v>
      </c>
      <c r="J129" s="1" t="str">
        <v>Saudi Arabia (KSA)</v>
      </c>
      <c r="K129" s="1" t="s">
        <v>121</v>
      </c>
      <c r="L129" s="13">
        <f>_xlfn.XLOOKUP(K129, 'taxonomy(ID_mappings)'!$B$2:$B$30, 'taxonomy(ID_mappings)'!$A$2:$A$30, "Not Disclosed", 0)</f>
        <v>3459</v>
      </c>
      <c r="M129" s="1" t="s">
        <v>68</v>
      </c>
      <c r="N129" s="1" t="s">
        <v>68</v>
      </c>
      <c r="O129" s="1">
        <f>_xlfn.XLOOKUP(N129, 'taxonomy(ID_mappings)'!$F$2:$F$40, 'taxonomy(ID_mappings)'!$E$2:$E$40, "Not Disclosed", 0)</f>
        <v>5832</v>
      </c>
      <c r="P129" s="1">
        <v>1</v>
      </c>
      <c r="Q129" s="4" t="s">
        <v>61</v>
      </c>
      <c r="R129" s="4" t="s">
        <v>61</v>
      </c>
      <c r="S129" s="4" t="s">
        <v>42</v>
      </c>
      <c r="T129" s="4" t="str">
        <v>Not Disclosed</v>
      </c>
      <c r="U129" s="4" t="s">
        <v>42</v>
      </c>
      <c r="V129" s="4" t="str">
        <v>Not Disclosed</v>
      </c>
      <c r="W129" s="4" t="s">
        <v>42</v>
      </c>
      <c r="X129" s="4" t="str">
        <v>Not Disclosed</v>
      </c>
      <c r="Y129" s="4" t="s">
        <v>42</v>
      </c>
      <c r="Z129" s="4" t="str">
        <v>Not Disclosed</v>
      </c>
      <c r="AA129" s="4">
        <f>_xlfn.XLOOKUP(R129, 'taxonomy(ID_mappings)'!$J$2:$J$7, 'taxonomy(ID_mappings)'!$I$2:$I$7, "Not Disclosed", 0)</f>
        <v>5326</v>
      </c>
      <c r="AB129" s="4" t="str">
        <f>_xlfn.XLOOKUP(T129, 'taxonomy(ID_mappings)'!$J$2:$J$7, 'taxonomy(ID_mappings)'!$I$2:$I$7, "Not Disclosed", 0)</f>
        <v>Not Disclosed</v>
      </c>
      <c r="AC129" s="4" t="str">
        <f>_xlfn.XLOOKUP(V129, 'taxonomy(ID_mappings)'!$J$2:$J$7, 'taxonomy(ID_mappings)'!$I$2:$I$7, "Not Disclosed", 0)</f>
        <v>Not Disclosed</v>
      </c>
      <c r="AD129" s="4" t="str">
        <f>_xlfn.XLOOKUP(X129, 'taxonomy(ID_mappings)'!$J$2:$J$7, 'taxonomy(ID_mappings)'!$I$2:$I$7, "Not Disclosed", 0)</f>
        <v>Not Disclosed</v>
      </c>
      <c r="AE129" s="4" t="str">
        <f>_xlfn.XLOOKUP(Z129, 'taxonomy(ID_mappings)'!$J$2:$J$7, 'taxonomy(ID_mappings)'!$I$2:$I$7, "Not Disclosed", 0)</f>
        <v>Not Disclosed</v>
      </c>
      <c r="AF129" s="4" t="str">
        <f>_xlfn.CONCAT(AA129, ", ", AB129, ", ", AC129, ", ", AD129, ", ", AE129)</f>
        <v>5326, Not Disclosed, Not Disclosed, Not Disclosed, Not Disclosed</v>
      </c>
      <c r="AG129" s="16">
        <v>5326</v>
      </c>
      <c r="AH129" s="1" t="s">
        <v>43</v>
      </c>
      <c r="AI129" s="1">
        <f>_xlfn.XLOOKUP(AH129, 'taxonomy(ID_mappings)'!$L$2:$L$3, 'taxonomy(ID_mappings)'!$M$2:$M$3, 0)</f>
        <v>0</v>
      </c>
      <c r="AJ129" s="1" t="s">
        <v>42</v>
      </c>
      <c r="AK129" s="1" t="s">
        <v>42</v>
      </c>
      <c r="AL129" s="1" t="s">
        <v>42</v>
      </c>
    </row>
    <row r="130" spans="1:38" ht="15.75" customHeight="1">
      <c r="A130" s="1">
        <v>23300</v>
      </c>
      <c r="B130" s="1" t="s">
        <v>296</v>
      </c>
      <c r="C130" s="1">
        <f>_xlfn.XLOOKUP(B130, 'Sheet1 startup_formatted'!$B$2:$B$690, 'Sheet1 startup_formatted'!$A$2:$A$690, "Not issued", 0)</f>
        <v>16861</v>
      </c>
      <c r="D130" s="2">
        <v>43079.166666666664</v>
      </c>
      <c r="E130" s="15">
        <v>1300000</v>
      </c>
      <c r="F130" s="1" t="s">
        <v>45</v>
      </c>
      <c r="G130" s="1">
        <f>_xlfn.XLOOKUP(F130, 'taxonomy(ID_mappings)'!$P$2:$P$15, 'taxonomy(ID_mappings)'!$O$2:$O$15, 0)</f>
        <v>5678</v>
      </c>
      <c r="H130" s="1">
        <v>1</v>
      </c>
      <c r="I130" s="1" t="s">
        <v>121</v>
      </c>
      <c r="J130" s="1" t="str">
        <v>Saudi Arabia (KSA)</v>
      </c>
      <c r="K130" s="1" t="s">
        <v>121</v>
      </c>
      <c r="L130" s="13">
        <f>_xlfn.XLOOKUP(K130, 'taxonomy(ID_mappings)'!$B$2:$B$30, 'taxonomy(ID_mappings)'!$A$2:$A$30, "Not Disclosed", 0)</f>
        <v>3459</v>
      </c>
      <c r="M130" s="1" t="s">
        <v>141</v>
      </c>
      <c r="N130" s="1" t="s">
        <v>141</v>
      </c>
      <c r="O130" s="1">
        <f>_xlfn.XLOOKUP(N130, 'taxonomy(ID_mappings)'!$F$2:$F$40, 'taxonomy(ID_mappings)'!$E$2:$E$40, "Not Disclosed", 0)</f>
        <v>7592</v>
      </c>
      <c r="P130" s="1">
        <v>3</v>
      </c>
      <c r="Q130" s="4" t="s">
        <v>243</v>
      </c>
      <c r="R130" s="4" t="s">
        <v>61</v>
      </c>
      <c r="S130" s="4" t="s">
        <v>79</v>
      </c>
      <c r="T130" s="4" t="str">
        <v>B2B2C</v>
      </c>
      <c r="U130" s="4" t="s">
        <v>42</v>
      </c>
      <c r="V130" s="4" t="str">
        <v>Not Disclosed</v>
      </c>
      <c r="W130" s="4" t="s">
        <v>42</v>
      </c>
      <c r="X130" s="4" t="str">
        <v>Not Disclosed</v>
      </c>
      <c r="Y130" s="4" t="s">
        <v>42</v>
      </c>
      <c r="Z130" s="4" t="str">
        <v>Not Disclosed</v>
      </c>
      <c r="AA130" s="4">
        <f>_xlfn.XLOOKUP(R130, 'taxonomy(ID_mappings)'!$J$2:$J$7, 'taxonomy(ID_mappings)'!$I$2:$I$7, "Not Disclosed", 0)</f>
        <v>5326</v>
      </c>
      <c r="AB130" s="4">
        <f>_xlfn.XLOOKUP(T130, 'taxonomy(ID_mappings)'!$J$2:$J$7, 'taxonomy(ID_mappings)'!$I$2:$I$7, "Not Disclosed", 0)</f>
        <v>5252</v>
      </c>
      <c r="AC130" s="4" t="str">
        <f>_xlfn.XLOOKUP(V130, 'taxonomy(ID_mappings)'!$J$2:$J$7, 'taxonomy(ID_mappings)'!$I$2:$I$7, "Not Disclosed", 0)</f>
        <v>Not Disclosed</v>
      </c>
      <c r="AD130" s="4" t="str">
        <f>_xlfn.XLOOKUP(X130, 'taxonomy(ID_mappings)'!$J$2:$J$7, 'taxonomy(ID_mappings)'!$I$2:$I$7, "Not Disclosed", 0)</f>
        <v>Not Disclosed</v>
      </c>
      <c r="AE130" s="4" t="str">
        <f>_xlfn.XLOOKUP(Z130, 'taxonomy(ID_mappings)'!$J$2:$J$7, 'taxonomy(ID_mappings)'!$I$2:$I$7, "Not Disclosed", 0)</f>
        <v>Not Disclosed</v>
      </c>
      <c r="AF130" s="4" t="str">
        <f>_xlfn.CONCAT(AA130, ", ", AB130, ", ", AC130, ", ", AD130, ", ", AE130)</f>
        <v>5326, 5252, Not Disclosed, Not Disclosed, Not Disclosed</v>
      </c>
      <c r="AG130" s="16" t="s">
        <v>244</v>
      </c>
      <c r="AH130" s="1" t="s">
        <v>55</v>
      </c>
      <c r="AI130" s="1">
        <f>_xlfn.XLOOKUP(AH130, 'taxonomy(ID_mappings)'!$L$2:$L$3, 'taxonomy(ID_mappings)'!$M$2:$M$3, 0)</f>
        <v>1</v>
      </c>
      <c r="AJ130" s="9" t="s">
        <v>297</v>
      </c>
      <c r="AK130" s="9" t="s">
        <v>298</v>
      </c>
      <c r="AL130" s="9" t="s">
        <v>299</v>
      </c>
    </row>
    <row r="131" spans="1:38" ht="15.75" customHeight="1">
      <c r="A131" s="1">
        <v>23521</v>
      </c>
      <c r="B131" s="1" t="s">
        <v>300</v>
      </c>
      <c r="C131" s="1">
        <f>_xlfn.XLOOKUP(B131, 'Sheet1 startup_formatted'!$B$2:$B$690, 'Sheet1 startup_formatted'!$A$2:$A$690, "Not issued", 0)</f>
        <v>23431</v>
      </c>
      <c r="D131" s="2">
        <v>42829.166666666664</v>
      </c>
      <c r="E131" s="15">
        <v>400000</v>
      </c>
      <c r="F131" s="1" t="s">
        <v>116</v>
      </c>
      <c r="G131" s="1">
        <f>_xlfn.XLOOKUP(F131, 'taxonomy(ID_mappings)'!$P$2:$P$15, 'taxonomy(ID_mappings)'!$O$2:$O$15, 0)</f>
        <v>3456</v>
      </c>
      <c r="H131" s="1">
        <v>0</v>
      </c>
      <c r="I131" s="1" t="s">
        <v>39</v>
      </c>
      <c r="J131" s="1" t="str">
        <v>United Arab Emirates (UAE)</v>
      </c>
      <c r="K131" s="1" t="s">
        <v>39</v>
      </c>
      <c r="L131" s="13">
        <f>_xlfn.XLOOKUP(K131, 'taxonomy(ID_mappings)'!$B$2:$B$30, 'taxonomy(ID_mappings)'!$A$2:$A$30, "Not Disclosed", 0)</f>
        <v>2361</v>
      </c>
      <c r="M131" s="1" t="s">
        <v>63</v>
      </c>
      <c r="N131" s="1" t="s">
        <v>63</v>
      </c>
      <c r="O131" s="1">
        <f>_xlfn.XLOOKUP(N131, 'taxonomy(ID_mappings)'!$F$2:$F$40, 'taxonomy(ID_mappings)'!$E$2:$E$40, "Not Disclosed", 0)</f>
        <v>3678</v>
      </c>
      <c r="P131" s="1">
        <v>4</v>
      </c>
      <c r="Q131" s="4" t="s">
        <v>48</v>
      </c>
      <c r="R131" s="4" t="s">
        <v>48</v>
      </c>
      <c r="S131" s="4" t="s">
        <v>42</v>
      </c>
      <c r="T131" s="4" t="str">
        <v>Not Disclosed</v>
      </c>
      <c r="U131" s="4" t="s">
        <v>42</v>
      </c>
      <c r="V131" s="4" t="str">
        <v>Not Disclosed</v>
      </c>
      <c r="W131" s="4" t="s">
        <v>42</v>
      </c>
      <c r="X131" s="4" t="str">
        <v>Not Disclosed</v>
      </c>
      <c r="Y131" s="4" t="s">
        <v>42</v>
      </c>
      <c r="Z131" s="4" t="str">
        <v>Not Disclosed</v>
      </c>
      <c r="AA131" s="4">
        <f>_xlfn.XLOOKUP(R131, 'taxonomy(ID_mappings)'!$J$2:$J$7, 'taxonomy(ID_mappings)'!$I$2:$I$7, "Not Disclosed", 0)</f>
        <v>5325</v>
      </c>
      <c r="AB131" s="4" t="str">
        <f>_xlfn.XLOOKUP(T131, 'taxonomy(ID_mappings)'!$J$2:$J$7, 'taxonomy(ID_mappings)'!$I$2:$I$7, "Not Disclosed", 0)</f>
        <v>Not Disclosed</v>
      </c>
      <c r="AC131" s="4" t="str">
        <f>_xlfn.XLOOKUP(V131, 'taxonomy(ID_mappings)'!$J$2:$J$7, 'taxonomy(ID_mappings)'!$I$2:$I$7, "Not Disclosed", 0)</f>
        <v>Not Disclosed</v>
      </c>
      <c r="AD131" s="4" t="str">
        <f>_xlfn.XLOOKUP(X131, 'taxonomy(ID_mappings)'!$J$2:$J$7, 'taxonomy(ID_mappings)'!$I$2:$I$7, "Not Disclosed", 0)</f>
        <v>Not Disclosed</v>
      </c>
      <c r="AE131" s="4" t="str">
        <f>_xlfn.XLOOKUP(Z131, 'taxonomy(ID_mappings)'!$J$2:$J$7, 'taxonomy(ID_mappings)'!$I$2:$I$7, "Not Disclosed", 0)</f>
        <v>Not Disclosed</v>
      </c>
      <c r="AF131" s="4" t="str">
        <f>_xlfn.CONCAT(AA131, ", ", AB131, ", ", AC131, ", ", AD131, ", ", AE131)</f>
        <v>5325, Not Disclosed, Not Disclosed, Not Disclosed, Not Disclosed</v>
      </c>
      <c r="AG131" s="16">
        <v>5325</v>
      </c>
      <c r="AH131" s="1" t="s">
        <v>43</v>
      </c>
      <c r="AI131" s="1">
        <f>_xlfn.XLOOKUP(AH131, 'taxonomy(ID_mappings)'!$L$2:$L$3, 'taxonomy(ID_mappings)'!$M$2:$M$3, 0)</f>
        <v>0</v>
      </c>
      <c r="AJ131" s="1" t="s">
        <v>42</v>
      </c>
      <c r="AK131" s="1" t="s">
        <v>42</v>
      </c>
      <c r="AL131" s="1" t="s">
        <v>42</v>
      </c>
    </row>
    <row r="132" spans="1:38" ht="15.75" customHeight="1">
      <c r="A132" s="1">
        <v>23557</v>
      </c>
      <c r="B132" s="1" t="s">
        <v>301</v>
      </c>
      <c r="C132" s="1">
        <f>_xlfn.XLOOKUP(B132, 'Sheet1 startup_formatted'!$B$2:$B$690, 'Sheet1 startup_formatted'!$A$2:$A$690, "Not issued", 0)</f>
        <v>23797</v>
      </c>
      <c r="D132" s="2">
        <v>43070</v>
      </c>
      <c r="E132" s="15">
        <v>600000</v>
      </c>
      <c r="F132" s="1" t="s">
        <v>53</v>
      </c>
      <c r="G132" s="1">
        <f>_xlfn.XLOOKUP(F132, 'taxonomy(ID_mappings)'!$P$2:$P$15, 'taxonomy(ID_mappings)'!$O$2:$O$15, 0)</f>
        <v>9101</v>
      </c>
      <c r="H132" s="1">
        <v>3</v>
      </c>
      <c r="I132" s="1" t="s">
        <v>39</v>
      </c>
      <c r="J132" s="1" t="str">
        <v>United Arab Emirates (UAE)</v>
      </c>
      <c r="K132" s="1" t="s">
        <v>39</v>
      </c>
      <c r="L132" s="13">
        <f>_xlfn.XLOOKUP(K132, 'taxonomy(ID_mappings)'!$B$2:$B$30, 'taxonomy(ID_mappings)'!$A$2:$A$30, "Not Disclosed", 0)</f>
        <v>2361</v>
      </c>
      <c r="M132" s="1" t="s">
        <v>63</v>
      </c>
      <c r="N132" s="1" t="s">
        <v>63</v>
      </c>
      <c r="O132" s="1">
        <f>_xlfn.XLOOKUP(N132, 'taxonomy(ID_mappings)'!$F$2:$F$40, 'taxonomy(ID_mappings)'!$E$2:$E$40, "Not Disclosed", 0)</f>
        <v>3678</v>
      </c>
      <c r="P132" s="1">
        <v>2</v>
      </c>
      <c r="Q132" s="4" t="s">
        <v>259</v>
      </c>
      <c r="R132" s="4" t="s">
        <v>61</v>
      </c>
      <c r="S132" s="4" t="s">
        <v>135</v>
      </c>
      <c r="T132" s="4" t="str">
        <v>B2C</v>
      </c>
      <c r="U132" s="4" t="s">
        <v>174</v>
      </c>
      <c r="V132" s="4" t="str">
        <v>Platform</v>
      </c>
      <c r="W132" s="4" t="s">
        <v>42</v>
      </c>
      <c r="X132" s="4" t="str">
        <v>Not Disclosed</v>
      </c>
      <c r="Y132" s="4" t="s">
        <v>42</v>
      </c>
      <c r="Z132" s="4" t="str">
        <v>Not Disclosed</v>
      </c>
      <c r="AA132" s="4">
        <f>_xlfn.XLOOKUP(R132, 'taxonomy(ID_mappings)'!$J$2:$J$7, 'taxonomy(ID_mappings)'!$I$2:$I$7, "Not Disclosed", 0)</f>
        <v>5326</v>
      </c>
      <c r="AB132" s="4">
        <f>_xlfn.XLOOKUP(T132, 'taxonomy(ID_mappings)'!$J$2:$J$7, 'taxonomy(ID_mappings)'!$I$2:$I$7, "Not Disclosed", 0)</f>
        <v>5325</v>
      </c>
      <c r="AC132" s="4">
        <f>_xlfn.XLOOKUP(V132, 'taxonomy(ID_mappings)'!$J$2:$J$7, 'taxonomy(ID_mappings)'!$I$2:$I$7, "Not Disclosed", 0)</f>
        <v>5324</v>
      </c>
      <c r="AD132" s="4" t="str">
        <f>_xlfn.XLOOKUP(X132, 'taxonomy(ID_mappings)'!$J$2:$J$7, 'taxonomy(ID_mappings)'!$I$2:$I$7, "Not Disclosed", 0)</f>
        <v>Not Disclosed</v>
      </c>
      <c r="AE132" s="4" t="str">
        <f>_xlfn.XLOOKUP(Z132, 'taxonomy(ID_mappings)'!$J$2:$J$7, 'taxonomy(ID_mappings)'!$I$2:$I$7, "Not Disclosed", 0)</f>
        <v>Not Disclosed</v>
      </c>
      <c r="AF132" s="4" t="str">
        <f>_xlfn.CONCAT(AA132, ", ", AB132, ", ", AC132, ", ", AD132, ", ", AE132)</f>
        <v>5326, 5325, 5324, Not Disclosed, Not Disclosed</v>
      </c>
      <c r="AG132" s="16" t="s">
        <v>260</v>
      </c>
      <c r="AH132" s="1" t="s">
        <v>55</v>
      </c>
      <c r="AI132" s="1">
        <f>_xlfn.XLOOKUP(AH132, 'taxonomy(ID_mappings)'!$L$2:$L$3, 'taxonomy(ID_mappings)'!$M$2:$M$3, 0)</f>
        <v>1</v>
      </c>
      <c r="AJ132" s="1" t="s">
        <v>42</v>
      </c>
      <c r="AK132" s="1" t="s">
        <v>42</v>
      </c>
      <c r="AL132" s="1" t="s">
        <v>42</v>
      </c>
    </row>
    <row r="133" spans="1:38" ht="15.75" customHeight="1">
      <c r="A133" s="1">
        <v>23672</v>
      </c>
      <c r="B133" s="1" t="s">
        <v>302</v>
      </c>
      <c r="C133" s="1">
        <f>_xlfn.XLOOKUP(B133, 'Sheet1 startup_formatted'!$B$2:$B$690, 'Sheet1 startup_formatted'!$A$2:$A$690, "Not issued", 0)</f>
        <v>19271</v>
      </c>
      <c r="D133" s="2">
        <v>42979.166666666664</v>
      </c>
      <c r="E133" s="15">
        <v>10000</v>
      </c>
      <c r="F133" s="1" t="s">
        <v>53</v>
      </c>
      <c r="G133" s="1">
        <f>_xlfn.XLOOKUP(F133, 'taxonomy(ID_mappings)'!$P$2:$P$15, 'taxonomy(ID_mappings)'!$O$2:$O$15, 0)</f>
        <v>9101</v>
      </c>
      <c r="H133" s="1">
        <v>1</v>
      </c>
      <c r="I133" s="1" t="s">
        <v>281</v>
      </c>
      <c r="J133" s="1" t="str">
        <v>Palestine</v>
      </c>
      <c r="K133" s="1" t="s">
        <v>281</v>
      </c>
      <c r="L133" s="13">
        <f>_xlfn.XLOOKUP(K133, 'taxonomy(ID_mappings)'!$B$2:$B$30, 'taxonomy(ID_mappings)'!$A$2:$A$30, "Not Disclosed", 0)</f>
        <v>3947</v>
      </c>
      <c r="M133" s="1" t="s">
        <v>141</v>
      </c>
      <c r="N133" s="1" t="s">
        <v>141</v>
      </c>
      <c r="O133" s="1">
        <f>_xlfn.XLOOKUP(N133, 'taxonomy(ID_mappings)'!$F$2:$F$40, 'taxonomy(ID_mappings)'!$E$2:$E$40, "Not Disclosed", 0)</f>
        <v>7592</v>
      </c>
      <c r="P133" s="1">
        <v>1</v>
      </c>
      <c r="Q133" s="4" t="s">
        <v>42</v>
      </c>
      <c r="R133" s="4" t="s">
        <v>42</v>
      </c>
      <c r="S133" s="4" t="s">
        <v>42</v>
      </c>
      <c r="T133" s="4" t="str">
        <v>Not Disclosed</v>
      </c>
      <c r="U133" s="4" t="s">
        <v>42</v>
      </c>
      <c r="V133" s="4" t="str">
        <v>Not Disclosed</v>
      </c>
      <c r="W133" s="4" t="s">
        <v>42</v>
      </c>
      <c r="X133" s="4" t="str">
        <v>Not Disclosed</v>
      </c>
      <c r="Y133" s="4" t="s">
        <v>42</v>
      </c>
      <c r="Z133" s="4" t="str">
        <v>Not Disclosed</v>
      </c>
      <c r="AA133" s="4" t="str">
        <f>_xlfn.XLOOKUP(R133, 'taxonomy(ID_mappings)'!$J$2:$J$7, 'taxonomy(ID_mappings)'!$I$2:$I$7, "Not Disclosed", 0)</f>
        <v>Not Disclosed</v>
      </c>
      <c r="AB133" s="4" t="str">
        <f>_xlfn.XLOOKUP(T133, 'taxonomy(ID_mappings)'!$J$2:$J$7, 'taxonomy(ID_mappings)'!$I$2:$I$7, "Not Disclosed", 0)</f>
        <v>Not Disclosed</v>
      </c>
      <c r="AC133" s="4" t="str">
        <f>_xlfn.XLOOKUP(V133, 'taxonomy(ID_mappings)'!$J$2:$J$7, 'taxonomy(ID_mappings)'!$I$2:$I$7, "Not Disclosed", 0)</f>
        <v>Not Disclosed</v>
      </c>
      <c r="AD133" s="4" t="str">
        <f>_xlfn.XLOOKUP(X133, 'taxonomy(ID_mappings)'!$J$2:$J$7, 'taxonomy(ID_mappings)'!$I$2:$I$7, "Not Disclosed", 0)</f>
        <v>Not Disclosed</v>
      </c>
      <c r="AE133" s="4" t="str">
        <f>_xlfn.XLOOKUP(Z133, 'taxonomy(ID_mappings)'!$J$2:$J$7, 'taxonomy(ID_mappings)'!$I$2:$I$7, "Not Disclosed", 0)</f>
        <v>Not Disclosed</v>
      </c>
      <c r="AF133" s="4" t="str">
        <f>_xlfn.CONCAT(AA133, ", ", AB133, ", ", AC133, ", ", AD133, ", ", AE133)</f>
        <v>Not Disclosed, Not Disclosed, Not Disclosed, Not Disclosed, Not Disclosed</v>
      </c>
      <c r="AG133" s="16" t="s">
        <v>42</v>
      </c>
      <c r="AH133" s="1" t="s">
        <v>43</v>
      </c>
      <c r="AI133" s="1">
        <f>_xlfn.XLOOKUP(AH133, 'taxonomy(ID_mappings)'!$L$2:$L$3, 'taxonomy(ID_mappings)'!$M$2:$M$3, 0)</f>
        <v>0</v>
      </c>
      <c r="AJ133" s="1" t="s">
        <v>42</v>
      </c>
      <c r="AK133" s="1" t="s">
        <v>42</v>
      </c>
      <c r="AL133" s="1" t="s">
        <v>42</v>
      </c>
    </row>
    <row r="134" spans="1:38" ht="15.75" customHeight="1">
      <c r="A134" s="1">
        <v>23674</v>
      </c>
      <c r="B134" s="1" t="s">
        <v>303</v>
      </c>
      <c r="C134" s="1">
        <f>_xlfn.XLOOKUP(B134, 'Sheet1 startup_formatted'!$B$2:$B$690, 'Sheet1 startup_formatted'!$A$2:$A$690, "Not issued", 0)</f>
        <v>19273</v>
      </c>
      <c r="D134" s="2">
        <v>42979.166666666664</v>
      </c>
      <c r="E134" s="15">
        <v>40000</v>
      </c>
      <c r="F134" s="1" t="s">
        <v>53</v>
      </c>
      <c r="G134" s="1">
        <f>_xlfn.XLOOKUP(F134, 'taxonomy(ID_mappings)'!$P$2:$P$15, 'taxonomy(ID_mappings)'!$O$2:$O$15, 0)</f>
        <v>9101</v>
      </c>
      <c r="H134" s="1">
        <v>2</v>
      </c>
      <c r="I134" s="1" t="s">
        <v>281</v>
      </c>
      <c r="J134" s="1" t="str">
        <v>Palestine</v>
      </c>
      <c r="K134" s="1" t="s">
        <v>281</v>
      </c>
      <c r="L134" s="13">
        <f>_xlfn.XLOOKUP(K134, 'taxonomy(ID_mappings)'!$B$2:$B$30, 'taxonomy(ID_mappings)'!$A$2:$A$30, "Not Disclosed", 0)</f>
        <v>3947</v>
      </c>
      <c r="M134" s="1" t="s">
        <v>304</v>
      </c>
      <c r="N134" s="1" t="s">
        <v>104</v>
      </c>
      <c r="O134" s="1">
        <f>_xlfn.XLOOKUP(N134, 'taxonomy(ID_mappings)'!$F$2:$F$40, 'taxonomy(ID_mappings)'!$E$2:$E$40, "Not Disclosed", 0)</f>
        <v>5867</v>
      </c>
      <c r="P134" s="1" t="s">
        <v>42</v>
      </c>
      <c r="Q134" s="4" t="s">
        <v>61</v>
      </c>
      <c r="R134" s="4" t="s">
        <v>61</v>
      </c>
      <c r="S134" s="4" t="s">
        <v>42</v>
      </c>
      <c r="T134" s="4" t="str">
        <v>Not Disclosed</v>
      </c>
      <c r="U134" s="4" t="s">
        <v>42</v>
      </c>
      <c r="V134" s="4" t="str">
        <v>Not Disclosed</v>
      </c>
      <c r="W134" s="4" t="s">
        <v>42</v>
      </c>
      <c r="X134" s="4" t="str">
        <v>Not Disclosed</v>
      </c>
      <c r="Y134" s="4" t="s">
        <v>42</v>
      </c>
      <c r="Z134" s="4" t="str">
        <v>Not Disclosed</v>
      </c>
      <c r="AA134" s="4">
        <f>_xlfn.XLOOKUP(R134, 'taxonomy(ID_mappings)'!$J$2:$J$7, 'taxonomy(ID_mappings)'!$I$2:$I$7, "Not Disclosed", 0)</f>
        <v>5326</v>
      </c>
      <c r="AB134" s="4" t="str">
        <f>_xlfn.XLOOKUP(T134, 'taxonomy(ID_mappings)'!$J$2:$J$7, 'taxonomy(ID_mappings)'!$I$2:$I$7, "Not Disclosed", 0)</f>
        <v>Not Disclosed</v>
      </c>
      <c r="AC134" s="4" t="str">
        <f>_xlfn.XLOOKUP(V134, 'taxonomy(ID_mappings)'!$J$2:$J$7, 'taxonomy(ID_mappings)'!$I$2:$I$7, "Not Disclosed", 0)</f>
        <v>Not Disclosed</v>
      </c>
      <c r="AD134" s="4" t="str">
        <f>_xlfn.XLOOKUP(X134, 'taxonomy(ID_mappings)'!$J$2:$J$7, 'taxonomy(ID_mappings)'!$I$2:$I$7, "Not Disclosed", 0)</f>
        <v>Not Disclosed</v>
      </c>
      <c r="AE134" s="4" t="str">
        <f>_xlfn.XLOOKUP(Z134, 'taxonomy(ID_mappings)'!$J$2:$J$7, 'taxonomy(ID_mappings)'!$I$2:$I$7, "Not Disclosed", 0)</f>
        <v>Not Disclosed</v>
      </c>
      <c r="AF134" s="4" t="str">
        <f>_xlfn.CONCAT(AA134, ", ", AB134, ", ", AC134, ", ", AD134, ", ", AE134)</f>
        <v>5326, Not Disclosed, Not Disclosed, Not Disclosed, Not Disclosed</v>
      </c>
      <c r="AG134" s="16">
        <v>5326</v>
      </c>
      <c r="AH134" s="1" t="s">
        <v>43</v>
      </c>
      <c r="AI134" s="1">
        <f>_xlfn.XLOOKUP(AH134, 'taxonomy(ID_mappings)'!$L$2:$L$3, 'taxonomy(ID_mappings)'!$M$2:$M$3, 0)</f>
        <v>0</v>
      </c>
      <c r="AJ134" s="1" t="s">
        <v>42</v>
      </c>
      <c r="AK134" s="1" t="s">
        <v>42</v>
      </c>
      <c r="AL134" s="1" t="s">
        <v>42</v>
      </c>
    </row>
    <row r="135" spans="1:38" ht="15.75" customHeight="1">
      <c r="A135" s="1">
        <v>23686</v>
      </c>
      <c r="B135" s="1" t="s">
        <v>305</v>
      </c>
      <c r="C135" s="1">
        <f>_xlfn.XLOOKUP(B135, 'Sheet1 startup_formatted'!$B$2:$B$690, 'Sheet1 startup_formatted'!$A$2:$A$690, "Not issued", 0)</f>
        <v>3675</v>
      </c>
      <c r="D135" s="2">
        <v>42736</v>
      </c>
      <c r="E135" s="15">
        <v>450000</v>
      </c>
      <c r="F135" s="1" t="s">
        <v>53</v>
      </c>
      <c r="G135" s="1">
        <f>_xlfn.XLOOKUP(F135, 'taxonomy(ID_mappings)'!$P$2:$P$15, 'taxonomy(ID_mappings)'!$O$2:$O$15, 0)</f>
        <v>9101</v>
      </c>
      <c r="H135" s="1">
        <v>1</v>
      </c>
      <c r="I135" s="1" t="s">
        <v>281</v>
      </c>
      <c r="J135" s="1" t="str">
        <v>Palestine</v>
      </c>
      <c r="K135" s="1" t="s">
        <v>281</v>
      </c>
      <c r="L135" s="13">
        <f>_xlfn.XLOOKUP(K135, 'taxonomy(ID_mappings)'!$B$2:$B$30, 'taxonomy(ID_mappings)'!$A$2:$A$30, "Not Disclosed", 0)</f>
        <v>3947</v>
      </c>
      <c r="M135" s="1" t="s">
        <v>63</v>
      </c>
      <c r="N135" s="1" t="s">
        <v>63</v>
      </c>
      <c r="O135" s="1">
        <f>_xlfn.XLOOKUP(N135, 'taxonomy(ID_mappings)'!$F$2:$F$40, 'taxonomy(ID_mappings)'!$E$2:$E$40, "Not Disclosed", 0)</f>
        <v>3678</v>
      </c>
      <c r="P135" s="1">
        <v>1</v>
      </c>
      <c r="Q135" s="4" t="s">
        <v>48</v>
      </c>
      <c r="R135" s="4" t="s">
        <v>48</v>
      </c>
      <c r="S135" s="4" t="s">
        <v>42</v>
      </c>
      <c r="T135" s="4" t="str">
        <v>Not Disclosed</v>
      </c>
      <c r="U135" s="4" t="s">
        <v>42</v>
      </c>
      <c r="V135" s="4" t="str">
        <v>Not Disclosed</v>
      </c>
      <c r="W135" s="4" t="s">
        <v>42</v>
      </c>
      <c r="X135" s="4" t="str">
        <v>Not Disclosed</v>
      </c>
      <c r="Y135" s="4" t="s">
        <v>42</v>
      </c>
      <c r="Z135" s="4" t="str">
        <v>Not Disclosed</v>
      </c>
      <c r="AA135" s="4">
        <f>_xlfn.XLOOKUP(R135, 'taxonomy(ID_mappings)'!$J$2:$J$7, 'taxonomy(ID_mappings)'!$I$2:$I$7, "Not Disclosed", 0)</f>
        <v>5325</v>
      </c>
      <c r="AB135" s="4" t="str">
        <f>_xlfn.XLOOKUP(T135, 'taxonomy(ID_mappings)'!$J$2:$J$7, 'taxonomy(ID_mappings)'!$I$2:$I$7, "Not Disclosed", 0)</f>
        <v>Not Disclosed</v>
      </c>
      <c r="AC135" s="4" t="str">
        <f>_xlfn.XLOOKUP(V135, 'taxonomy(ID_mappings)'!$J$2:$J$7, 'taxonomy(ID_mappings)'!$I$2:$I$7, "Not Disclosed", 0)</f>
        <v>Not Disclosed</v>
      </c>
      <c r="AD135" s="4" t="str">
        <f>_xlfn.XLOOKUP(X135, 'taxonomy(ID_mappings)'!$J$2:$J$7, 'taxonomy(ID_mappings)'!$I$2:$I$7, "Not Disclosed", 0)</f>
        <v>Not Disclosed</v>
      </c>
      <c r="AE135" s="4" t="str">
        <f>_xlfn.XLOOKUP(Z135, 'taxonomy(ID_mappings)'!$J$2:$J$7, 'taxonomy(ID_mappings)'!$I$2:$I$7, "Not Disclosed", 0)</f>
        <v>Not Disclosed</v>
      </c>
      <c r="AF135" s="4" t="str">
        <f>_xlfn.CONCAT(AA135, ", ", AB135, ", ", AC135, ", ", AD135, ", ", AE135)</f>
        <v>5325, Not Disclosed, Not Disclosed, Not Disclosed, Not Disclosed</v>
      </c>
      <c r="AG135" s="16">
        <v>5325</v>
      </c>
      <c r="AH135" s="1" t="s">
        <v>43</v>
      </c>
      <c r="AI135" s="1">
        <f>_xlfn.XLOOKUP(AH135, 'taxonomy(ID_mappings)'!$L$2:$L$3, 'taxonomy(ID_mappings)'!$M$2:$M$3, 0)</f>
        <v>0</v>
      </c>
      <c r="AJ135" s="1" t="s">
        <v>42</v>
      </c>
      <c r="AK135" s="1" t="s">
        <v>42</v>
      </c>
      <c r="AL135" s="1" t="s">
        <v>42</v>
      </c>
    </row>
    <row r="136" spans="1:38" ht="15.75" customHeight="1">
      <c r="A136" s="1">
        <v>23692</v>
      </c>
      <c r="B136" s="1" t="s">
        <v>306</v>
      </c>
      <c r="C136" s="1">
        <f>_xlfn.XLOOKUP(B136, 'Sheet1 startup_formatted'!$B$2:$B$690, 'Sheet1 startup_formatted'!$A$2:$A$690, "Not issued", 0)</f>
        <v>16384</v>
      </c>
      <c r="D136" s="2">
        <v>42887.166666666664</v>
      </c>
      <c r="E136" s="15">
        <v>0</v>
      </c>
      <c r="F136" s="1" t="s">
        <v>45</v>
      </c>
      <c r="G136" s="1">
        <f>_xlfn.XLOOKUP(F136, 'taxonomy(ID_mappings)'!$P$2:$P$15, 'taxonomy(ID_mappings)'!$O$2:$O$15, 0)</f>
        <v>5678</v>
      </c>
      <c r="H136" s="1">
        <v>2</v>
      </c>
      <c r="I136" s="1" t="s">
        <v>39</v>
      </c>
      <c r="J136" s="1" t="str">
        <v>United Arab Emirates (UAE)</v>
      </c>
      <c r="K136" s="1" t="s">
        <v>39</v>
      </c>
      <c r="L136" s="13">
        <f>_xlfn.XLOOKUP(K136, 'taxonomy(ID_mappings)'!$B$2:$B$30, 'taxonomy(ID_mappings)'!$A$2:$A$30, "Not Disclosed", 0)</f>
        <v>2361</v>
      </c>
      <c r="M136" s="1" t="s">
        <v>181</v>
      </c>
      <c r="N136" s="1" t="s">
        <v>181</v>
      </c>
      <c r="O136" s="1">
        <f>_xlfn.XLOOKUP(N136, 'taxonomy(ID_mappings)'!$F$2:$F$40, 'taxonomy(ID_mappings)'!$E$2:$E$40, "Not Disclosed", 0)</f>
        <v>1632</v>
      </c>
      <c r="P136" s="1">
        <v>2</v>
      </c>
      <c r="Q136" s="4" t="s">
        <v>48</v>
      </c>
      <c r="R136" s="4" t="s">
        <v>48</v>
      </c>
      <c r="S136" s="4" t="s">
        <v>42</v>
      </c>
      <c r="T136" s="4" t="str">
        <v>Not Disclosed</v>
      </c>
      <c r="U136" s="4" t="s">
        <v>42</v>
      </c>
      <c r="V136" s="4" t="str">
        <v>Not Disclosed</v>
      </c>
      <c r="W136" s="4" t="s">
        <v>42</v>
      </c>
      <c r="X136" s="4" t="str">
        <v>Not Disclosed</v>
      </c>
      <c r="Y136" s="4" t="s">
        <v>42</v>
      </c>
      <c r="Z136" s="4" t="str">
        <v>Not Disclosed</v>
      </c>
      <c r="AA136" s="4">
        <f>_xlfn.XLOOKUP(R136, 'taxonomy(ID_mappings)'!$J$2:$J$7, 'taxonomy(ID_mappings)'!$I$2:$I$7, "Not Disclosed", 0)</f>
        <v>5325</v>
      </c>
      <c r="AB136" s="4" t="str">
        <f>_xlfn.XLOOKUP(T136, 'taxonomy(ID_mappings)'!$J$2:$J$7, 'taxonomy(ID_mappings)'!$I$2:$I$7, "Not Disclosed", 0)</f>
        <v>Not Disclosed</v>
      </c>
      <c r="AC136" s="4" t="str">
        <f>_xlfn.XLOOKUP(V136, 'taxonomy(ID_mappings)'!$J$2:$J$7, 'taxonomy(ID_mappings)'!$I$2:$I$7, "Not Disclosed", 0)</f>
        <v>Not Disclosed</v>
      </c>
      <c r="AD136" s="4" t="str">
        <f>_xlfn.XLOOKUP(X136, 'taxonomy(ID_mappings)'!$J$2:$J$7, 'taxonomy(ID_mappings)'!$I$2:$I$7, "Not Disclosed", 0)</f>
        <v>Not Disclosed</v>
      </c>
      <c r="AE136" s="4" t="str">
        <f>_xlfn.XLOOKUP(Z136, 'taxonomy(ID_mappings)'!$J$2:$J$7, 'taxonomy(ID_mappings)'!$I$2:$I$7, "Not Disclosed", 0)</f>
        <v>Not Disclosed</v>
      </c>
      <c r="AF136" s="4" t="str">
        <f>_xlfn.CONCAT(AA136, ", ", AB136, ", ", AC136, ", ", AD136, ", ", AE136)</f>
        <v>5325, Not Disclosed, Not Disclosed, Not Disclosed, Not Disclosed</v>
      </c>
      <c r="AG136" s="16">
        <v>5325</v>
      </c>
      <c r="AH136" s="1" t="s">
        <v>43</v>
      </c>
      <c r="AI136" s="1">
        <f>_xlfn.XLOOKUP(AH136, 'taxonomy(ID_mappings)'!$L$2:$L$3, 'taxonomy(ID_mappings)'!$M$2:$M$3, 0)</f>
        <v>0</v>
      </c>
      <c r="AJ136" s="9" t="s">
        <v>307</v>
      </c>
      <c r="AK136" s="1" t="s">
        <v>42</v>
      </c>
      <c r="AL136" s="1" t="s">
        <v>42</v>
      </c>
    </row>
    <row r="137" spans="1:38" ht="15.75" customHeight="1">
      <c r="A137" s="1">
        <v>23702</v>
      </c>
      <c r="B137" s="1" t="s">
        <v>308</v>
      </c>
      <c r="C137" s="1">
        <f>_xlfn.XLOOKUP(B137, 'Sheet1 startup_formatted'!$B$2:$B$690, 'Sheet1 startup_formatted'!$A$2:$A$690, "Not issued", 0)</f>
        <v>49885</v>
      </c>
      <c r="D137" s="2">
        <v>42675</v>
      </c>
      <c r="E137" s="15">
        <v>3000000</v>
      </c>
      <c r="F137" s="1" t="s">
        <v>45</v>
      </c>
      <c r="G137" s="1">
        <f>_xlfn.XLOOKUP(F137, 'taxonomy(ID_mappings)'!$P$2:$P$15, 'taxonomy(ID_mappings)'!$O$2:$O$15, 0)</f>
        <v>5678</v>
      </c>
      <c r="H137" s="1">
        <v>1</v>
      </c>
      <c r="I137" s="1" t="s">
        <v>39</v>
      </c>
      <c r="J137" s="1" t="str">
        <v>United Arab Emirates (UAE)</v>
      </c>
      <c r="K137" s="1" t="s">
        <v>39</v>
      </c>
      <c r="L137" s="13">
        <f>_xlfn.XLOOKUP(K137, 'taxonomy(ID_mappings)'!$B$2:$B$30, 'taxonomy(ID_mappings)'!$A$2:$A$30, "Not Disclosed", 0)</f>
        <v>2361</v>
      </c>
      <c r="M137" s="1" t="s">
        <v>63</v>
      </c>
      <c r="N137" s="1" t="s">
        <v>63</v>
      </c>
      <c r="O137" s="1">
        <f>_xlfn.XLOOKUP(N137, 'taxonomy(ID_mappings)'!$F$2:$F$40, 'taxonomy(ID_mappings)'!$E$2:$E$40, "Not Disclosed", 0)</f>
        <v>3678</v>
      </c>
      <c r="P137" s="1">
        <v>1</v>
      </c>
      <c r="Q137" s="4" t="s">
        <v>48</v>
      </c>
      <c r="R137" s="4" t="s">
        <v>48</v>
      </c>
      <c r="S137" s="4" t="s">
        <v>42</v>
      </c>
      <c r="T137" s="4" t="str">
        <v>Not Disclosed</v>
      </c>
      <c r="U137" s="4" t="s">
        <v>42</v>
      </c>
      <c r="V137" s="4" t="str">
        <v>Not Disclosed</v>
      </c>
      <c r="W137" s="4" t="s">
        <v>42</v>
      </c>
      <c r="X137" s="4" t="str">
        <v>Not Disclosed</v>
      </c>
      <c r="Y137" s="4" t="s">
        <v>42</v>
      </c>
      <c r="Z137" s="4" t="str">
        <v>Not Disclosed</v>
      </c>
      <c r="AA137" s="4">
        <f>_xlfn.XLOOKUP(R137, 'taxonomy(ID_mappings)'!$J$2:$J$7, 'taxonomy(ID_mappings)'!$I$2:$I$7, "Not Disclosed", 0)</f>
        <v>5325</v>
      </c>
      <c r="AB137" s="4" t="str">
        <f>_xlfn.XLOOKUP(T137, 'taxonomy(ID_mappings)'!$J$2:$J$7, 'taxonomy(ID_mappings)'!$I$2:$I$7, "Not Disclosed", 0)</f>
        <v>Not Disclosed</v>
      </c>
      <c r="AC137" s="4" t="str">
        <f>_xlfn.XLOOKUP(V137, 'taxonomy(ID_mappings)'!$J$2:$J$7, 'taxonomy(ID_mappings)'!$I$2:$I$7, "Not Disclosed", 0)</f>
        <v>Not Disclosed</v>
      </c>
      <c r="AD137" s="4" t="str">
        <f>_xlfn.XLOOKUP(X137, 'taxonomy(ID_mappings)'!$J$2:$J$7, 'taxonomy(ID_mappings)'!$I$2:$I$7, "Not Disclosed", 0)</f>
        <v>Not Disclosed</v>
      </c>
      <c r="AE137" s="4" t="str">
        <f>_xlfn.XLOOKUP(Z137, 'taxonomy(ID_mappings)'!$J$2:$J$7, 'taxonomy(ID_mappings)'!$I$2:$I$7, "Not Disclosed", 0)</f>
        <v>Not Disclosed</v>
      </c>
      <c r="AF137" s="4" t="str">
        <f>_xlfn.CONCAT(AA137, ", ", AB137, ", ", AC137, ", ", AD137, ", ", AE137)</f>
        <v>5325, Not Disclosed, Not Disclosed, Not Disclosed, Not Disclosed</v>
      </c>
      <c r="AG137" s="16">
        <v>5325</v>
      </c>
      <c r="AH137" s="1" t="s">
        <v>55</v>
      </c>
      <c r="AI137" s="1">
        <f>_xlfn.XLOOKUP(AH137, 'taxonomy(ID_mappings)'!$L$2:$L$3, 'taxonomy(ID_mappings)'!$M$2:$M$3, 0)</f>
        <v>1</v>
      </c>
      <c r="AJ137" s="1" t="s">
        <v>42</v>
      </c>
      <c r="AK137" s="1" t="s">
        <v>42</v>
      </c>
      <c r="AL137" s="1" t="s">
        <v>42</v>
      </c>
    </row>
    <row r="138" spans="1:38" ht="15.75" customHeight="1">
      <c r="A138" s="1">
        <v>23714</v>
      </c>
      <c r="B138" s="1" t="s">
        <v>309</v>
      </c>
      <c r="C138" s="1">
        <f>_xlfn.XLOOKUP(B138, 'Sheet1 startup_formatted'!$B$2:$B$690, 'Sheet1 startup_formatted'!$A$2:$A$690, "Not issued", 0)</f>
        <v>23965</v>
      </c>
      <c r="D138" s="2">
        <v>42522.166666666664</v>
      </c>
      <c r="E138" s="15">
        <v>400000</v>
      </c>
      <c r="F138" s="1" t="s">
        <v>53</v>
      </c>
      <c r="G138" s="1">
        <f>_xlfn.XLOOKUP(F138, 'taxonomy(ID_mappings)'!$P$2:$P$15, 'taxonomy(ID_mappings)'!$O$2:$O$15, 0)</f>
        <v>9101</v>
      </c>
      <c r="H138" s="1">
        <v>3</v>
      </c>
      <c r="I138" s="1" t="s">
        <v>50</v>
      </c>
      <c r="J138" s="1" t="str">
        <v>Lebanon</v>
      </c>
      <c r="K138" s="1" t="s">
        <v>50</v>
      </c>
      <c r="L138" s="13">
        <f>_xlfn.XLOOKUP(K138, 'taxonomy(ID_mappings)'!$B$2:$B$30, 'taxonomy(ID_mappings)'!$A$2:$A$30, "Not Disclosed", 0)</f>
        <v>1623</v>
      </c>
      <c r="M138" s="1" t="s">
        <v>141</v>
      </c>
      <c r="N138" s="1" t="s">
        <v>141</v>
      </c>
      <c r="O138" s="1">
        <f>_xlfn.XLOOKUP(N138, 'taxonomy(ID_mappings)'!$F$2:$F$40, 'taxonomy(ID_mappings)'!$E$2:$E$40, "Not Disclosed", 0)</f>
        <v>7592</v>
      </c>
      <c r="P138" s="1">
        <v>2</v>
      </c>
      <c r="Q138" s="4" t="s">
        <v>48</v>
      </c>
      <c r="R138" s="4" t="s">
        <v>48</v>
      </c>
      <c r="S138" s="4" t="s">
        <v>42</v>
      </c>
      <c r="T138" s="4" t="str">
        <v>Not Disclosed</v>
      </c>
      <c r="U138" s="4" t="s">
        <v>42</v>
      </c>
      <c r="V138" s="4" t="str">
        <v>Not Disclosed</v>
      </c>
      <c r="W138" s="4" t="s">
        <v>42</v>
      </c>
      <c r="X138" s="4" t="str">
        <v>Not Disclosed</v>
      </c>
      <c r="Y138" s="4" t="s">
        <v>42</v>
      </c>
      <c r="Z138" s="4" t="str">
        <v>Not Disclosed</v>
      </c>
      <c r="AA138" s="4">
        <f>_xlfn.XLOOKUP(R138, 'taxonomy(ID_mappings)'!$J$2:$J$7, 'taxonomy(ID_mappings)'!$I$2:$I$7, "Not Disclosed", 0)</f>
        <v>5325</v>
      </c>
      <c r="AB138" s="4" t="str">
        <f>_xlfn.XLOOKUP(T138, 'taxonomy(ID_mappings)'!$J$2:$J$7, 'taxonomy(ID_mappings)'!$I$2:$I$7, "Not Disclosed", 0)</f>
        <v>Not Disclosed</v>
      </c>
      <c r="AC138" s="4" t="str">
        <f>_xlfn.XLOOKUP(V138, 'taxonomy(ID_mappings)'!$J$2:$J$7, 'taxonomy(ID_mappings)'!$I$2:$I$7, "Not Disclosed", 0)</f>
        <v>Not Disclosed</v>
      </c>
      <c r="AD138" s="4" t="str">
        <f>_xlfn.XLOOKUP(X138, 'taxonomy(ID_mappings)'!$J$2:$J$7, 'taxonomy(ID_mappings)'!$I$2:$I$7, "Not Disclosed", 0)</f>
        <v>Not Disclosed</v>
      </c>
      <c r="AE138" s="4" t="str">
        <f>_xlfn.XLOOKUP(Z138, 'taxonomy(ID_mappings)'!$J$2:$J$7, 'taxonomy(ID_mappings)'!$I$2:$I$7, "Not Disclosed", 0)</f>
        <v>Not Disclosed</v>
      </c>
      <c r="AF138" s="4" t="str">
        <f>_xlfn.CONCAT(AA138, ", ", AB138, ", ", AC138, ", ", AD138, ", ", AE138)</f>
        <v>5325, Not Disclosed, Not Disclosed, Not Disclosed, Not Disclosed</v>
      </c>
      <c r="AG138" s="16">
        <v>5325</v>
      </c>
      <c r="AH138" s="1" t="s">
        <v>43</v>
      </c>
      <c r="AI138" s="1">
        <f>_xlfn.XLOOKUP(AH138, 'taxonomy(ID_mappings)'!$L$2:$L$3, 'taxonomy(ID_mappings)'!$M$2:$M$3, 0)</f>
        <v>0</v>
      </c>
      <c r="AJ138" s="1" t="s">
        <v>310</v>
      </c>
      <c r="AK138" s="1" t="s">
        <v>42</v>
      </c>
      <c r="AL138" s="1" t="s">
        <v>42</v>
      </c>
    </row>
    <row r="139" spans="1:38" ht="15.75" customHeight="1">
      <c r="A139" s="1">
        <v>23724</v>
      </c>
      <c r="B139" s="1" t="s">
        <v>311</v>
      </c>
      <c r="C139" s="1">
        <f>_xlfn.XLOOKUP(B139, 'Sheet1 startup_formatted'!$B$2:$B$690, 'Sheet1 startup_formatted'!$A$2:$A$690, "Not issued", 0)</f>
        <v>23967</v>
      </c>
      <c r="D139" s="2">
        <v>42767</v>
      </c>
      <c r="E139" s="15">
        <v>500000</v>
      </c>
      <c r="F139" s="1" t="s">
        <v>53</v>
      </c>
      <c r="G139" s="1">
        <f>_xlfn.XLOOKUP(F139, 'taxonomy(ID_mappings)'!$P$2:$P$15, 'taxonomy(ID_mappings)'!$O$2:$O$15, 0)</f>
        <v>9101</v>
      </c>
      <c r="H139" s="1">
        <v>1</v>
      </c>
      <c r="I139" s="1" t="s">
        <v>50</v>
      </c>
      <c r="J139" s="1" t="str">
        <v>Lebanon</v>
      </c>
      <c r="K139" s="1" t="s">
        <v>50</v>
      </c>
      <c r="L139" s="13">
        <f>_xlfn.XLOOKUP(K139, 'taxonomy(ID_mappings)'!$B$2:$B$30, 'taxonomy(ID_mappings)'!$A$2:$A$30, "Not Disclosed", 0)</f>
        <v>1623</v>
      </c>
      <c r="M139" s="1" t="s">
        <v>71</v>
      </c>
      <c r="N139" s="1" t="s">
        <v>71</v>
      </c>
      <c r="O139" s="1">
        <f>_xlfn.XLOOKUP(N139, 'taxonomy(ID_mappings)'!$F$2:$F$40, 'taxonomy(ID_mappings)'!$E$2:$E$40, "Not Disclosed", 0)</f>
        <v>9426</v>
      </c>
      <c r="P139" s="1">
        <v>1</v>
      </c>
      <c r="Q139" s="4" t="s">
        <v>48</v>
      </c>
      <c r="R139" s="4" t="s">
        <v>48</v>
      </c>
      <c r="S139" s="4" t="s">
        <v>42</v>
      </c>
      <c r="T139" s="4" t="str">
        <v>Not Disclosed</v>
      </c>
      <c r="U139" s="4" t="s">
        <v>42</v>
      </c>
      <c r="V139" s="4" t="str">
        <v>Not Disclosed</v>
      </c>
      <c r="W139" s="4" t="s">
        <v>42</v>
      </c>
      <c r="X139" s="4" t="str">
        <v>Not Disclosed</v>
      </c>
      <c r="Y139" s="4" t="s">
        <v>42</v>
      </c>
      <c r="Z139" s="4" t="str">
        <v>Not Disclosed</v>
      </c>
      <c r="AA139" s="4">
        <f>_xlfn.XLOOKUP(R139, 'taxonomy(ID_mappings)'!$J$2:$J$7, 'taxonomy(ID_mappings)'!$I$2:$I$7, "Not Disclosed", 0)</f>
        <v>5325</v>
      </c>
      <c r="AB139" s="4" t="str">
        <f>_xlfn.XLOOKUP(T139, 'taxonomy(ID_mappings)'!$J$2:$J$7, 'taxonomy(ID_mappings)'!$I$2:$I$7, "Not Disclosed", 0)</f>
        <v>Not Disclosed</v>
      </c>
      <c r="AC139" s="4" t="str">
        <f>_xlfn.XLOOKUP(V139, 'taxonomy(ID_mappings)'!$J$2:$J$7, 'taxonomy(ID_mappings)'!$I$2:$I$7, "Not Disclosed", 0)</f>
        <v>Not Disclosed</v>
      </c>
      <c r="AD139" s="4" t="str">
        <f>_xlfn.XLOOKUP(X139, 'taxonomy(ID_mappings)'!$J$2:$J$7, 'taxonomy(ID_mappings)'!$I$2:$I$7, "Not Disclosed", 0)</f>
        <v>Not Disclosed</v>
      </c>
      <c r="AE139" s="4" t="str">
        <f>_xlfn.XLOOKUP(Z139, 'taxonomy(ID_mappings)'!$J$2:$J$7, 'taxonomy(ID_mappings)'!$I$2:$I$7, "Not Disclosed", 0)</f>
        <v>Not Disclosed</v>
      </c>
      <c r="AF139" s="4" t="str">
        <f>_xlfn.CONCAT(AA139, ", ", AB139, ", ", AC139, ", ", AD139, ", ", AE139)</f>
        <v>5325, Not Disclosed, Not Disclosed, Not Disclosed, Not Disclosed</v>
      </c>
      <c r="AG139" s="16">
        <v>5325</v>
      </c>
      <c r="AH139" s="1" t="s">
        <v>43</v>
      </c>
      <c r="AI139" s="1">
        <f>_xlfn.XLOOKUP(AH139, 'taxonomy(ID_mappings)'!$L$2:$L$3, 'taxonomy(ID_mappings)'!$M$2:$M$3, 0)</f>
        <v>0</v>
      </c>
      <c r="AJ139" s="1" t="s">
        <v>42</v>
      </c>
      <c r="AK139" s="1" t="s">
        <v>42</v>
      </c>
      <c r="AL139" s="1" t="s">
        <v>42</v>
      </c>
    </row>
    <row r="140" spans="1:38" ht="15.75" customHeight="1">
      <c r="A140" s="1">
        <v>23727</v>
      </c>
      <c r="B140" s="1" t="s">
        <v>312</v>
      </c>
      <c r="C140" s="1">
        <f>_xlfn.XLOOKUP(B140, 'Sheet1 startup_formatted'!$B$2:$B$690, 'Sheet1 startup_formatted'!$A$2:$A$690, "Not issued", 0)</f>
        <v>23968</v>
      </c>
      <c r="D140" s="2">
        <v>42856.166666666664</v>
      </c>
      <c r="E140" s="15">
        <v>-16050000</v>
      </c>
      <c r="F140" s="1" t="s">
        <v>45</v>
      </c>
      <c r="G140" s="1">
        <f>_xlfn.XLOOKUP(F140, 'taxonomy(ID_mappings)'!$P$2:$P$15, 'taxonomy(ID_mappings)'!$O$2:$O$15, 0)</f>
        <v>5678</v>
      </c>
      <c r="H140" s="1">
        <v>2</v>
      </c>
      <c r="I140" s="1" t="s">
        <v>50</v>
      </c>
      <c r="J140" s="1" t="str">
        <v>Lebanon</v>
      </c>
      <c r="K140" s="1" t="s">
        <v>50</v>
      </c>
      <c r="L140" s="13">
        <f>_xlfn.XLOOKUP(K140, 'taxonomy(ID_mappings)'!$B$2:$B$30, 'taxonomy(ID_mappings)'!$A$2:$A$30, "Not Disclosed", 0)</f>
        <v>1623</v>
      </c>
      <c r="M140" s="1" t="s">
        <v>181</v>
      </c>
      <c r="N140" s="1" t="s">
        <v>181</v>
      </c>
      <c r="O140" s="1">
        <f>_xlfn.XLOOKUP(N140, 'taxonomy(ID_mappings)'!$F$2:$F$40, 'taxonomy(ID_mappings)'!$E$2:$E$40, "Not Disclosed", 0)</f>
        <v>1632</v>
      </c>
      <c r="P140" s="1">
        <v>1</v>
      </c>
      <c r="Q140" s="4" t="s">
        <v>48</v>
      </c>
      <c r="R140" s="4" t="s">
        <v>48</v>
      </c>
      <c r="S140" s="4" t="s">
        <v>42</v>
      </c>
      <c r="T140" s="4" t="str">
        <v>Not Disclosed</v>
      </c>
      <c r="U140" s="4" t="s">
        <v>42</v>
      </c>
      <c r="V140" s="4" t="str">
        <v>Not Disclosed</v>
      </c>
      <c r="W140" s="4" t="s">
        <v>42</v>
      </c>
      <c r="X140" s="4" t="str">
        <v>Not Disclosed</v>
      </c>
      <c r="Y140" s="4" t="s">
        <v>42</v>
      </c>
      <c r="Z140" s="4" t="str">
        <v>Not Disclosed</v>
      </c>
      <c r="AA140" s="4">
        <f>_xlfn.XLOOKUP(R140, 'taxonomy(ID_mappings)'!$J$2:$J$7, 'taxonomy(ID_mappings)'!$I$2:$I$7, "Not Disclosed", 0)</f>
        <v>5325</v>
      </c>
      <c r="AB140" s="4" t="str">
        <f>_xlfn.XLOOKUP(T140, 'taxonomy(ID_mappings)'!$J$2:$J$7, 'taxonomy(ID_mappings)'!$I$2:$I$7, "Not Disclosed", 0)</f>
        <v>Not Disclosed</v>
      </c>
      <c r="AC140" s="4" t="str">
        <f>_xlfn.XLOOKUP(V140, 'taxonomy(ID_mappings)'!$J$2:$J$7, 'taxonomy(ID_mappings)'!$I$2:$I$7, "Not Disclosed", 0)</f>
        <v>Not Disclosed</v>
      </c>
      <c r="AD140" s="4" t="str">
        <f>_xlfn.XLOOKUP(X140, 'taxonomy(ID_mappings)'!$J$2:$J$7, 'taxonomy(ID_mappings)'!$I$2:$I$7, "Not Disclosed", 0)</f>
        <v>Not Disclosed</v>
      </c>
      <c r="AE140" s="4" t="str">
        <f>_xlfn.XLOOKUP(Z140, 'taxonomy(ID_mappings)'!$J$2:$J$7, 'taxonomy(ID_mappings)'!$I$2:$I$7, "Not Disclosed", 0)</f>
        <v>Not Disclosed</v>
      </c>
      <c r="AF140" s="4" t="str">
        <f>_xlfn.CONCAT(AA140, ", ", AB140, ", ", AC140, ", ", AD140, ", ", AE140)</f>
        <v>5325, Not Disclosed, Not Disclosed, Not Disclosed, Not Disclosed</v>
      </c>
      <c r="AG140" s="16">
        <v>5325</v>
      </c>
      <c r="AH140" s="1" t="s">
        <v>43</v>
      </c>
      <c r="AI140" s="1">
        <f>_xlfn.XLOOKUP(AH140, 'taxonomy(ID_mappings)'!$L$2:$L$3, 'taxonomy(ID_mappings)'!$M$2:$M$3, 0)</f>
        <v>0</v>
      </c>
      <c r="AJ140" s="1" t="s">
        <v>42</v>
      </c>
      <c r="AK140" s="1" t="s">
        <v>42</v>
      </c>
      <c r="AL140" s="1" t="s">
        <v>42</v>
      </c>
    </row>
    <row r="141" spans="1:38" ht="15.75" customHeight="1">
      <c r="A141" s="1">
        <v>23728</v>
      </c>
      <c r="B141" s="1" t="s">
        <v>313</v>
      </c>
      <c r="C141" s="1">
        <f>_xlfn.XLOOKUP(B141, 'Sheet1 startup_formatted'!$B$2:$B$690, 'Sheet1 startup_formatted'!$A$2:$A$690, "Not issued", 0)</f>
        <v>17946</v>
      </c>
      <c r="D141" s="2">
        <v>43070</v>
      </c>
      <c r="E141" s="15">
        <v>520000</v>
      </c>
      <c r="F141" s="1" t="s">
        <v>53</v>
      </c>
      <c r="G141" s="1">
        <f>_xlfn.XLOOKUP(F141, 'taxonomy(ID_mappings)'!$P$2:$P$15, 'taxonomy(ID_mappings)'!$O$2:$O$15, 0)</f>
        <v>9101</v>
      </c>
      <c r="H141" s="1">
        <v>2</v>
      </c>
      <c r="I141" s="1" t="s">
        <v>50</v>
      </c>
      <c r="J141" s="1" t="str">
        <v>Lebanon</v>
      </c>
      <c r="K141" s="1" t="s">
        <v>50</v>
      </c>
      <c r="L141" s="13">
        <f>_xlfn.XLOOKUP(K141, 'taxonomy(ID_mappings)'!$B$2:$B$30, 'taxonomy(ID_mappings)'!$A$2:$A$30, "Not Disclosed", 0)</f>
        <v>1623</v>
      </c>
      <c r="M141" s="1" t="s">
        <v>65</v>
      </c>
      <c r="N141" s="1" t="s">
        <v>65</v>
      </c>
      <c r="O141" s="1">
        <f>_xlfn.XLOOKUP(N141, 'taxonomy(ID_mappings)'!$F$2:$F$40, 'taxonomy(ID_mappings)'!$E$2:$E$40, "Not Disclosed", 0)</f>
        <v>1945</v>
      </c>
      <c r="P141" s="1" t="s">
        <v>42</v>
      </c>
      <c r="Q141" s="4" t="s">
        <v>61</v>
      </c>
      <c r="R141" s="4" t="s">
        <v>61</v>
      </c>
      <c r="S141" s="4" t="s">
        <v>42</v>
      </c>
      <c r="T141" s="4" t="str">
        <v>Not Disclosed</v>
      </c>
      <c r="U141" s="4" t="s">
        <v>42</v>
      </c>
      <c r="V141" s="4" t="str">
        <v>Not Disclosed</v>
      </c>
      <c r="W141" s="4" t="s">
        <v>42</v>
      </c>
      <c r="X141" s="4" t="str">
        <v>Not Disclosed</v>
      </c>
      <c r="Y141" s="4" t="s">
        <v>42</v>
      </c>
      <c r="Z141" s="4" t="str">
        <v>Not Disclosed</v>
      </c>
      <c r="AA141" s="4">
        <f>_xlfn.XLOOKUP(R141, 'taxonomy(ID_mappings)'!$J$2:$J$7, 'taxonomy(ID_mappings)'!$I$2:$I$7, "Not Disclosed", 0)</f>
        <v>5326</v>
      </c>
      <c r="AB141" s="4" t="str">
        <f>_xlfn.XLOOKUP(T141, 'taxonomy(ID_mappings)'!$J$2:$J$7, 'taxonomy(ID_mappings)'!$I$2:$I$7, "Not Disclosed", 0)</f>
        <v>Not Disclosed</v>
      </c>
      <c r="AC141" s="4" t="str">
        <f>_xlfn.XLOOKUP(V141, 'taxonomy(ID_mappings)'!$J$2:$J$7, 'taxonomy(ID_mappings)'!$I$2:$I$7, "Not Disclosed", 0)</f>
        <v>Not Disclosed</v>
      </c>
      <c r="AD141" s="4" t="str">
        <f>_xlfn.XLOOKUP(X141, 'taxonomy(ID_mappings)'!$J$2:$J$7, 'taxonomy(ID_mappings)'!$I$2:$I$7, "Not Disclosed", 0)</f>
        <v>Not Disclosed</v>
      </c>
      <c r="AE141" s="4" t="str">
        <f>_xlfn.XLOOKUP(Z141, 'taxonomy(ID_mappings)'!$J$2:$J$7, 'taxonomy(ID_mappings)'!$I$2:$I$7, "Not Disclosed", 0)</f>
        <v>Not Disclosed</v>
      </c>
      <c r="AF141" s="4" t="str">
        <f>_xlfn.CONCAT(AA141, ", ", AB141, ", ", AC141, ", ", AD141, ", ", AE141)</f>
        <v>5326, Not Disclosed, Not Disclosed, Not Disclosed, Not Disclosed</v>
      </c>
      <c r="AG141" s="16">
        <v>5326</v>
      </c>
      <c r="AH141" s="1" t="s">
        <v>43</v>
      </c>
      <c r="AI141" s="1">
        <f>_xlfn.XLOOKUP(AH141, 'taxonomy(ID_mappings)'!$L$2:$L$3, 'taxonomy(ID_mappings)'!$M$2:$M$3, 0)</f>
        <v>0</v>
      </c>
      <c r="AJ141" s="9" t="s">
        <v>314</v>
      </c>
      <c r="AK141" s="1" t="s">
        <v>42</v>
      </c>
      <c r="AL141" s="1" t="s">
        <v>42</v>
      </c>
    </row>
    <row r="142" spans="1:38" ht="15.75" customHeight="1">
      <c r="A142" s="1">
        <v>23730</v>
      </c>
      <c r="B142" s="1" t="s">
        <v>315</v>
      </c>
      <c r="C142" s="1">
        <f>_xlfn.XLOOKUP(B142, 'Sheet1 startup_formatted'!$B$2:$B$690, 'Sheet1 startup_formatted'!$A$2:$A$690, "Not issued", 0)</f>
        <v>23969</v>
      </c>
      <c r="D142" s="2">
        <v>43070.166666666664</v>
      </c>
      <c r="E142" s="15">
        <v>1000000</v>
      </c>
      <c r="F142" s="1" t="s">
        <v>53</v>
      </c>
      <c r="G142" s="1">
        <f>_xlfn.XLOOKUP(F142, 'taxonomy(ID_mappings)'!$P$2:$P$15, 'taxonomy(ID_mappings)'!$O$2:$O$15, 0)</f>
        <v>9101</v>
      </c>
      <c r="H142" s="1">
        <v>2</v>
      </c>
      <c r="I142" s="1" t="s">
        <v>50</v>
      </c>
      <c r="J142" s="1" t="str">
        <v>Lebanon</v>
      </c>
      <c r="K142" s="1" t="s">
        <v>50</v>
      </c>
      <c r="L142" s="13">
        <f>_xlfn.XLOOKUP(K142, 'taxonomy(ID_mappings)'!$B$2:$B$30, 'taxonomy(ID_mappings)'!$A$2:$A$30, "Not Disclosed", 0)</f>
        <v>1623</v>
      </c>
      <c r="M142" s="1" t="s">
        <v>54</v>
      </c>
      <c r="N142" s="1" t="s">
        <v>54</v>
      </c>
      <c r="O142" s="1">
        <f>_xlfn.XLOOKUP(N142, 'taxonomy(ID_mappings)'!$F$2:$F$40, 'taxonomy(ID_mappings)'!$E$2:$E$40, "Not Disclosed", 0)</f>
        <v>2165</v>
      </c>
      <c r="P142" s="1">
        <v>1</v>
      </c>
      <c r="Q142" s="4" t="s">
        <v>48</v>
      </c>
      <c r="R142" s="4" t="s">
        <v>48</v>
      </c>
      <c r="S142" s="4" t="s">
        <v>42</v>
      </c>
      <c r="T142" s="4" t="str">
        <v>Not Disclosed</v>
      </c>
      <c r="U142" s="4" t="s">
        <v>42</v>
      </c>
      <c r="V142" s="4" t="str">
        <v>Not Disclosed</v>
      </c>
      <c r="W142" s="4" t="s">
        <v>42</v>
      </c>
      <c r="X142" s="4" t="str">
        <v>Not Disclosed</v>
      </c>
      <c r="Y142" s="4" t="s">
        <v>42</v>
      </c>
      <c r="Z142" s="4" t="str">
        <v>Not Disclosed</v>
      </c>
      <c r="AA142" s="4">
        <f>_xlfn.XLOOKUP(R142, 'taxonomy(ID_mappings)'!$J$2:$J$7, 'taxonomy(ID_mappings)'!$I$2:$I$7, "Not Disclosed", 0)</f>
        <v>5325</v>
      </c>
      <c r="AB142" s="4" t="str">
        <f>_xlfn.XLOOKUP(T142, 'taxonomy(ID_mappings)'!$J$2:$J$7, 'taxonomy(ID_mappings)'!$I$2:$I$7, "Not Disclosed", 0)</f>
        <v>Not Disclosed</v>
      </c>
      <c r="AC142" s="4" t="str">
        <f>_xlfn.XLOOKUP(V142, 'taxonomy(ID_mappings)'!$J$2:$J$7, 'taxonomy(ID_mappings)'!$I$2:$I$7, "Not Disclosed", 0)</f>
        <v>Not Disclosed</v>
      </c>
      <c r="AD142" s="4" t="str">
        <f>_xlfn.XLOOKUP(X142, 'taxonomy(ID_mappings)'!$J$2:$J$7, 'taxonomy(ID_mappings)'!$I$2:$I$7, "Not Disclosed", 0)</f>
        <v>Not Disclosed</v>
      </c>
      <c r="AE142" s="4" t="str">
        <f>_xlfn.XLOOKUP(Z142, 'taxonomy(ID_mappings)'!$J$2:$J$7, 'taxonomy(ID_mappings)'!$I$2:$I$7, "Not Disclosed", 0)</f>
        <v>Not Disclosed</v>
      </c>
      <c r="AF142" s="4" t="str">
        <f>_xlfn.CONCAT(AA142, ", ", AB142, ", ", AC142, ", ", AD142, ", ", AE142)</f>
        <v>5325, Not Disclosed, Not Disclosed, Not Disclosed, Not Disclosed</v>
      </c>
      <c r="AG142" s="16">
        <v>5325</v>
      </c>
      <c r="AH142" s="1" t="s">
        <v>43</v>
      </c>
      <c r="AI142" s="1">
        <f>_xlfn.XLOOKUP(AH142, 'taxonomy(ID_mappings)'!$L$2:$L$3, 'taxonomy(ID_mappings)'!$M$2:$M$3, 0)</f>
        <v>0</v>
      </c>
      <c r="AJ142" s="1" t="s">
        <v>42</v>
      </c>
      <c r="AK142" s="1" t="s">
        <v>42</v>
      </c>
      <c r="AL142" s="1" t="s">
        <v>42</v>
      </c>
    </row>
    <row r="143" spans="1:38" ht="15.75" customHeight="1">
      <c r="A143" s="1">
        <v>23783</v>
      </c>
      <c r="B143" s="1" t="s">
        <v>316</v>
      </c>
      <c r="C143" s="1">
        <f>_xlfn.XLOOKUP(B143, 'Sheet1 startup_formatted'!$B$2:$B$690, 'Sheet1 startup_formatted'!$A$2:$A$690, "Not issued", 0)</f>
        <v>21588</v>
      </c>
      <c r="D143" s="2">
        <v>43009.166666666664</v>
      </c>
      <c r="E143" s="15">
        <v>50000</v>
      </c>
      <c r="F143" s="1" t="s">
        <v>53</v>
      </c>
      <c r="G143" s="1">
        <f>_xlfn.XLOOKUP(F143, 'taxonomy(ID_mappings)'!$P$2:$P$15, 'taxonomy(ID_mappings)'!$O$2:$O$15, 0)</f>
        <v>9101</v>
      </c>
      <c r="H143" s="1">
        <v>1</v>
      </c>
      <c r="I143" s="1" t="s">
        <v>317</v>
      </c>
      <c r="J143" s="1" t="str">
        <v>Kuwait</v>
      </c>
      <c r="K143" s="1" t="s">
        <v>317</v>
      </c>
      <c r="L143" s="13">
        <f>_xlfn.XLOOKUP(K143, 'taxonomy(ID_mappings)'!$B$2:$B$30, 'taxonomy(ID_mappings)'!$A$2:$A$30, "Not Disclosed", 0)</f>
        <v>6890</v>
      </c>
      <c r="M143" s="1" t="s">
        <v>71</v>
      </c>
      <c r="N143" s="1" t="s">
        <v>71</v>
      </c>
      <c r="O143" s="1">
        <f>_xlfn.XLOOKUP(N143, 'taxonomy(ID_mappings)'!$F$2:$F$40, 'taxonomy(ID_mappings)'!$E$2:$E$40, "Not Disclosed", 0)</f>
        <v>9426</v>
      </c>
      <c r="P143" s="1">
        <v>1</v>
      </c>
      <c r="Q143" s="4" t="s">
        <v>318</v>
      </c>
      <c r="R143" s="4" t="s">
        <v>48</v>
      </c>
      <c r="S143" s="4" t="s">
        <v>174</v>
      </c>
      <c r="T143" s="4" t="str">
        <v>Platform</v>
      </c>
      <c r="U143" s="4" t="s">
        <v>42</v>
      </c>
      <c r="V143" s="4" t="str">
        <v>Not Disclosed</v>
      </c>
      <c r="W143" s="4" t="s">
        <v>42</v>
      </c>
      <c r="X143" s="4" t="str">
        <v>Not Disclosed</v>
      </c>
      <c r="Y143" s="4" t="s">
        <v>42</v>
      </c>
      <c r="Z143" s="4" t="str">
        <v>Not Disclosed</v>
      </c>
      <c r="AA143" s="4">
        <f>_xlfn.XLOOKUP(R143, 'taxonomy(ID_mappings)'!$J$2:$J$7, 'taxonomy(ID_mappings)'!$I$2:$I$7, "Not Disclosed", 0)</f>
        <v>5325</v>
      </c>
      <c r="AB143" s="4">
        <f>_xlfn.XLOOKUP(T143, 'taxonomy(ID_mappings)'!$J$2:$J$7, 'taxonomy(ID_mappings)'!$I$2:$I$7, "Not Disclosed", 0)</f>
        <v>5324</v>
      </c>
      <c r="AC143" s="4" t="str">
        <f>_xlfn.XLOOKUP(V143, 'taxonomy(ID_mappings)'!$J$2:$J$7, 'taxonomy(ID_mappings)'!$I$2:$I$7, "Not Disclosed", 0)</f>
        <v>Not Disclosed</v>
      </c>
      <c r="AD143" s="4" t="str">
        <f>_xlfn.XLOOKUP(X143, 'taxonomy(ID_mappings)'!$J$2:$J$7, 'taxonomy(ID_mappings)'!$I$2:$I$7, "Not Disclosed", 0)</f>
        <v>Not Disclosed</v>
      </c>
      <c r="AE143" s="4" t="str">
        <f>_xlfn.XLOOKUP(Z143, 'taxonomy(ID_mappings)'!$J$2:$J$7, 'taxonomy(ID_mappings)'!$I$2:$I$7, "Not Disclosed", 0)</f>
        <v>Not Disclosed</v>
      </c>
      <c r="AF143" s="4" t="str">
        <f>_xlfn.CONCAT(AA143, ", ", AB143, ", ", AC143, ", ", AD143, ", ", AE143)</f>
        <v>5325, 5324, Not Disclosed, Not Disclosed, Not Disclosed</v>
      </c>
      <c r="AG143" s="16" t="s">
        <v>319</v>
      </c>
      <c r="AH143" s="1" t="s">
        <v>43</v>
      </c>
      <c r="AI143" s="1">
        <f>_xlfn.XLOOKUP(AH143, 'taxonomy(ID_mappings)'!$L$2:$L$3, 'taxonomy(ID_mappings)'!$M$2:$M$3, 0)</f>
        <v>0</v>
      </c>
      <c r="AJ143" s="1" t="s">
        <v>42</v>
      </c>
      <c r="AK143" s="1" t="s">
        <v>42</v>
      </c>
      <c r="AL143" s="1" t="s">
        <v>42</v>
      </c>
    </row>
    <row r="144" spans="1:38" ht="15.75" customHeight="1">
      <c r="A144" s="1">
        <v>23785</v>
      </c>
      <c r="B144" s="1" t="s">
        <v>320</v>
      </c>
      <c r="C144" s="1">
        <f>_xlfn.XLOOKUP(B144, 'Sheet1 startup_formatted'!$B$2:$B$690, 'Sheet1 startup_formatted'!$A$2:$A$690, "Not issued", 0)</f>
        <v>19760</v>
      </c>
      <c r="D144" s="2">
        <v>43009.166666666664</v>
      </c>
      <c r="E144" s="15">
        <v>50000</v>
      </c>
      <c r="F144" s="1" t="s">
        <v>53</v>
      </c>
      <c r="G144" s="1">
        <f>_xlfn.XLOOKUP(F144, 'taxonomy(ID_mappings)'!$P$2:$P$15, 'taxonomy(ID_mappings)'!$O$2:$O$15, 0)</f>
        <v>9101</v>
      </c>
      <c r="H144" s="1">
        <v>1</v>
      </c>
      <c r="I144" s="1" t="s">
        <v>317</v>
      </c>
      <c r="J144" s="1" t="str">
        <v>Kuwait</v>
      </c>
      <c r="K144" s="1" t="s">
        <v>317</v>
      </c>
      <c r="L144" s="13">
        <f>_xlfn.XLOOKUP(K144, 'taxonomy(ID_mappings)'!$B$2:$B$30, 'taxonomy(ID_mappings)'!$A$2:$A$30, "Not Disclosed", 0)</f>
        <v>6890</v>
      </c>
      <c r="M144" s="1" t="s">
        <v>71</v>
      </c>
      <c r="N144" s="1" t="s">
        <v>71</v>
      </c>
      <c r="O144" s="1">
        <f>_xlfn.XLOOKUP(N144, 'taxonomy(ID_mappings)'!$F$2:$F$40, 'taxonomy(ID_mappings)'!$E$2:$E$40, "Not Disclosed", 0)</f>
        <v>9426</v>
      </c>
      <c r="P144" s="1" t="s">
        <v>42</v>
      </c>
      <c r="Q144" s="4" t="s">
        <v>48</v>
      </c>
      <c r="R144" s="4" t="s">
        <v>48</v>
      </c>
      <c r="S144" s="4" t="s">
        <v>42</v>
      </c>
      <c r="T144" s="4" t="str">
        <v>Not Disclosed</v>
      </c>
      <c r="U144" s="4" t="s">
        <v>42</v>
      </c>
      <c r="V144" s="4" t="str">
        <v>Not Disclosed</v>
      </c>
      <c r="W144" s="4" t="s">
        <v>42</v>
      </c>
      <c r="X144" s="4" t="str">
        <v>Not Disclosed</v>
      </c>
      <c r="Y144" s="4" t="s">
        <v>42</v>
      </c>
      <c r="Z144" s="4" t="str">
        <v>Not Disclosed</v>
      </c>
      <c r="AA144" s="4">
        <f>_xlfn.XLOOKUP(R144, 'taxonomy(ID_mappings)'!$J$2:$J$7, 'taxonomy(ID_mappings)'!$I$2:$I$7, "Not Disclosed", 0)</f>
        <v>5325</v>
      </c>
      <c r="AB144" s="4" t="str">
        <f>_xlfn.XLOOKUP(T144, 'taxonomy(ID_mappings)'!$J$2:$J$7, 'taxonomy(ID_mappings)'!$I$2:$I$7, "Not Disclosed", 0)</f>
        <v>Not Disclosed</v>
      </c>
      <c r="AC144" s="4" t="str">
        <f>_xlfn.XLOOKUP(V144, 'taxonomy(ID_mappings)'!$J$2:$J$7, 'taxonomy(ID_mappings)'!$I$2:$I$7, "Not Disclosed", 0)</f>
        <v>Not Disclosed</v>
      </c>
      <c r="AD144" s="4" t="str">
        <f>_xlfn.XLOOKUP(X144, 'taxonomy(ID_mappings)'!$J$2:$J$7, 'taxonomy(ID_mappings)'!$I$2:$I$7, "Not Disclosed", 0)</f>
        <v>Not Disclosed</v>
      </c>
      <c r="AE144" s="4" t="str">
        <f>_xlfn.XLOOKUP(Z144, 'taxonomy(ID_mappings)'!$J$2:$J$7, 'taxonomy(ID_mappings)'!$I$2:$I$7, "Not Disclosed", 0)</f>
        <v>Not Disclosed</v>
      </c>
      <c r="AF144" s="4" t="str">
        <f>_xlfn.CONCAT(AA144, ", ", AB144, ", ", AC144, ", ", AD144, ", ", AE144)</f>
        <v>5325, Not Disclosed, Not Disclosed, Not Disclosed, Not Disclosed</v>
      </c>
      <c r="AG144" s="16">
        <v>5325</v>
      </c>
      <c r="AH144" s="1" t="s">
        <v>43</v>
      </c>
      <c r="AI144" s="1">
        <f>_xlfn.XLOOKUP(AH144, 'taxonomy(ID_mappings)'!$L$2:$L$3, 'taxonomy(ID_mappings)'!$M$2:$M$3, 0)</f>
        <v>0</v>
      </c>
      <c r="AJ144" s="1" t="s">
        <v>321</v>
      </c>
      <c r="AK144" s="1" t="s">
        <v>322</v>
      </c>
      <c r="AL144" s="1" t="s">
        <v>323</v>
      </c>
    </row>
    <row r="145" spans="1:38" ht="15.75" customHeight="1">
      <c r="A145" s="1">
        <v>23787</v>
      </c>
      <c r="B145" s="1" t="s">
        <v>324</v>
      </c>
      <c r="C145" s="1">
        <f>_xlfn.XLOOKUP(B145, 'Sheet1 startup_formatted'!$B$2:$B$690, 'Sheet1 startup_formatted'!$A$2:$A$690, "Not issued", 0)</f>
        <v>21298</v>
      </c>
      <c r="D145" s="2">
        <v>43009.166666666664</v>
      </c>
      <c r="E145" s="15">
        <v>50000</v>
      </c>
      <c r="F145" s="1" t="s">
        <v>67</v>
      </c>
      <c r="G145" s="1">
        <f>_xlfn.XLOOKUP(F145, 'taxonomy(ID_mappings)'!$P$2:$P$15, 'taxonomy(ID_mappings)'!$O$2:$O$15, 0)</f>
        <v>2345</v>
      </c>
      <c r="H145" s="1">
        <v>1</v>
      </c>
      <c r="I145" s="1" t="s">
        <v>39</v>
      </c>
      <c r="J145" s="1" t="str">
        <v>United Arab Emirates (UAE)</v>
      </c>
      <c r="K145" s="1" t="s">
        <v>39</v>
      </c>
      <c r="L145" s="13">
        <f>_xlfn.XLOOKUP(K145, 'taxonomy(ID_mappings)'!$B$2:$B$30, 'taxonomy(ID_mappings)'!$A$2:$A$30, "Not Disclosed", 0)</f>
        <v>2361</v>
      </c>
      <c r="M145" s="1" t="s">
        <v>63</v>
      </c>
      <c r="N145" s="1" t="s">
        <v>63</v>
      </c>
      <c r="O145" s="1">
        <f>_xlfn.XLOOKUP(N145, 'taxonomy(ID_mappings)'!$F$2:$F$40, 'taxonomy(ID_mappings)'!$E$2:$E$40, "Not Disclosed", 0)</f>
        <v>3678</v>
      </c>
      <c r="P145" s="1" t="s">
        <v>42</v>
      </c>
      <c r="Q145" s="4" t="s">
        <v>61</v>
      </c>
      <c r="R145" s="4" t="s">
        <v>61</v>
      </c>
      <c r="S145" s="4" t="s">
        <v>42</v>
      </c>
      <c r="T145" s="4" t="str">
        <v>Not Disclosed</v>
      </c>
      <c r="U145" s="4" t="s">
        <v>42</v>
      </c>
      <c r="V145" s="4" t="str">
        <v>Not Disclosed</v>
      </c>
      <c r="W145" s="4" t="s">
        <v>42</v>
      </c>
      <c r="X145" s="4" t="str">
        <v>Not Disclosed</v>
      </c>
      <c r="Y145" s="4" t="s">
        <v>42</v>
      </c>
      <c r="Z145" s="4" t="str">
        <v>Not Disclosed</v>
      </c>
      <c r="AA145" s="4">
        <f>_xlfn.XLOOKUP(R145, 'taxonomy(ID_mappings)'!$J$2:$J$7, 'taxonomy(ID_mappings)'!$I$2:$I$7, "Not Disclosed", 0)</f>
        <v>5326</v>
      </c>
      <c r="AB145" s="4" t="str">
        <f>_xlfn.XLOOKUP(T145, 'taxonomy(ID_mappings)'!$J$2:$J$7, 'taxonomy(ID_mappings)'!$I$2:$I$7, "Not Disclosed", 0)</f>
        <v>Not Disclosed</v>
      </c>
      <c r="AC145" s="4" t="str">
        <f>_xlfn.XLOOKUP(V145, 'taxonomy(ID_mappings)'!$J$2:$J$7, 'taxonomy(ID_mappings)'!$I$2:$I$7, "Not Disclosed", 0)</f>
        <v>Not Disclosed</v>
      </c>
      <c r="AD145" s="4" t="str">
        <f>_xlfn.XLOOKUP(X145, 'taxonomy(ID_mappings)'!$J$2:$J$7, 'taxonomy(ID_mappings)'!$I$2:$I$7, "Not Disclosed", 0)</f>
        <v>Not Disclosed</v>
      </c>
      <c r="AE145" s="4" t="str">
        <f>_xlfn.XLOOKUP(Z145, 'taxonomy(ID_mappings)'!$J$2:$J$7, 'taxonomy(ID_mappings)'!$I$2:$I$7, "Not Disclosed", 0)</f>
        <v>Not Disclosed</v>
      </c>
      <c r="AF145" s="4" t="str">
        <f>_xlfn.CONCAT(AA145, ", ", AB145, ", ", AC145, ", ", AD145, ", ", AE145)</f>
        <v>5326, Not Disclosed, Not Disclosed, Not Disclosed, Not Disclosed</v>
      </c>
      <c r="AG145" s="16">
        <v>5326</v>
      </c>
      <c r="AH145" s="1" t="s">
        <v>43</v>
      </c>
      <c r="AI145" s="1">
        <f>_xlfn.XLOOKUP(AH145, 'taxonomy(ID_mappings)'!$L$2:$L$3, 'taxonomy(ID_mappings)'!$M$2:$M$3, 0)</f>
        <v>0</v>
      </c>
      <c r="AJ145" s="1" t="s">
        <v>42</v>
      </c>
      <c r="AK145" s="1" t="s">
        <v>42</v>
      </c>
      <c r="AL145" s="1" t="s">
        <v>42</v>
      </c>
    </row>
    <row r="146" spans="1:38" ht="15.75" customHeight="1">
      <c r="A146" s="1">
        <v>23819</v>
      </c>
      <c r="B146" s="1" t="s">
        <v>325</v>
      </c>
      <c r="C146" s="1">
        <f>_xlfn.XLOOKUP(B146, 'Sheet1 startup_formatted'!$B$2:$B$690, 'Sheet1 startup_formatted'!$A$2:$A$690, "Not issued", 0)</f>
        <v>20383</v>
      </c>
      <c r="D146" s="2">
        <v>43011.166666666664</v>
      </c>
      <c r="E146" s="15">
        <v>50000</v>
      </c>
      <c r="F146" s="1" t="s">
        <v>53</v>
      </c>
      <c r="G146" s="1">
        <f>_xlfn.XLOOKUP(F146, 'taxonomy(ID_mappings)'!$P$2:$P$15, 'taxonomy(ID_mappings)'!$O$2:$O$15, 0)</f>
        <v>9101</v>
      </c>
      <c r="H146" s="1">
        <v>1</v>
      </c>
      <c r="I146" s="1" t="s">
        <v>60</v>
      </c>
      <c r="J146" s="1" t="str">
        <v>United States of America (USA)</v>
      </c>
      <c r="K146" s="1" t="s">
        <v>60</v>
      </c>
      <c r="L146" s="13">
        <f>_xlfn.XLOOKUP(K146, 'taxonomy(ID_mappings)'!$B$2:$B$30, 'taxonomy(ID_mappings)'!$A$2:$A$30, "Not Disclosed", 0)</f>
        <v>4785</v>
      </c>
      <c r="M146" s="1" t="s">
        <v>63</v>
      </c>
      <c r="N146" s="1" t="s">
        <v>63</v>
      </c>
      <c r="O146" s="1">
        <f>_xlfn.XLOOKUP(N146, 'taxonomy(ID_mappings)'!$F$2:$F$40, 'taxonomy(ID_mappings)'!$E$2:$E$40, "Not Disclosed", 0)</f>
        <v>3678</v>
      </c>
      <c r="P146" s="1">
        <v>1</v>
      </c>
      <c r="Q146" s="4" t="s">
        <v>259</v>
      </c>
      <c r="R146" s="4" t="s">
        <v>61</v>
      </c>
      <c r="S146" s="4" t="s">
        <v>135</v>
      </c>
      <c r="T146" s="4" t="str">
        <v>B2C</v>
      </c>
      <c r="U146" s="4" t="s">
        <v>174</v>
      </c>
      <c r="V146" s="4" t="str">
        <v>Platform</v>
      </c>
      <c r="W146" s="4" t="s">
        <v>42</v>
      </c>
      <c r="X146" s="4" t="str">
        <v>Not Disclosed</v>
      </c>
      <c r="Y146" s="4" t="s">
        <v>42</v>
      </c>
      <c r="Z146" s="4" t="str">
        <v>Not Disclosed</v>
      </c>
      <c r="AA146" s="4">
        <f>_xlfn.XLOOKUP(R146, 'taxonomy(ID_mappings)'!$J$2:$J$7, 'taxonomy(ID_mappings)'!$I$2:$I$7, "Not Disclosed", 0)</f>
        <v>5326</v>
      </c>
      <c r="AB146" s="4">
        <f>_xlfn.XLOOKUP(T146, 'taxonomy(ID_mappings)'!$J$2:$J$7, 'taxonomy(ID_mappings)'!$I$2:$I$7, "Not Disclosed", 0)</f>
        <v>5325</v>
      </c>
      <c r="AC146" s="4">
        <f>_xlfn.XLOOKUP(V146, 'taxonomy(ID_mappings)'!$J$2:$J$7, 'taxonomy(ID_mappings)'!$I$2:$I$7, "Not Disclosed", 0)</f>
        <v>5324</v>
      </c>
      <c r="AD146" s="4" t="str">
        <f>_xlfn.XLOOKUP(X146, 'taxonomy(ID_mappings)'!$J$2:$J$7, 'taxonomy(ID_mappings)'!$I$2:$I$7, "Not Disclosed", 0)</f>
        <v>Not Disclosed</v>
      </c>
      <c r="AE146" s="4" t="str">
        <f>_xlfn.XLOOKUP(Z146, 'taxonomy(ID_mappings)'!$J$2:$J$7, 'taxonomy(ID_mappings)'!$I$2:$I$7, "Not Disclosed", 0)</f>
        <v>Not Disclosed</v>
      </c>
      <c r="AF146" s="4" t="str">
        <f>_xlfn.CONCAT(AA146, ", ", AB146, ", ", AC146, ", ", AD146, ", ", AE146)</f>
        <v>5326, 5325, 5324, Not Disclosed, Not Disclosed</v>
      </c>
      <c r="AG146" s="16" t="s">
        <v>260</v>
      </c>
      <c r="AH146" s="1" t="s">
        <v>55</v>
      </c>
      <c r="AI146" s="1">
        <f>_xlfn.XLOOKUP(AH146, 'taxonomy(ID_mappings)'!$L$2:$L$3, 'taxonomy(ID_mappings)'!$M$2:$M$3, 0)</f>
        <v>1</v>
      </c>
      <c r="AJ146" s="1" t="s">
        <v>42</v>
      </c>
      <c r="AK146" s="1" t="s">
        <v>42</v>
      </c>
      <c r="AL146" s="1" t="s">
        <v>42</v>
      </c>
    </row>
    <row r="147" spans="1:38" ht="15.75" customHeight="1">
      <c r="A147" s="1">
        <v>23825</v>
      </c>
      <c r="B147" s="1" t="s">
        <v>326</v>
      </c>
      <c r="C147" s="1">
        <f>_xlfn.XLOOKUP(B147, 'Sheet1 startup_formatted'!$B$2:$B$690, 'Sheet1 startup_formatted'!$A$2:$A$690, "Not issued", 0)</f>
        <v>24064</v>
      </c>
      <c r="D147" s="2">
        <v>43011.166666666664</v>
      </c>
      <c r="E147" s="15">
        <v>50000</v>
      </c>
      <c r="F147" s="1" t="s">
        <v>53</v>
      </c>
      <c r="G147" s="1">
        <f>_xlfn.XLOOKUP(F147, 'taxonomy(ID_mappings)'!$P$2:$P$15, 'taxonomy(ID_mappings)'!$O$2:$O$15, 0)</f>
        <v>9101</v>
      </c>
      <c r="H147" s="1">
        <v>1</v>
      </c>
      <c r="I147" s="1" t="s">
        <v>317</v>
      </c>
      <c r="J147" s="1" t="str">
        <v>Kuwait</v>
      </c>
      <c r="K147" s="1" t="s">
        <v>317</v>
      </c>
      <c r="L147" s="13">
        <f>_xlfn.XLOOKUP(K147, 'taxonomy(ID_mappings)'!$B$2:$B$30, 'taxonomy(ID_mappings)'!$A$2:$A$30, "Not Disclosed", 0)</f>
        <v>6890</v>
      </c>
      <c r="M147" s="1" t="s">
        <v>71</v>
      </c>
      <c r="N147" s="1" t="s">
        <v>71</v>
      </c>
      <c r="O147" s="1">
        <f>_xlfn.XLOOKUP(N147, 'taxonomy(ID_mappings)'!$F$2:$F$40, 'taxonomy(ID_mappings)'!$E$2:$E$40, "Not Disclosed", 0)</f>
        <v>9426</v>
      </c>
      <c r="P147" s="1">
        <v>1</v>
      </c>
      <c r="Q147" s="4" t="s">
        <v>48</v>
      </c>
      <c r="R147" s="4" t="s">
        <v>48</v>
      </c>
      <c r="S147" s="4" t="s">
        <v>42</v>
      </c>
      <c r="T147" s="4" t="str">
        <v>Not Disclosed</v>
      </c>
      <c r="U147" s="4" t="s">
        <v>42</v>
      </c>
      <c r="V147" s="4" t="str">
        <v>Not Disclosed</v>
      </c>
      <c r="W147" s="4" t="s">
        <v>42</v>
      </c>
      <c r="X147" s="4" t="str">
        <v>Not Disclosed</v>
      </c>
      <c r="Y147" s="4" t="s">
        <v>42</v>
      </c>
      <c r="Z147" s="4" t="str">
        <v>Not Disclosed</v>
      </c>
      <c r="AA147" s="4">
        <f>_xlfn.XLOOKUP(R147, 'taxonomy(ID_mappings)'!$J$2:$J$7, 'taxonomy(ID_mappings)'!$I$2:$I$7, "Not Disclosed", 0)</f>
        <v>5325</v>
      </c>
      <c r="AB147" s="4" t="str">
        <f>_xlfn.XLOOKUP(T147, 'taxonomy(ID_mappings)'!$J$2:$J$7, 'taxonomy(ID_mappings)'!$I$2:$I$7, "Not Disclosed", 0)</f>
        <v>Not Disclosed</v>
      </c>
      <c r="AC147" s="4" t="str">
        <f>_xlfn.XLOOKUP(V147, 'taxonomy(ID_mappings)'!$J$2:$J$7, 'taxonomy(ID_mappings)'!$I$2:$I$7, "Not Disclosed", 0)</f>
        <v>Not Disclosed</v>
      </c>
      <c r="AD147" s="4" t="str">
        <f>_xlfn.XLOOKUP(X147, 'taxonomy(ID_mappings)'!$J$2:$J$7, 'taxonomy(ID_mappings)'!$I$2:$I$7, "Not Disclosed", 0)</f>
        <v>Not Disclosed</v>
      </c>
      <c r="AE147" s="4" t="str">
        <f>_xlfn.XLOOKUP(Z147, 'taxonomy(ID_mappings)'!$J$2:$J$7, 'taxonomy(ID_mappings)'!$I$2:$I$7, "Not Disclosed", 0)</f>
        <v>Not Disclosed</v>
      </c>
      <c r="AF147" s="4" t="str">
        <f>_xlfn.CONCAT(AA147, ", ", AB147, ", ", AC147, ", ", AD147, ", ", AE147)</f>
        <v>5325, Not Disclosed, Not Disclosed, Not Disclosed, Not Disclosed</v>
      </c>
      <c r="AG147" s="16">
        <v>5325</v>
      </c>
      <c r="AH147" s="1" t="s">
        <v>43</v>
      </c>
      <c r="AI147" s="1">
        <f>_xlfn.XLOOKUP(AH147, 'taxonomy(ID_mappings)'!$L$2:$L$3, 'taxonomy(ID_mappings)'!$M$2:$M$3, 0)</f>
        <v>0</v>
      </c>
      <c r="AJ147" s="1" t="s">
        <v>42</v>
      </c>
      <c r="AK147" s="1" t="s">
        <v>42</v>
      </c>
      <c r="AL147" s="1" t="s">
        <v>42</v>
      </c>
    </row>
    <row r="148" spans="1:38" ht="15.75" customHeight="1">
      <c r="A148" s="1">
        <v>23862</v>
      </c>
      <c r="B148" s="1" t="s">
        <v>327</v>
      </c>
      <c r="C148" s="1">
        <f>_xlfn.XLOOKUP(B148, 'Sheet1 startup_formatted'!$B$2:$B$690, 'Sheet1 startup_formatted'!$A$2:$A$690, "Not issued", 0)</f>
        <v>24071</v>
      </c>
      <c r="D148" s="2">
        <v>42648.166666666664</v>
      </c>
      <c r="E148" s="15">
        <v>42000</v>
      </c>
      <c r="F148" s="1" t="s">
        <v>328</v>
      </c>
      <c r="G148" s="1">
        <f>_xlfn.XLOOKUP(F148, 'taxonomy(ID_mappings)'!$P$2:$P$15, 'taxonomy(ID_mappings)'!$O$2:$O$15, 0)</f>
        <v>4567</v>
      </c>
      <c r="H148" s="1">
        <v>0</v>
      </c>
      <c r="I148" s="1" t="s">
        <v>277</v>
      </c>
      <c r="J148" s="1" t="str">
        <v>Tunisia</v>
      </c>
      <c r="K148" s="1" t="s">
        <v>277</v>
      </c>
      <c r="L148" s="13">
        <f>_xlfn.XLOOKUP(K148, 'taxonomy(ID_mappings)'!$B$2:$B$30, 'taxonomy(ID_mappings)'!$A$2:$A$30, "Not Disclosed", 0)</f>
        <v>2836</v>
      </c>
      <c r="M148" s="1" t="s">
        <v>71</v>
      </c>
      <c r="N148" s="1" t="s">
        <v>71</v>
      </c>
      <c r="O148" s="1">
        <f>_xlfn.XLOOKUP(N148, 'taxonomy(ID_mappings)'!$F$2:$F$40, 'taxonomy(ID_mappings)'!$E$2:$E$40, "Not Disclosed", 0)</f>
        <v>9426</v>
      </c>
      <c r="P148" s="1">
        <v>2</v>
      </c>
      <c r="Q148" s="4" t="s">
        <v>78</v>
      </c>
      <c r="R148" s="4" t="s">
        <v>48</v>
      </c>
      <c r="S148" s="4" t="s">
        <v>79</v>
      </c>
      <c r="T148" s="4" t="str">
        <v>B2B2C</v>
      </c>
      <c r="U148" s="4" t="s">
        <v>42</v>
      </c>
      <c r="V148" s="4" t="str">
        <v>Not Disclosed</v>
      </c>
      <c r="W148" s="4" t="s">
        <v>42</v>
      </c>
      <c r="X148" s="4" t="str">
        <v>Not Disclosed</v>
      </c>
      <c r="Y148" s="4" t="s">
        <v>42</v>
      </c>
      <c r="Z148" s="4" t="str">
        <v>Not Disclosed</v>
      </c>
      <c r="AA148" s="4">
        <f>_xlfn.XLOOKUP(R148, 'taxonomy(ID_mappings)'!$J$2:$J$7, 'taxonomy(ID_mappings)'!$I$2:$I$7, "Not Disclosed", 0)</f>
        <v>5325</v>
      </c>
      <c r="AB148" s="4">
        <f>_xlfn.XLOOKUP(T148, 'taxonomy(ID_mappings)'!$J$2:$J$7, 'taxonomy(ID_mappings)'!$I$2:$I$7, "Not Disclosed", 0)</f>
        <v>5252</v>
      </c>
      <c r="AC148" s="4" t="str">
        <f>_xlfn.XLOOKUP(V148, 'taxonomy(ID_mappings)'!$J$2:$J$7, 'taxonomy(ID_mappings)'!$I$2:$I$7, "Not Disclosed", 0)</f>
        <v>Not Disclosed</v>
      </c>
      <c r="AD148" s="4" t="str">
        <f>_xlfn.XLOOKUP(X148, 'taxonomy(ID_mappings)'!$J$2:$J$7, 'taxonomy(ID_mappings)'!$I$2:$I$7, "Not Disclosed", 0)</f>
        <v>Not Disclosed</v>
      </c>
      <c r="AE148" s="4" t="str">
        <f>_xlfn.XLOOKUP(Z148, 'taxonomy(ID_mappings)'!$J$2:$J$7, 'taxonomy(ID_mappings)'!$I$2:$I$7, "Not Disclosed", 0)</f>
        <v>Not Disclosed</v>
      </c>
      <c r="AF148" s="4" t="str">
        <f>_xlfn.CONCAT(AA148, ", ", AB148, ", ", AC148, ", ", AD148, ", ", AE148)</f>
        <v>5325, 5252, Not Disclosed, Not Disclosed, Not Disclosed</v>
      </c>
      <c r="AG148" s="16" t="s">
        <v>80</v>
      </c>
      <c r="AH148" s="1" t="s">
        <v>55</v>
      </c>
      <c r="AI148" s="1">
        <f>_xlfn.XLOOKUP(AH148, 'taxonomy(ID_mappings)'!$L$2:$L$3, 'taxonomy(ID_mappings)'!$M$2:$M$3, 0)</f>
        <v>1</v>
      </c>
      <c r="AJ148" s="1" t="s">
        <v>42</v>
      </c>
      <c r="AK148" s="1" t="s">
        <v>42</v>
      </c>
      <c r="AL148" s="1" t="s">
        <v>42</v>
      </c>
    </row>
    <row r="149" spans="1:38" ht="15.75" customHeight="1">
      <c r="A149" s="1">
        <v>23971</v>
      </c>
      <c r="B149" s="1" t="s">
        <v>329</v>
      </c>
      <c r="C149" s="1">
        <f>_xlfn.XLOOKUP(B149, 'Sheet1 startup_formatted'!$B$2:$B$690, 'Sheet1 startup_formatted'!$A$2:$A$690, "Not issued", 0)</f>
        <v>24066</v>
      </c>
      <c r="D149" s="2">
        <v>43081.166666666664</v>
      </c>
      <c r="E149" s="15">
        <v>600000</v>
      </c>
      <c r="F149" s="1" t="s">
        <v>53</v>
      </c>
      <c r="G149" s="1">
        <f>_xlfn.XLOOKUP(F149, 'taxonomy(ID_mappings)'!$P$2:$P$15, 'taxonomy(ID_mappings)'!$O$2:$O$15, 0)</f>
        <v>9101</v>
      </c>
      <c r="H149" s="1">
        <v>1</v>
      </c>
      <c r="I149" s="1" t="s">
        <v>121</v>
      </c>
      <c r="J149" s="1" t="str">
        <v>Saudi Arabia (KSA)</v>
      </c>
      <c r="K149" s="1" t="s">
        <v>121</v>
      </c>
      <c r="L149" s="13">
        <f>_xlfn.XLOOKUP(K149, 'taxonomy(ID_mappings)'!$B$2:$B$30, 'taxonomy(ID_mappings)'!$A$2:$A$30, "Not Disclosed", 0)</f>
        <v>3459</v>
      </c>
      <c r="M149" s="1" t="s">
        <v>54</v>
      </c>
      <c r="N149" s="1" t="s">
        <v>54</v>
      </c>
      <c r="O149" s="1">
        <f>_xlfn.XLOOKUP(N149, 'taxonomy(ID_mappings)'!$F$2:$F$40, 'taxonomy(ID_mappings)'!$E$2:$E$40, "Not Disclosed", 0)</f>
        <v>2165</v>
      </c>
      <c r="P149" s="1">
        <v>1</v>
      </c>
      <c r="Q149" s="4" t="s">
        <v>243</v>
      </c>
      <c r="R149" s="4" t="s">
        <v>61</v>
      </c>
      <c r="S149" s="4" t="s">
        <v>79</v>
      </c>
      <c r="T149" s="4" t="str">
        <v>B2B2C</v>
      </c>
      <c r="U149" s="4" t="s">
        <v>42</v>
      </c>
      <c r="V149" s="4" t="str">
        <v>Not Disclosed</v>
      </c>
      <c r="W149" s="4" t="s">
        <v>42</v>
      </c>
      <c r="X149" s="4" t="str">
        <v>Not Disclosed</v>
      </c>
      <c r="Y149" s="4" t="s">
        <v>42</v>
      </c>
      <c r="Z149" s="4" t="str">
        <v>Not Disclosed</v>
      </c>
      <c r="AA149" s="4">
        <f>_xlfn.XLOOKUP(R149, 'taxonomy(ID_mappings)'!$J$2:$J$7, 'taxonomy(ID_mappings)'!$I$2:$I$7, "Not Disclosed", 0)</f>
        <v>5326</v>
      </c>
      <c r="AB149" s="4">
        <f>_xlfn.XLOOKUP(T149, 'taxonomy(ID_mappings)'!$J$2:$J$7, 'taxonomy(ID_mappings)'!$I$2:$I$7, "Not Disclosed", 0)</f>
        <v>5252</v>
      </c>
      <c r="AC149" s="4" t="str">
        <f>_xlfn.XLOOKUP(V149, 'taxonomy(ID_mappings)'!$J$2:$J$7, 'taxonomy(ID_mappings)'!$I$2:$I$7, "Not Disclosed", 0)</f>
        <v>Not Disclosed</v>
      </c>
      <c r="AD149" s="4" t="str">
        <f>_xlfn.XLOOKUP(X149, 'taxonomy(ID_mappings)'!$J$2:$J$7, 'taxonomy(ID_mappings)'!$I$2:$I$7, "Not Disclosed", 0)</f>
        <v>Not Disclosed</v>
      </c>
      <c r="AE149" s="4" t="str">
        <f>_xlfn.XLOOKUP(Z149, 'taxonomy(ID_mappings)'!$J$2:$J$7, 'taxonomy(ID_mappings)'!$I$2:$I$7, "Not Disclosed", 0)</f>
        <v>Not Disclosed</v>
      </c>
      <c r="AF149" s="4" t="str">
        <f>_xlfn.CONCAT(AA149, ", ", AB149, ", ", AC149, ", ", AD149, ", ", AE149)</f>
        <v>5326, 5252, Not Disclosed, Not Disclosed, Not Disclosed</v>
      </c>
      <c r="AG149" s="16" t="s">
        <v>244</v>
      </c>
      <c r="AH149" s="1" t="s">
        <v>55</v>
      </c>
      <c r="AI149" s="1">
        <f>_xlfn.XLOOKUP(AH149, 'taxonomy(ID_mappings)'!$L$2:$L$3, 'taxonomy(ID_mappings)'!$M$2:$M$3, 0)</f>
        <v>1</v>
      </c>
      <c r="AJ149" s="1" t="s">
        <v>42</v>
      </c>
      <c r="AK149" s="1" t="s">
        <v>42</v>
      </c>
      <c r="AL149" s="1" t="s">
        <v>42</v>
      </c>
    </row>
    <row r="150" spans="1:38" ht="15.75" customHeight="1">
      <c r="A150" s="1">
        <v>24035</v>
      </c>
      <c r="B150" s="1" t="s">
        <v>280</v>
      </c>
      <c r="C150" s="1">
        <f>_xlfn.XLOOKUP(B150, 'Sheet1 startup_formatted'!$B$2:$B$690, 'Sheet1 startup_formatted'!$A$2:$A$690, "Not issued", 0)</f>
        <v>2174</v>
      </c>
      <c r="D150" s="2">
        <v>42926.166666666664</v>
      </c>
      <c r="E150" s="15">
        <v>0</v>
      </c>
      <c r="F150" s="1" t="s">
        <v>330</v>
      </c>
      <c r="G150" s="1">
        <f>_xlfn.XLOOKUP(F150, 'taxonomy(ID_mappings)'!$P$2:$P$15, 'taxonomy(ID_mappings)'!$O$2:$O$15, 0)</f>
        <v>0</v>
      </c>
      <c r="H150" s="1">
        <v>1</v>
      </c>
      <c r="I150" s="1" t="s">
        <v>281</v>
      </c>
      <c r="J150" s="1" t="str">
        <v>Palestine</v>
      </c>
      <c r="K150" s="1" t="s">
        <v>281</v>
      </c>
      <c r="L150" s="13">
        <f>_xlfn.XLOOKUP(K150, 'taxonomy(ID_mappings)'!$B$2:$B$30, 'taxonomy(ID_mappings)'!$A$2:$A$30, "Not Disclosed", 0)</f>
        <v>3947</v>
      </c>
      <c r="M150" s="1" t="s">
        <v>40</v>
      </c>
      <c r="N150" s="1" t="s">
        <v>40</v>
      </c>
      <c r="O150" s="1">
        <f>_xlfn.XLOOKUP(N150, 'taxonomy(ID_mappings)'!$F$2:$F$40, 'taxonomy(ID_mappings)'!$E$2:$E$40, "Not Disclosed", 0)</f>
        <v>8923</v>
      </c>
      <c r="P150" s="1" t="s">
        <v>42</v>
      </c>
      <c r="Q150" s="4" t="s">
        <v>61</v>
      </c>
      <c r="R150" s="4" t="s">
        <v>61</v>
      </c>
      <c r="S150" s="4" t="s">
        <v>42</v>
      </c>
      <c r="T150" s="4" t="str">
        <v>Not Disclosed</v>
      </c>
      <c r="U150" s="4" t="s">
        <v>42</v>
      </c>
      <c r="V150" s="4" t="str">
        <v>Not Disclosed</v>
      </c>
      <c r="W150" s="4" t="s">
        <v>42</v>
      </c>
      <c r="X150" s="4" t="str">
        <v>Not Disclosed</v>
      </c>
      <c r="Y150" s="4" t="s">
        <v>42</v>
      </c>
      <c r="Z150" s="4" t="str">
        <v>Not Disclosed</v>
      </c>
      <c r="AA150" s="4">
        <f>_xlfn.XLOOKUP(R150, 'taxonomy(ID_mappings)'!$J$2:$J$7, 'taxonomy(ID_mappings)'!$I$2:$I$7, "Not Disclosed", 0)</f>
        <v>5326</v>
      </c>
      <c r="AB150" s="4" t="str">
        <f>_xlfn.XLOOKUP(T150, 'taxonomy(ID_mappings)'!$J$2:$J$7, 'taxonomy(ID_mappings)'!$I$2:$I$7, "Not Disclosed", 0)</f>
        <v>Not Disclosed</v>
      </c>
      <c r="AC150" s="4" t="str">
        <f>_xlfn.XLOOKUP(V150, 'taxonomy(ID_mappings)'!$J$2:$J$7, 'taxonomy(ID_mappings)'!$I$2:$I$7, "Not Disclosed", 0)</f>
        <v>Not Disclosed</v>
      </c>
      <c r="AD150" s="4" t="str">
        <f>_xlfn.XLOOKUP(X150, 'taxonomy(ID_mappings)'!$J$2:$J$7, 'taxonomy(ID_mappings)'!$I$2:$I$7, "Not Disclosed", 0)</f>
        <v>Not Disclosed</v>
      </c>
      <c r="AE150" s="4" t="str">
        <f>_xlfn.XLOOKUP(Z150, 'taxonomy(ID_mappings)'!$J$2:$J$7, 'taxonomy(ID_mappings)'!$I$2:$I$7, "Not Disclosed", 0)</f>
        <v>Not Disclosed</v>
      </c>
      <c r="AF150" s="4" t="str">
        <f>_xlfn.CONCAT(AA150, ", ", AB150, ", ", AC150, ", ", AD150, ", ", AE150)</f>
        <v>5326, Not Disclosed, Not Disclosed, Not Disclosed, Not Disclosed</v>
      </c>
      <c r="AG150" s="16">
        <v>5326</v>
      </c>
      <c r="AH150" s="1" t="s">
        <v>43</v>
      </c>
      <c r="AI150" s="1">
        <f>_xlfn.XLOOKUP(AH150, 'taxonomy(ID_mappings)'!$L$2:$L$3, 'taxonomy(ID_mappings)'!$M$2:$M$3, 0)</f>
        <v>0</v>
      </c>
      <c r="AJ150" s="1" t="s">
        <v>282</v>
      </c>
      <c r="AK150" s="1" t="s">
        <v>42</v>
      </c>
      <c r="AL150" s="1" t="s">
        <v>42</v>
      </c>
    </row>
    <row r="151" spans="1:38" ht="15.75" customHeight="1">
      <c r="A151" s="1">
        <v>24039</v>
      </c>
      <c r="B151" s="1" t="s">
        <v>331</v>
      </c>
      <c r="C151" s="1">
        <f>_xlfn.XLOOKUP(B151, 'Sheet1 startup_formatted'!$B$2:$B$690, 'Sheet1 startup_formatted'!$A$2:$A$690, "Not issued", 0)</f>
        <v>23164</v>
      </c>
      <c r="D151" s="2">
        <v>43024.166666666664</v>
      </c>
      <c r="E151" s="15">
        <v>0</v>
      </c>
      <c r="F151" s="1" t="s">
        <v>88</v>
      </c>
      <c r="G151" s="1">
        <f>_xlfn.XLOOKUP(F151, 'taxonomy(ID_mappings)'!$P$2:$P$15, 'taxonomy(ID_mappings)'!$O$2:$O$15, 0)</f>
        <v>6789</v>
      </c>
      <c r="H151" s="1">
        <v>2</v>
      </c>
      <c r="I151" s="1" t="s">
        <v>281</v>
      </c>
      <c r="J151" s="1" t="str">
        <v>Palestine</v>
      </c>
      <c r="K151" s="1" t="s">
        <v>281</v>
      </c>
      <c r="L151" s="13">
        <f>_xlfn.XLOOKUP(K151, 'taxonomy(ID_mappings)'!$B$2:$B$30, 'taxonomy(ID_mappings)'!$A$2:$A$30, "Not Disclosed", 0)</f>
        <v>3947</v>
      </c>
      <c r="M151" s="1" t="s">
        <v>75</v>
      </c>
      <c r="N151" s="1" t="s">
        <v>75</v>
      </c>
      <c r="O151" s="1">
        <f>_xlfn.XLOOKUP(N151, 'taxonomy(ID_mappings)'!$F$2:$F$40, 'taxonomy(ID_mappings)'!$E$2:$E$40, "Not Disclosed", 0)</f>
        <v>1467</v>
      </c>
      <c r="P151" s="1">
        <v>2</v>
      </c>
      <c r="Q151" s="4" t="s">
        <v>134</v>
      </c>
      <c r="R151" s="4" t="s">
        <v>61</v>
      </c>
      <c r="S151" s="4" t="s">
        <v>135</v>
      </c>
      <c r="T151" s="4" t="str">
        <v>B2C</v>
      </c>
      <c r="U151" s="4" t="s">
        <v>42</v>
      </c>
      <c r="V151" s="4" t="str">
        <v>Not Disclosed</v>
      </c>
      <c r="W151" s="4" t="s">
        <v>42</v>
      </c>
      <c r="X151" s="4" t="str">
        <v>Not Disclosed</v>
      </c>
      <c r="Y151" s="4" t="s">
        <v>42</v>
      </c>
      <c r="Z151" s="4" t="str">
        <v>Not Disclosed</v>
      </c>
      <c r="AA151" s="4">
        <f>_xlfn.XLOOKUP(R151, 'taxonomy(ID_mappings)'!$J$2:$J$7, 'taxonomy(ID_mappings)'!$I$2:$I$7, "Not Disclosed", 0)</f>
        <v>5326</v>
      </c>
      <c r="AB151" s="4">
        <f>_xlfn.XLOOKUP(T151, 'taxonomy(ID_mappings)'!$J$2:$J$7, 'taxonomy(ID_mappings)'!$I$2:$I$7, "Not Disclosed", 0)</f>
        <v>5325</v>
      </c>
      <c r="AC151" s="4" t="str">
        <f>_xlfn.XLOOKUP(V151, 'taxonomy(ID_mappings)'!$J$2:$J$7, 'taxonomy(ID_mappings)'!$I$2:$I$7, "Not Disclosed", 0)</f>
        <v>Not Disclosed</v>
      </c>
      <c r="AD151" s="4" t="str">
        <f>_xlfn.XLOOKUP(X151, 'taxonomy(ID_mappings)'!$J$2:$J$7, 'taxonomy(ID_mappings)'!$I$2:$I$7, "Not Disclosed", 0)</f>
        <v>Not Disclosed</v>
      </c>
      <c r="AE151" s="4" t="str">
        <f>_xlfn.XLOOKUP(Z151, 'taxonomy(ID_mappings)'!$J$2:$J$7, 'taxonomy(ID_mappings)'!$I$2:$I$7, "Not Disclosed", 0)</f>
        <v>Not Disclosed</v>
      </c>
      <c r="AF151" s="4" t="str">
        <f>_xlfn.CONCAT(AA151, ", ", AB151, ", ", AC151, ", ", AD151, ", ", AE151)</f>
        <v>5326, 5325, Not Disclosed, Not Disclosed, Not Disclosed</v>
      </c>
      <c r="AG151" s="16" t="s">
        <v>136</v>
      </c>
      <c r="AH151" s="1" t="s">
        <v>55</v>
      </c>
      <c r="AI151" s="1">
        <f>_xlfn.XLOOKUP(AH151, 'taxonomy(ID_mappings)'!$L$2:$L$3, 'taxonomy(ID_mappings)'!$M$2:$M$3, 0)</f>
        <v>1</v>
      </c>
      <c r="AJ151" s="9" t="s">
        <v>332</v>
      </c>
      <c r="AK151" s="1" t="s">
        <v>333</v>
      </c>
      <c r="AL151" s="9" t="s">
        <v>334</v>
      </c>
    </row>
    <row r="152" spans="1:38" ht="15.75" customHeight="1">
      <c r="A152" s="1">
        <v>24693</v>
      </c>
      <c r="B152" s="1" t="s">
        <v>335</v>
      </c>
      <c r="C152" s="1">
        <f>_xlfn.XLOOKUP(B152, 'Sheet1 startup_formatted'!$B$2:$B$690, 'Sheet1 startup_formatted'!$A$2:$A$690, "Not issued", 0)</f>
        <v>24949</v>
      </c>
      <c r="D152" s="2">
        <v>42826</v>
      </c>
      <c r="E152" s="15">
        <v>300000</v>
      </c>
      <c r="F152" s="1" t="s">
        <v>53</v>
      </c>
      <c r="G152" s="1">
        <f>_xlfn.XLOOKUP(F152, 'taxonomy(ID_mappings)'!$P$2:$P$15, 'taxonomy(ID_mappings)'!$O$2:$O$15, 0)</f>
        <v>9101</v>
      </c>
      <c r="H152" s="1">
        <v>1</v>
      </c>
      <c r="I152" s="1" t="s">
        <v>317</v>
      </c>
      <c r="J152" s="1" t="str">
        <v>Kuwait</v>
      </c>
      <c r="K152" s="1" t="s">
        <v>317</v>
      </c>
      <c r="L152" s="13">
        <f>_xlfn.XLOOKUP(K152, 'taxonomy(ID_mappings)'!$B$2:$B$30, 'taxonomy(ID_mappings)'!$A$2:$A$30, "Not Disclosed", 0)</f>
        <v>6890</v>
      </c>
      <c r="M152" s="1" t="s">
        <v>166</v>
      </c>
      <c r="N152" s="1" t="s">
        <v>166</v>
      </c>
      <c r="O152" s="1">
        <f>_xlfn.XLOOKUP(N152, 'taxonomy(ID_mappings)'!$F$2:$F$40, 'taxonomy(ID_mappings)'!$E$2:$E$40, "Not Disclosed", 0)</f>
        <v>4913</v>
      </c>
      <c r="P152" s="1">
        <v>1</v>
      </c>
      <c r="Q152" s="4" t="s">
        <v>263</v>
      </c>
      <c r="R152" s="4" t="s">
        <v>61</v>
      </c>
      <c r="S152" s="4" t="s">
        <v>79</v>
      </c>
      <c r="T152" s="4" t="str">
        <v>B2B2C</v>
      </c>
      <c r="U152" s="4" t="s">
        <v>174</v>
      </c>
      <c r="V152" s="4" t="str">
        <v>Platform</v>
      </c>
      <c r="W152" s="4" t="s">
        <v>42</v>
      </c>
      <c r="X152" s="4" t="str">
        <v>Not Disclosed</v>
      </c>
      <c r="Y152" s="4" t="s">
        <v>42</v>
      </c>
      <c r="Z152" s="4" t="str">
        <v>Not Disclosed</v>
      </c>
      <c r="AA152" s="4">
        <f>_xlfn.XLOOKUP(R152, 'taxonomy(ID_mappings)'!$J$2:$J$7, 'taxonomy(ID_mappings)'!$I$2:$I$7, "Not Disclosed", 0)</f>
        <v>5326</v>
      </c>
      <c r="AB152" s="4">
        <f>_xlfn.XLOOKUP(T152, 'taxonomy(ID_mappings)'!$J$2:$J$7, 'taxonomy(ID_mappings)'!$I$2:$I$7, "Not Disclosed", 0)</f>
        <v>5252</v>
      </c>
      <c r="AC152" s="4">
        <f>_xlfn.XLOOKUP(V152, 'taxonomy(ID_mappings)'!$J$2:$J$7, 'taxonomy(ID_mappings)'!$I$2:$I$7, "Not Disclosed", 0)</f>
        <v>5324</v>
      </c>
      <c r="AD152" s="4" t="str">
        <f>_xlfn.XLOOKUP(X152, 'taxonomy(ID_mappings)'!$J$2:$J$7, 'taxonomy(ID_mappings)'!$I$2:$I$7, "Not Disclosed", 0)</f>
        <v>Not Disclosed</v>
      </c>
      <c r="AE152" s="4" t="str">
        <f>_xlfn.XLOOKUP(Z152, 'taxonomy(ID_mappings)'!$J$2:$J$7, 'taxonomy(ID_mappings)'!$I$2:$I$7, "Not Disclosed", 0)</f>
        <v>Not Disclosed</v>
      </c>
      <c r="AF152" s="4" t="str">
        <f>_xlfn.CONCAT(AA152, ", ", AB152, ", ", AC152, ", ", AD152, ", ", AE152)</f>
        <v>5326, 5252, 5324, Not Disclosed, Not Disclosed</v>
      </c>
      <c r="AG152" s="16" t="s">
        <v>264</v>
      </c>
      <c r="AH152" s="1" t="s">
        <v>55</v>
      </c>
      <c r="AI152" s="1">
        <f>_xlfn.XLOOKUP(AH152, 'taxonomy(ID_mappings)'!$L$2:$L$3, 'taxonomy(ID_mappings)'!$M$2:$M$3, 0)</f>
        <v>1</v>
      </c>
      <c r="AJ152" s="1" t="s">
        <v>42</v>
      </c>
      <c r="AK152" s="1" t="s">
        <v>42</v>
      </c>
      <c r="AL152" s="1" t="s">
        <v>42</v>
      </c>
    </row>
    <row r="153" spans="1:38" ht="15.75" customHeight="1">
      <c r="A153" s="1">
        <v>24973</v>
      </c>
      <c r="B153" s="1" t="s">
        <v>336</v>
      </c>
      <c r="C153" s="1">
        <f>_xlfn.XLOOKUP(B153, 'Sheet1 startup_formatted'!$B$2:$B$690, 'Sheet1 startup_formatted'!$A$2:$A$690, "Not issued", 0)</f>
        <v>1038</v>
      </c>
      <c r="D153" s="2">
        <v>42736</v>
      </c>
      <c r="E153" s="15">
        <v>650000</v>
      </c>
      <c r="F153" s="1" t="s">
        <v>53</v>
      </c>
      <c r="G153" s="1">
        <f>_xlfn.XLOOKUP(F153, 'taxonomy(ID_mappings)'!$P$2:$P$15, 'taxonomy(ID_mappings)'!$O$2:$O$15, 0)</f>
        <v>9101</v>
      </c>
      <c r="H153" s="1">
        <v>3</v>
      </c>
      <c r="I153" s="1" t="s">
        <v>39</v>
      </c>
      <c r="J153" s="1" t="str">
        <v>United Arab Emirates (UAE)</v>
      </c>
      <c r="K153" s="1" t="s">
        <v>39</v>
      </c>
      <c r="L153" s="13">
        <f>_xlfn.XLOOKUP(K153, 'taxonomy(ID_mappings)'!$B$2:$B$30, 'taxonomy(ID_mappings)'!$A$2:$A$30, "Not Disclosed", 0)</f>
        <v>2361</v>
      </c>
      <c r="M153" s="1" t="s">
        <v>138</v>
      </c>
      <c r="N153" s="1" t="s">
        <v>138</v>
      </c>
      <c r="O153" s="1">
        <f>_xlfn.XLOOKUP(N153, 'taxonomy(ID_mappings)'!$F$2:$F$40, 'taxonomy(ID_mappings)'!$E$2:$E$40, "Not Disclosed", 0)</f>
        <v>3428</v>
      </c>
      <c r="P153" s="1">
        <v>2</v>
      </c>
      <c r="Q153" s="4" t="s">
        <v>48</v>
      </c>
      <c r="R153" s="4" t="s">
        <v>48</v>
      </c>
      <c r="S153" s="4" t="s">
        <v>42</v>
      </c>
      <c r="T153" s="4" t="str">
        <v>Not Disclosed</v>
      </c>
      <c r="U153" s="4" t="s">
        <v>42</v>
      </c>
      <c r="V153" s="4" t="str">
        <v>Not Disclosed</v>
      </c>
      <c r="W153" s="4" t="s">
        <v>42</v>
      </c>
      <c r="X153" s="4" t="str">
        <v>Not Disclosed</v>
      </c>
      <c r="Y153" s="4" t="s">
        <v>42</v>
      </c>
      <c r="Z153" s="4" t="str">
        <v>Not Disclosed</v>
      </c>
      <c r="AA153" s="4">
        <f>_xlfn.XLOOKUP(R153, 'taxonomy(ID_mappings)'!$J$2:$J$7, 'taxonomy(ID_mappings)'!$I$2:$I$7, "Not Disclosed", 0)</f>
        <v>5325</v>
      </c>
      <c r="AB153" s="4" t="str">
        <f>_xlfn.XLOOKUP(T153, 'taxonomy(ID_mappings)'!$J$2:$J$7, 'taxonomy(ID_mappings)'!$I$2:$I$7, "Not Disclosed", 0)</f>
        <v>Not Disclosed</v>
      </c>
      <c r="AC153" s="4" t="str">
        <f>_xlfn.XLOOKUP(V153, 'taxonomy(ID_mappings)'!$J$2:$J$7, 'taxonomy(ID_mappings)'!$I$2:$I$7, "Not Disclosed", 0)</f>
        <v>Not Disclosed</v>
      </c>
      <c r="AD153" s="4" t="str">
        <f>_xlfn.XLOOKUP(X153, 'taxonomy(ID_mappings)'!$J$2:$J$7, 'taxonomy(ID_mappings)'!$I$2:$I$7, "Not Disclosed", 0)</f>
        <v>Not Disclosed</v>
      </c>
      <c r="AE153" s="4" t="str">
        <f>_xlfn.XLOOKUP(Z153, 'taxonomy(ID_mappings)'!$J$2:$J$7, 'taxonomy(ID_mappings)'!$I$2:$I$7, "Not Disclosed", 0)</f>
        <v>Not Disclosed</v>
      </c>
      <c r="AF153" s="4" t="str">
        <f>_xlfn.CONCAT(AA153, ", ", AB153, ", ", AC153, ", ", AD153, ", ", AE153)</f>
        <v>5325, Not Disclosed, Not Disclosed, Not Disclosed, Not Disclosed</v>
      </c>
      <c r="AG153" s="16">
        <v>5325</v>
      </c>
      <c r="AH153" s="1" t="s">
        <v>55</v>
      </c>
      <c r="AI153" s="1">
        <f>_xlfn.XLOOKUP(AH153, 'taxonomy(ID_mappings)'!$L$2:$L$3, 'taxonomy(ID_mappings)'!$M$2:$M$3, 0)</f>
        <v>1</v>
      </c>
      <c r="AJ153" s="9" t="s">
        <v>337</v>
      </c>
      <c r="AK153" s="1" t="s">
        <v>338</v>
      </c>
      <c r="AL153" s="1" t="s">
        <v>339</v>
      </c>
    </row>
    <row r="154" spans="1:38" ht="15.75" customHeight="1">
      <c r="A154" s="1">
        <v>24982</v>
      </c>
      <c r="B154" s="1" t="s">
        <v>340</v>
      </c>
      <c r="C154" s="1">
        <f>_xlfn.XLOOKUP(B154, 'Sheet1 startup_formatted'!$B$2:$B$690, 'Sheet1 startup_formatted'!$A$2:$A$690, "Not issued", 0)</f>
        <v>2711</v>
      </c>
      <c r="D154" s="2">
        <v>42916.166666666664</v>
      </c>
      <c r="E154" s="15">
        <v>990000</v>
      </c>
      <c r="F154" s="1" t="s">
        <v>116</v>
      </c>
      <c r="G154" s="1">
        <f>_xlfn.XLOOKUP(F154, 'taxonomy(ID_mappings)'!$P$2:$P$15, 'taxonomy(ID_mappings)'!$O$2:$O$15, 0)</f>
        <v>3456</v>
      </c>
      <c r="H154" s="1">
        <v>0</v>
      </c>
      <c r="I154" s="1" t="s">
        <v>39</v>
      </c>
      <c r="J154" s="1" t="str">
        <v>United Arab Emirates (UAE)</v>
      </c>
      <c r="K154" s="1" t="s">
        <v>39</v>
      </c>
      <c r="L154" s="13">
        <f>_xlfn.XLOOKUP(K154, 'taxonomy(ID_mappings)'!$B$2:$B$30, 'taxonomy(ID_mappings)'!$A$2:$A$30, "Not Disclosed", 0)</f>
        <v>2361</v>
      </c>
      <c r="M154" s="1" t="s">
        <v>63</v>
      </c>
      <c r="N154" s="1" t="s">
        <v>63</v>
      </c>
      <c r="O154" s="1">
        <f>_xlfn.XLOOKUP(N154, 'taxonomy(ID_mappings)'!$F$2:$F$40, 'taxonomy(ID_mappings)'!$E$2:$E$40, "Not Disclosed", 0)</f>
        <v>3678</v>
      </c>
      <c r="P154" s="1">
        <v>1</v>
      </c>
      <c r="Q154" s="4" t="s">
        <v>341</v>
      </c>
      <c r="R154" s="4" t="s">
        <v>342</v>
      </c>
      <c r="S154" s="4" t="s">
        <v>174</v>
      </c>
      <c r="T154" s="4" t="str">
        <v>Platform</v>
      </c>
      <c r="U154" s="4" t="s">
        <v>42</v>
      </c>
      <c r="V154" s="4" t="str">
        <v>Not Disclosed</v>
      </c>
      <c r="W154" s="4" t="s">
        <v>42</v>
      </c>
      <c r="X154" s="4" t="str">
        <v>Not Disclosed</v>
      </c>
      <c r="Y154" s="4" t="s">
        <v>42</v>
      </c>
      <c r="Z154" s="4" t="str">
        <v>Not Disclosed</v>
      </c>
      <c r="AA154" s="4">
        <f>_xlfn.XLOOKUP(R154, 'taxonomy(ID_mappings)'!$J$2:$J$7, 'taxonomy(ID_mappings)'!$I$2:$I$7, "Not Disclosed", 0)</f>
        <v>5252</v>
      </c>
      <c r="AB154" s="4">
        <f>_xlfn.XLOOKUP(T154, 'taxonomy(ID_mappings)'!$J$2:$J$7, 'taxonomy(ID_mappings)'!$I$2:$I$7, "Not Disclosed", 0)</f>
        <v>5324</v>
      </c>
      <c r="AC154" s="4" t="str">
        <f>_xlfn.XLOOKUP(V154, 'taxonomy(ID_mappings)'!$J$2:$J$7, 'taxonomy(ID_mappings)'!$I$2:$I$7, "Not Disclosed", 0)</f>
        <v>Not Disclosed</v>
      </c>
      <c r="AD154" s="4" t="str">
        <f>_xlfn.XLOOKUP(X154, 'taxonomy(ID_mappings)'!$J$2:$J$7, 'taxonomy(ID_mappings)'!$I$2:$I$7, "Not Disclosed", 0)</f>
        <v>Not Disclosed</v>
      </c>
      <c r="AE154" s="4" t="str">
        <f>_xlfn.XLOOKUP(Z154, 'taxonomy(ID_mappings)'!$J$2:$J$7, 'taxonomy(ID_mappings)'!$I$2:$I$7, "Not Disclosed", 0)</f>
        <v>Not Disclosed</v>
      </c>
      <c r="AF154" s="4" t="str">
        <f>_xlfn.CONCAT(AA154, ", ", AB154, ", ", AC154, ", ", AD154, ", ", AE154)</f>
        <v>5252, 5324, Not Disclosed, Not Disclosed, Not Disclosed</v>
      </c>
      <c r="AG154" s="16" t="s">
        <v>343</v>
      </c>
      <c r="AH154" s="1" t="s">
        <v>55</v>
      </c>
      <c r="AI154" s="1">
        <f>_xlfn.XLOOKUP(AH154, 'taxonomy(ID_mappings)'!$L$2:$L$3, 'taxonomy(ID_mappings)'!$M$2:$M$3, 0)</f>
        <v>1</v>
      </c>
      <c r="AJ154" s="1" t="s">
        <v>344</v>
      </c>
      <c r="AK154" s="1" t="s">
        <v>42</v>
      </c>
      <c r="AL154" s="1" t="s">
        <v>345</v>
      </c>
    </row>
    <row r="155" spans="1:38" ht="15.75" customHeight="1">
      <c r="A155" s="1">
        <v>25434</v>
      </c>
      <c r="B155" s="1" t="s">
        <v>346</v>
      </c>
      <c r="C155" s="1">
        <f>_xlfn.XLOOKUP(B155, 'Sheet1 startup_formatted'!$B$2:$B$690, 'Sheet1 startup_formatted'!$A$2:$A$690, "Not issued", 0)</f>
        <v>24065</v>
      </c>
      <c r="D155" s="2">
        <v>43075.166666666664</v>
      </c>
      <c r="E155" s="15">
        <v>200000</v>
      </c>
      <c r="F155" s="1" t="s">
        <v>53</v>
      </c>
      <c r="G155" s="1">
        <f>_xlfn.XLOOKUP(F155, 'taxonomy(ID_mappings)'!$P$2:$P$15, 'taxonomy(ID_mappings)'!$O$2:$O$15, 0)</f>
        <v>9101</v>
      </c>
      <c r="H155" s="1">
        <v>2</v>
      </c>
      <c r="I155" s="1" t="s">
        <v>121</v>
      </c>
      <c r="J155" s="1" t="str">
        <v>Saudi Arabia (KSA)</v>
      </c>
      <c r="K155" s="1" t="s">
        <v>121</v>
      </c>
      <c r="L155" s="13">
        <f>_xlfn.XLOOKUP(K155, 'taxonomy(ID_mappings)'!$B$2:$B$30, 'taxonomy(ID_mappings)'!$A$2:$A$30, "Not Disclosed", 0)</f>
        <v>3459</v>
      </c>
      <c r="M155" s="1" t="s">
        <v>54</v>
      </c>
      <c r="N155" s="1" t="s">
        <v>54</v>
      </c>
      <c r="O155" s="1">
        <f>_xlfn.XLOOKUP(N155, 'taxonomy(ID_mappings)'!$F$2:$F$40, 'taxonomy(ID_mappings)'!$E$2:$E$40, "Not Disclosed", 0)</f>
        <v>2165</v>
      </c>
      <c r="P155" s="1">
        <v>3</v>
      </c>
      <c r="Q155" s="4" t="s">
        <v>341</v>
      </c>
      <c r="R155" s="4" t="s">
        <v>342</v>
      </c>
      <c r="S155" s="4" t="s">
        <v>174</v>
      </c>
      <c r="T155" s="4" t="str">
        <v>Platform</v>
      </c>
      <c r="U155" s="4" t="s">
        <v>42</v>
      </c>
      <c r="V155" s="4" t="str">
        <v>Not Disclosed</v>
      </c>
      <c r="W155" s="4" t="s">
        <v>42</v>
      </c>
      <c r="X155" s="4" t="str">
        <v>Not Disclosed</v>
      </c>
      <c r="Y155" s="4" t="s">
        <v>42</v>
      </c>
      <c r="Z155" s="4" t="str">
        <v>Not Disclosed</v>
      </c>
      <c r="AA155" s="4">
        <f>_xlfn.XLOOKUP(R155, 'taxonomy(ID_mappings)'!$J$2:$J$7, 'taxonomy(ID_mappings)'!$I$2:$I$7, "Not Disclosed", 0)</f>
        <v>5252</v>
      </c>
      <c r="AB155" s="4">
        <f>_xlfn.XLOOKUP(T155, 'taxonomy(ID_mappings)'!$J$2:$J$7, 'taxonomy(ID_mappings)'!$I$2:$I$7, "Not Disclosed", 0)</f>
        <v>5324</v>
      </c>
      <c r="AC155" s="4" t="str">
        <f>_xlfn.XLOOKUP(V155, 'taxonomy(ID_mappings)'!$J$2:$J$7, 'taxonomy(ID_mappings)'!$I$2:$I$7, "Not Disclosed", 0)</f>
        <v>Not Disclosed</v>
      </c>
      <c r="AD155" s="4" t="str">
        <f>_xlfn.XLOOKUP(X155, 'taxonomy(ID_mappings)'!$J$2:$J$7, 'taxonomy(ID_mappings)'!$I$2:$I$7, "Not Disclosed", 0)</f>
        <v>Not Disclosed</v>
      </c>
      <c r="AE155" s="4" t="str">
        <f>_xlfn.XLOOKUP(Z155, 'taxonomy(ID_mappings)'!$J$2:$J$7, 'taxonomy(ID_mappings)'!$I$2:$I$7, "Not Disclosed", 0)</f>
        <v>Not Disclosed</v>
      </c>
      <c r="AF155" s="4" t="str">
        <f>_xlfn.CONCAT(AA155, ", ", AB155, ", ", AC155, ", ", AD155, ", ", AE155)</f>
        <v>5252, 5324, Not Disclosed, Not Disclosed, Not Disclosed</v>
      </c>
      <c r="AG155" s="16" t="s">
        <v>343</v>
      </c>
      <c r="AH155" s="1" t="s">
        <v>55</v>
      </c>
      <c r="AI155" s="1">
        <f>_xlfn.XLOOKUP(AH155, 'taxonomy(ID_mappings)'!$L$2:$L$3, 'taxonomy(ID_mappings)'!$M$2:$M$3, 0)</f>
        <v>1</v>
      </c>
      <c r="AJ155" s="1" t="s">
        <v>42</v>
      </c>
      <c r="AK155" s="1" t="s">
        <v>42</v>
      </c>
      <c r="AL155" s="1" t="s">
        <v>42</v>
      </c>
    </row>
    <row r="156" spans="1:38" ht="15.75" customHeight="1">
      <c r="A156" s="1">
        <v>25638</v>
      </c>
      <c r="B156" s="1" t="s">
        <v>347</v>
      </c>
      <c r="C156" s="1">
        <f>_xlfn.XLOOKUP(B156, 'Sheet1 startup_formatted'!$B$2:$B$690, 'Sheet1 startup_formatted'!$A$2:$A$690, "Not issued", 0)</f>
        <v>25432</v>
      </c>
      <c r="D156" s="2">
        <v>43025.166666666664</v>
      </c>
      <c r="E156" s="15">
        <v>0</v>
      </c>
      <c r="F156" s="1" t="s">
        <v>53</v>
      </c>
      <c r="G156" s="1">
        <f>_xlfn.XLOOKUP(F156, 'taxonomy(ID_mappings)'!$P$2:$P$15, 'taxonomy(ID_mappings)'!$O$2:$O$15, 0)</f>
        <v>9101</v>
      </c>
      <c r="H156" s="1">
        <v>2</v>
      </c>
      <c r="I156" s="1" t="s">
        <v>121</v>
      </c>
      <c r="J156" s="1" t="str">
        <v>Saudi Arabia (KSA)</v>
      </c>
      <c r="K156" s="1" t="s">
        <v>121</v>
      </c>
      <c r="L156" s="13">
        <f>_xlfn.XLOOKUP(K156, 'taxonomy(ID_mappings)'!$B$2:$B$30, 'taxonomy(ID_mappings)'!$A$2:$A$30, "Not Disclosed", 0)</f>
        <v>3459</v>
      </c>
      <c r="M156" s="1" t="s">
        <v>65</v>
      </c>
      <c r="N156" s="1" t="s">
        <v>65</v>
      </c>
      <c r="O156" s="1">
        <f>_xlfn.XLOOKUP(N156, 'taxonomy(ID_mappings)'!$F$2:$F$40, 'taxonomy(ID_mappings)'!$E$2:$E$40, "Not Disclosed", 0)</f>
        <v>1945</v>
      </c>
      <c r="P156" s="1">
        <v>1</v>
      </c>
      <c r="Q156" s="4" t="s">
        <v>48</v>
      </c>
      <c r="R156" s="4" t="s">
        <v>48</v>
      </c>
      <c r="S156" s="4" t="s">
        <v>42</v>
      </c>
      <c r="T156" s="4" t="str">
        <v>Not Disclosed</v>
      </c>
      <c r="U156" s="4" t="s">
        <v>42</v>
      </c>
      <c r="V156" s="4" t="str">
        <v>Not Disclosed</v>
      </c>
      <c r="W156" s="4" t="s">
        <v>42</v>
      </c>
      <c r="X156" s="4" t="str">
        <v>Not Disclosed</v>
      </c>
      <c r="Y156" s="4" t="s">
        <v>42</v>
      </c>
      <c r="Z156" s="4" t="str">
        <v>Not Disclosed</v>
      </c>
      <c r="AA156" s="4">
        <f>_xlfn.XLOOKUP(R156, 'taxonomy(ID_mappings)'!$J$2:$J$7, 'taxonomy(ID_mappings)'!$I$2:$I$7, "Not Disclosed", 0)</f>
        <v>5325</v>
      </c>
      <c r="AB156" s="4" t="str">
        <f>_xlfn.XLOOKUP(T156, 'taxonomy(ID_mappings)'!$J$2:$J$7, 'taxonomy(ID_mappings)'!$I$2:$I$7, "Not Disclosed", 0)</f>
        <v>Not Disclosed</v>
      </c>
      <c r="AC156" s="4" t="str">
        <f>_xlfn.XLOOKUP(V156, 'taxonomy(ID_mappings)'!$J$2:$J$7, 'taxonomy(ID_mappings)'!$I$2:$I$7, "Not Disclosed", 0)</f>
        <v>Not Disclosed</v>
      </c>
      <c r="AD156" s="4" t="str">
        <f>_xlfn.XLOOKUP(X156, 'taxonomy(ID_mappings)'!$J$2:$J$7, 'taxonomy(ID_mappings)'!$I$2:$I$7, "Not Disclosed", 0)</f>
        <v>Not Disclosed</v>
      </c>
      <c r="AE156" s="4" t="str">
        <f>_xlfn.XLOOKUP(Z156, 'taxonomy(ID_mappings)'!$J$2:$J$7, 'taxonomy(ID_mappings)'!$I$2:$I$7, "Not Disclosed", 0)</f>
        <v>Not Disclosed</v>
      </c>
      <c r="AF156" s="4" t="str">
        <f>_xlfn.CONCAT(AA156, ", ", AB156, ", ", AC156, ", ", AD156, ", ", AE156)</f>
        <v>5325, Not Disclosed, Not Disclosed, Not Disclosed, Not Disclosed</v>
      </c>
      <c r="AG156" s="16">
        <v>5325</v>
      </c>
      <c r="AH156" s="1" t="s">
        <v>43</v>
      </c>
      <c r="AI156" s="1">
        <f>_xlfn.XLOOKUP(AH156, 'taxonomy(ID_mappings)'!$L$2:$L$3, 'taxonomy(ID_mappings)'!$M$2:$M$3, 0)</f>
        <v>0</v>
      </c>
      <c r="AJ156" s="1" t="s">
        <v>42</v>
      </c>
      <c r="AK156" s="1" t="s">
        <v>42</v>
      </c>
      <c r="AL156" s="1" t="s">
        <v>42</v>
      </c>
    </row>
    <row r="157" spans="1:38" ht="15.75" customHeight="1">
      <c r="A157" s="1">
        <v>25890</v>
      </c>
      <c r="B157" s="1" t="s">
        <v>348</v>
      </c>
      <c r="C157" s="1">
        <f>_xlfn.XLOOKUP(B157, 'Sheet1 startup_formatted'!$B$2:$B$690, 'Sheet1 startup_formatted'!$A$2:$A$690, "Not issued", 0)</f>
        <v>2856</v>
      </c>
      <c r="D157" s="2">
        <v>42864.166666666664</v>
      </c>
      <c r="E157" s="15">
        <v>3000000</v>
      </c>
      <c r="F157" s="1" t="s">
        <v>38</v>
      </c>
      <c r="G157" s="1">
        <f>_xlfn.XLOOKUP(F157, 'taxonomy(ID_mappings)'!$P$2:$P$15, 'taxonomy(ID_mappings)'!$O$2:$O$15, 0)</f>
        <v>1234</v>
      </c>
      <c r="H157" s="1">
        <v>1</v>
      </c>
      <c r="I157" s="1" t="s">
        <v>39</v>
      </c>
      <c r="J157" s="1" t="str">
        <v>United Arab Emirates (UAE)</v>
      </c>
      <c r="K157" s="1" t="s">
        <v>39</v>
      </c>
      <c r="L157" s="13">
        <f>_xlfn.XLOOKUP(K157, 'taxonomy(ID_mappings)'!$B$2:$B$30, 'taxonomy(ID_mappings)'!$A$2:$A$30, "Not Disclosed", 0)</f>
        <v>2361</v>
      </c>
      <c r="M157" s="1" t="s">
        <v>68</v>
      </c>
      <c r="N157" s="1" t="s">
        <v>68</v>
      </c>
      <c r="O157" s="1">
        <f>_xlfn.XLOOKUP(N157, 'taxonomy(ID_mappings)'!$F$2:$F$40, 'taxonomy(ID_mappings)'!$E$2:$E$40, "Not Disclosed", 0)</f>
        <v>5832</v>
      </c>
      <c r="P157" s="1" t="s">
        <v>42</v>
      </c>
      <c r="Q157" s="4" t="s">
        <v>134</v>
      </c>
      <c r="R157" s="4" t="s">
        <v>61</v>
      </c>
      <c r="S157" s="4" t="s">
        <v>135</v>
      </c>
      <c r="T157" s="4" t="str">
        <v>B2C</v>
      </c>
      <c r="U157" s="4" t="s">
        <v>42</v>
      </c>
      <c r="V157" s="4" t="str">
        <v>Not Disclosed</v>
      </c>
      <c r="W157" s="4" t="s">
        <v>42</v>
      </c>
      <c r="X157" s="4" t="str">
        <v>Not Disclosed</v>
      </c>
      <c r="Y157" s="4" t="s">
        <v>42</v>
      </c>
      <c r="Z157" s="4" t="str">
        <v>Not Disclosed</v>
      </c>
      <c r="AA157" s="4">
        <f>_xlfn.XLOOKUP(R157, 'taxonomy(ID_mappings)'!$J$2:$J$7, 'taxonomy(ID_mappings)'!$I$2:$I$7, "Not Disclosed", 0)</f>
        <v>5326</v>
      </c>
      <c r="AB157" s="4">
        <f>_xlfn.XLOOKUP(T157, 'taxonomy(ID_mappings)'!$J$2:$J$7, 'taxonomy(ID_mappings)'!$I$2:$I$7, "Not Disclosed", 0)</f>
        <v>5325</v>
      </c>
      <c r="AC157" s="4" t="str">
        <f>_xlfn.XLOOKUP(V157, 'taxonomy(ID_mappings)'!$J$2:$J$7, 'taxonomy(ID_mappings)'!$I$2:$I$7, "Not Disclosed", 0)</f>
        <v>Not Disclosed</v>
      </c>
      <c r="AD157" s="4" t="str">
        <f>_xlfn.XLOOKUP(X157, 'taxonomy(ID_mappings)'!$J$2:$J$7, 'taxonomy(ID_mappings)'!$I$2:$I$7, "Not Disclosed", 0)</f>
        <v>Not Disclosed</v>
      </c>
      <c r="AE157" s="4" t="str">
        <f>_xlfn.XLOOKUP(Z157, 'taxonomy(ID_mappings)'!$J$2:$J$7, 'taxonomy(ID_mappings)'!$I$2:$I$7, "Not Disclosed", 0)</f>
        <v>Not Disclosed</v>
      </c>
      <c r="AF157" s="4" t="str">
        <f>_xlfn.CONCAT(AA157, ", ", AB157, ", ", AC157, ", ", AD157, ", ", AE157)</f>
        <v>5326, 5325, Not Disclosed, Not Disclosed, Not Disclosed</v>
      </c>
      <c r="AG157" s="16" t="s">
        <v>136</v>
      </c>
      <c r="AH157" s="1" t="s">
        <v>55</v>
      </c>
      <c r="AI157" s="1">
        <f>_xlfn.XLOOKUP(AH157, 'taxonomy(ID_mappings)'!$L$2:$L$3, 'taxonomy(ID_mappings)'!$M$2:$M$3, 0)</f>
        <v>1</v>
      </c>
      <c r="AJ157" s="1" t="s">
        <v>42</v>
      </c>
      <c r="AK157" s="1" t="s">
        <v>42</v>
      </c>
      <c r="AL157" s="1" t="s">
        <v>42</v>
      </c>
    </row>
    <row r="158" spans="1:38" ht="15.75" customHeight="1">
      <c r="A158" s="1">
        <v>25935</v>
      </c>
      <c r="B158" s="1" t="s">
        <v>349</v>
      </c>
      <c r="C158" s="1">
        <f>_xlfn.XLOOKUP(B158, 'Sheet1 startup_formatted'!$B$2:$B$690, 'Sheet1 startup_formatted'!$A$2:$A$690, "Not issued", 0)</f>
        <v>16868</v>
      </c>
      <c r="D158" s="2">
        <v>42795</v>
      </c>
      <c r="E158" s="15">
        <v>90000</v>
      </c>
      <c r="F158" s="1" t="s">
        <v>53</v>
      </c>
      <c r="G158" s="1">
        <f>_xlfn.XLOOKUP(F158, 'taxonomy(ID_mappings)'!$P$2:$P$15, 'taxonomy(ID_mappings)'!$O$2:$O$15, 0)</f>
        <v>9101</v>
      </c>
      <c r="H158" s="1">
        <v>0</v>
      </c>
      <c r="I158" s="1" t="s">
        <v>350</v>
      </c>
      <c r="J158" s="1" t="str">
        <v>Algeria</v>
      </c>
      <c r="K158" s="1" t="s">
        <v>350</v>
      </c>
      <c r="L158" s="13">
        <f>_xlfn.XLOOKUP(K158, 'taxonomy(ID_mappings)'!$B$2:$B$30, 'taxonomy(ID_mappings)'!$A$2:$A$30, "Not Disclosed", 0)</f>
        <v>7581</v>
      </c>
      <c r="M158" s="1" t="s">
        <v>63</v>
      </c>
      <c r="N158" s="1" t="s">
        <v>63</v>
      </c>
      <c r="O158" s="1">
        <f>_xlfn.XLOOKUP(N158, 'taxonomy(ID_mappings)'!$F$2:$F$40, 'taxonomy(ID_mappings)'!$E$2:$E$40, "Not Disclosed", 0)</f>
        <v>3678</v>
      </c>
      <c r="P158" s="1">
        <v>1</v>
      </c>
      <c r="Q158" s="4" t="s">
        <v>48</v>
      </c>
      <c r="R158" s="4" t="s">
        <v>48</v>
      </c>
      <c r="S158" s="4" t="s">
        <v>42</v>
      </c>
      <c r="T158" s="4" t="str">
        <v>Not Disclosed</v>
      </c>
      <c r="U158" s="4" t="s">
        <v>42</v>
      </c>
      <c r="V158" s="4" t="str">
        <v>Not Disclosed</v>
      </c>
      <c r="W158" s="4" t="s">
        <v>42</v>
      </c>
      <c r="X158" s="4" t="str">
        <v>Not Disclosed</v>
      </c>
      <c r="Y158" s="4" t="s">
        <v>42</v>
      </c>
      <c r="Z158" s="4" t="str">
        <v>Not Disclosed</v>
      </c>
      <c r="AA158" s="4">
        <f>_xlfn.XLOOKUP(R158, 'taxonomy(ID_mappings)'!$J$2:$J$7, 'taxonomy(ID_mappings)'!$I$2:$I$7, "Not Disclosed", 0)</f>
        <v>5325</v>
      </c>
      <c r="AB158" s="4" t="str">
        <f>_xlfn.XLOOKUP(T158, 'taxonomy(ID_mappings)'!$J$2:$J$7, 'taxonomy(ID_mappings)'!$I$2:$I$7, "Not Disclosed", 0)</f>
        <v>Not Disclosed</v>
      </c>
      <c r="AC158" s="4" t="str">
        <f>_xlfn.XLOOKUP(V158, 'taxonomy(ID_mappings)'!$J$2:$J$7, 'taxonomy(ID_mappings)'!$I$2:$I$7, "Not Disclosed", 0)</f>
        <v>Not Disclosed</v>
      </c>
      <c r="AD158" s="4" t="str">
        <f>_xlfn.XLOOKUP(X158, 'taxonomy(ID_mappings)'!$J$2:$J$7, 'taxonomy(ID_mappings)'!$I$2:$I$7, "Not Disclosed", 0)</f>
        <v>Not Disclosed</v>
      </c>
      <c r="AE158" s="4" t="str">
        <f>_xlfn.XLOOKUP(Z158, 'taxonomy(ID_mappings)'!$J$2:$J$7, 'taxonomy(ID_mappings)'!$I$2:$I$7, "Not Disclosed", 0)</f>
        <v>Not Disclosed</v>
      </c>
      <c r="AF158" s="4" t="str">
        <f>_xlfn.CONCAT(AA158, ", ", AB158, ", ", AC158, ", ", AD158, ", ", AE158)</f>
        <v>5325, Not Disclosed, Not Disclosed, Not Disclosed, Not Disclosed</v>
      </c>
      <c r="AG158" s="16">
        <v>5325</v>
      </c>
      <c r="AH158" s="1" t="s">
        <v>43</v>
      </c>
      <c r="AI158" s="1">
        <f>_xlfn.XLOOKUP(AH158, 'taxonomy(ID_mappings)'!$L$2:$L$3, 'taxonomy(ID_mappings)'!$M$2:$M$3, 0)</f>
        <v>0</v>
      </c>
      <c r="AJ158" s="1" t="s">
        <v>42</v>
      </c>
      <c r="AK158" s="1" t="s">
        <v>42</v>
      </c>
      <c r="AL158" s="1" t="s">
        <v>42</v>
      </c>
    </row>
    <row r="159" spans="1:38" ht="15.75" customHeight="1">
      <c r="A159" s="1">
        <v>26148</v>
      </c>
      <c r="B159" s="1" t="s">
        <v>351</v>
      </c>
      <c r="C159" s="1">
        <f>_xlfn.XLOOKUP(B159, 'Sheet1 startup_formatted'!$B$2:$B$690, 'Sheet1 startup_formatted'!$A$2:$A$690, "Not issued", 0)</f>
        <v>2910</v>
      </c>
      <c r="D159" s="2">
        <v>42917</v>
      </c>
      <c r="E159" s="15">
        <v>155000</v>
      </c>
      <c r="F159" s="1" t="s">
        <v>116</v>
      </c>
      <c r="G159" s="1">
        <f>_xlfn.XLOOKUP(F159, 'taxonomy(ID_mappings)'!$P$2:$P$15, 'taxonomy(ID_mappings)'!$O$2:$O$15, 0)</f>
        <v>3456</v>
      </c>
      <c r="H159" s="1">
        <v>3</v>
      </c>
      <c r="I159" s="1" t="s">
        <v>70</v>
      </c>
      <c r="J159" s="1" t="str">
        <v>Bahrain</v>
      </c>
      <c r="K159" s="1" t="s">
        <v>70</v>
      </c>
      <c r="L159" s="13">
        <f>_xlfn.XLOOKUP(K159, 'taxonomy(ID_mappings)'!$B$2:$B$30, 'taxonomy(ID_mappings)'!$A$2:$A$30, "Not Disclosed", 0)</f>
        <v>9367</v>
      </c>
      <c r="M159" s="1" t="s">
        <v>84</v>
      </c>
      <c r="N159" s="1" t="s">
        <v>84</v>
      </c>
      <c r="O159" s="1">
        <f>_xlfn.XLOOKUP(N159, 'taxonomy(ID_mappings)'!$F$2:$F$40, 'taxonomy(ID_mappings)'!$E$2:$E$40, "Not Disclosed", 0)</f>
        <v>2391</v>
      </c>
      <c r="P159" s="1">
        <v>3</v>
      </c>
      <c r="Q159" s="4" t="s">
        <v>48</v>
      </c>
      <c r="R159" s="4" t="s">
        <v>48</v>
      </c>
      <c r="S159" s="4" t="s">
        <v>42</v>
      </c>
      <c r="T159" s="4" t="str">
        <v>Not Disclosed</v>
      </c>
      <c r="U159" s="4" t="s">
        <v>42</v>
      </c>
      <c r="V159" s="4" t="str">
        <v>Not Disclosed</v>
      </c>
      <c r="W159" s="4" t="s">
        <v>42</v>
      </c>
      <c r="X159" s="4" t="str">
        <v>Not Disclosed</v>
      </c>
      <c r="Y159" s="4" t="s">
        <v>42</v>
      </c>
      <c r="Z159" s="4" t="str">
        <v>Not Disclosed</v>
      </c>
      <c r="AA159" s="4">
        <f>_xlfn.XLOOKUP(R159, 'taxonomy(ID_mappings)'!$J$2:$J$7, 'taxonomy(ID_mappings)'!$I$2:$I$7, "Not Disclosed", 0)</f>
        <v>5325</v>
      </c>
      <c r="AB159" s="4" t="str">
        <f>_xlfn.XLOOKUP(T159, 'taxonomy(ID_mappings)'!$J$2:$J$7, 'taxonomy(ID_mappings)'!$I$2:$I$7, "Not Disclosed", 0)</f>
        <v>Not Disclosed</v>
      </c>
      <c r="AC159" s="4" t="str">
        <f>_xlfn.XLOOKUP(V159, 'taxonomy(ID_mappings)'!$J$2:$J$7, 'taxonomy(ID_mappings)'!$I$2:$I$7, "Not Disclosed", 0)</f>
        <v>Not Disclosed</v>
      </c>
      <c r="AD159" s="4" t="str">
        <f>_xlfn.XLOOKUP(X159, 'taxonomy(ID_mappings)'!$J$2:$J$7, 'taxonomy(ID_mappings)'!$I$2:$I$7, "Not Disclosed", 0)</f>
        <v>Not Disclosed</v>
      </c>
      <c r="AE159" s="4" t="str">
        <f>_xlfn.XLOOKUP(Z159, 'taxonomy(ID_mappings)'!$J$2:$J$7, 'taxonomy(ID_mappings)'!$I$2:$I$7, "Not Disclosed", 0)</f>
        <v>Not Disclosed</v>
      </c>
      <c r="AF159" s="4" t="str">
        <f>_xlfn.CONCAT(AA159, ", ", AB159, ", ", AC159, ", ", AD159, ", ", AE159)</f>
        <v>5325, Not Disclosed, Not Disclosed, Not Disclosed, Not Disclosed</v>
      </c>
      <c r="AG159" s="16">
        <v>5325</v>
      </c>
      <c r="AH159" s="1" t="s">
        <v>55</v>
      </c>
      <c r="AI159" s="1">
        <f>_xlfn.XLOOKUP(AH159, 'taxonomy(ID_mappings)'!$L$2:$L$3, 'taxonomy(ID_mappings)'!$M$2:$M$3, 0)</f>
        <v>1</v>
      </c>
      <c r="AJ159" s="1" t="s">
        <v>352</v>
      </c>
      <c r="AK159" s="1" t="s">
        <v>42</v>
      </c>
      <c r="AL159" s="1" t="s">
        <v>42</v>
      </c>
    </row>
    <row r="160" spans="1:38" ht="15.75" customHeight="1">
      <c r="A160" s="1">
        <v>26151</v>
      </c>
      <c r="B160" s="1" t="s">
        <v>351</v>
      </c>
      <c r="C160" s="1">
        <f>_xlfn.XLOOKUP(B160, 'Sheet1 startup_formatted'!$B$2:$B$690, 'Sheet1 startup_formatted'!$A$2:$A$690, "Not issued", 0)</f>
        <v>2910</v>
      </c>
      <c r="D160" s="2">
        <v>42767.166666666664</v>
      </c>
      <c r="E160" s="15">
        <v>65000</v>
      </c>
      <c r="F160" s="1" t="s">
        <v>53</v>
      </c>
      <c r="G160" s="1">
        <f>_xlfn.XLOOKUP(F160, 'taxonomy(ID_mappings)'!$P$2:$P$15, 'taxonomy(ID_mappings)'!$O$2:$O$15, 0)</f>
        <v>9101</v>
      </c>
      <c r="H160" s="1">
        <v>1</v>
      </c>
      <c r="I160" s="1" t="s">
        <v>70</v>
      </c>
      <c r="J160" s="1" t="str">
        <v>Bahrain</v>
      </c>
      <c r="K160" s="1" t="s">
        <v>70</v>
      </c>
      <c r="L160" s="13">
        <f>_xlfn.XLOOKUP(K160, 'taxonomy(ID_mappings)'!$B$2:$B$30, 'taxonomy(ID_mappings)'!$A$2:$A$30, "Not Disclosed", 0)</f>
        <v>9367</v>
      </c>
      <c r="M160" s="1" t="s">
        <v>84</v>
      </c>
      <c r="N160" s="1" t="s">
        <v>84</v>
      </c>
      <c r="O160" s="1">
        <f>_xlfn.XLOOKUP(N160, 'taxonomy(ID_mappings)'!$F$2:$F$40, 'taxonomy(ID_mappings)'!$E$2:$E$40, "Not Disclosed", 0)</f>
        <v>2391</v>
      </c>
      <c r="P160" s="1">
        <v>3</v>
      </c>
      <c r="Q160" s="4" t="s">
        <v>48</v>
      </c>
      <c r="R160" s="4" t="s">
        <v>48</v>
      </c>
      <c r="S160" s="4" t="s">
        <v>42</v>
      </c>
      <c r="T160" s="4" t="str">
        <v>Not Disclosed</v>
      </c>
      <c r="U160" s="4" t="s">
        <v>42</v>
      </c>
      <c r="V160" s="4" t="str">
        <v>Not Disclosed</v>
      </c>
      <c r="W160" s="4" t="s">
        <v>42</v>
      </c>
      <c r="X160" s="4" t="str">
        <v>Not Disclosed</v>
      </c>
      <c r="Y160" s="4" t="s">
        <v>42</v>
      </c>
      <c r="Z160" s="4" t="str">
        <v>Not Disclosed</v>
      </c>
      <c r="AA160" s="4">
        <f>_xlfn.XLOOKUP(R160, 'taxonomy(ID_mappings)'!$J$2:$J$7, 'taxonomy(ID_mappings)'!$I$2:$I$7, "Not Disclosed", 0)</f>
        <v>5325</v>
      </c>
      <c r="AB160" s="4" t="str">
        <f>_xlfn.XLOOKUP(T160, 'taxonomy(ID_mappings)'!$J$2:$J$7, 'taxonomy(ID_mappings)'!$I$2:$I$7, "Not Disclosed", 0)</f>
        <v>Not Disclosed</v>
      </c>
      <c r="AC160" s="4" t="str">
        <f>_xlfn.XLOOKUP(V160, 'taxonomy(ID_mappings)'!$J$2:$J$7, 'taxonomy(ID_mappings)'!$I$2:$I$7, "Not Disclosed", 0)</f>
        <v>Not Disclosed</v>
      </c>
      <c r="AD160" s="4" t="str">
        <f>_xlfn.XLOOKUP(X160, 'taxonomy(ID_mappings)'!$J$2:$J$7, 'taxonomy(ID_mappings)'!$I$2:$I$7, "Not Disclosed", 0)</f>
        <v>Not Disclosed</v>
      </c>
      <c r="AE160" s="4" t="str">
        <f>_xlfn.XLOOKUP(Z160, 'taxonomy(ID_mappings)'!$J$2:$J$7, 'taxonomy(ID_mappings)'!$I$2:$I$7, "Not Disclosed", 0)</f>
        <v>Not Disclosed</v>
      </c>
      <c r="AF160" s="4" t="str">
        <f>_xlfn.CONCAT(AA160, ", ", AB160, ", ", AC160, ", ", AD160, ", ", AE160)</f>
        <v>5325, Not Disclosed, Not Disclosed, Not Disclosed, Not Disclosed</v>
      </c>
      <c r="AG160" s="16">
        <v>5325</v>
      </c>
      <c r="AH160" s="1" t="s">
        <v>55</v>
      </c>
      <c r="AI160" s="1">
        <f>_xlfn.XLOOKUP(AH160, 'taxonomy(ID_mappings)'!$L$2:$L$3, 'taxonomy(ID_mappings)'!$M$2:$M$3, 0)</f>
        <v>1</v>
      </c>
      <c r="AJ160" s="1" t="s">
        <v>352</v>
      </c>
      <c r="AK160" s="1" t="s">
        <v>42</v>
      </c>
      <c r="AL160" s="1" t="s">
        <v>42</v>
      </c>
    </row>
    <row r="161" spans="1:38" ht="15.75" customHeight="1">
      <c r="A161" s="1">
        <v>26654</v>
      </c>
      <c r="B161" s="1" t="s">
        <v>353</v>
      </c>
      <c r="C161" s="1">
        <f>_xlfn.XLOOKUP(B161, 'Sheet1 startup_formatted'!$B$2:$B$690, 'Sheet1 startup_formatted'!$A$2:$A$690, "Not issued", 0)</f>
        <v>44652</v>
      </c>
      <c r="D161" s="2">
        <v>42948.166666666664</v>
      </c>
      <c r="E161" s="15">
        <v>100000</v>
      </c>
      <c r="F161" s="1" t="s">
        <v>53</v>
      </c>
      <c r="G161" s="1">
        <f>_xlfn.XLOOKUP(F161, 'taxonomy(ID_mappings)'!$P$2:$P$15, 'taxonomy(ID_mappings)'!$O$2:$O$15, 0)</f>
        <v>9101</v>
      </c>
      <c r="H161" s="1">
        <v>1</v>
      </c>
      <c r="I161" s="1" t="s">
        <v>113</v>
      </c>
      <c r="J161" s="1" t="str">
        <v>Egypt</v>
      </c>
      <c r="K161" s="1" t="s">
        <v>113</v>
      </c>
      <c r="L161" s="13">
        <f>_xlfn.XLOOKUP(K161, 'taxonomy(ID_mappings)'!$B$2:$B$30, 'taxonomy(ID_mappings)'!$A$2:$A$30, "Not Disclosed", 0)</f>
        <v>2468</v>
      </c>
      <c r="M161" s="1" t="s">
        <v>54</v>
      </c>
      <c r="N161" s="1" t="s">
        <v>54</v>
      </c>
      <c r="O161" s="1">
        <f>_xlfn.XLOOKUP(N161, 'taxonomy(ID_mappings)'!$F$2:$F$40, 'taxonomy(ID_mappings)'!$E$2:$E$40, "Not Disclosed", 0)</f>
        <v>2165</v>
      </c>
      <c r="P161" s="1">
        <v>2</v>
      </c>
      <c r="Q161" s="4" t="s">
        <v>61</v>
      </c>
      <c r="R161" s="4" t="s">
        <v>61</v>
      </c>
      <c r="S161" s="4" t="s">
        <v>42</v>
      </c>
      <c r="T161" s="4" t="str">
        <v>Not Disclosed</v>
      </c>
      <c r="U161" s="4" t="s">
        <v>42</v>
      </c>
      <c r="V161" s="4" t="str">
        <v>Not Disclosed</v>
      </c>
      <c r="W161" s="4" t="s">
        <v>42</v>
      </c>
      <c r="X161" s="4" t="str">
        <v>Not Disclosed</v>
      </c>
      <c r="Y161" s="4" t="s">
        <v>42</v>
      </c>
      <c r="Z161" s="4" t="str">
        <v>Not Disclosed</v>
      </c>
      <c r="AA161" s="4">
        <f>_xlfn.XLOOKUP(R161, 'taxonomy(ID_mappings)'!$J$2:$J$7, 'taxonomy(ID_mappings)'!$I$2:$I$7, "Not Disclosed", 0)</f>
        <v>5326</v>
      </c>
      <c r="AB161" s="4" t="str">
        <f>_xlfn.XLOOKUP(T161, 'taxonomy(ID_mappings)'!$J$2:$J$7, 'taxonomy(ID_mappings)'!$I$2:$I$7, "Not Disclosed", 0)</f>
        <v>Not Disclosed</v>
      </c>
      <c r="AC161" s="4" t="str">
        <f>_xlfn.XLOOKUP(V161, 'taxonomy(ID_mappings)'!$J$2:$J$7, 'taxonomy(ID_mappings)'!$I$2:$I$7, "Not Disclosed", 0)</f>
        <v>Not Disclosed</v>
      </c>
      <c r="AD161" s="4" t="str">
        <f>_xlfn.XLOOKUP(X161, 'taxonomy(ID_mappings)'!$J$2:$J$7, 'taxonomy(ID_mappings)'!$I$2:$I$7, "Not Disclosed", 0)</f>
        <v>Not Disclosed</v>
      </c>
      <c r="AE161" s="4" t="str">
        <f>_xlfn.XLOOKUP(Z161, 'taxonomy(ID_mappings)'!$J$2:$J$7, 'taxonomy(ID_mappings)'!$I$2:$I$7, "Not Disclosed", 0)</f>
        <v>Not Disclosed</v>
      </c>
      <c r="AF161" s="4" t="str">
        <f>_xlfn.CONCAT(AA161, ", ", AB161, ", ", AC161, ", ", AD161, ", ", AE161)</f>
        <v>5326, Not Disclosed, Not Disclosed, Not Disclosed, Not Disclosed</v>
      </c>
      <c r="AG161" s="16">
        <v>5326</v>
      </c>
      <c r="AH161" s="1" t="s">
        <v>55</v>
      </c>
      <c r="AI161" s="1">
        <f>_xlfn.XLOOKUP(AH161, 'taxonomy(ID_mappings)'!$L$2:$L$3, 'taxonomy(ID_mappings)'!$M$2:$M$3, 0)</f>
        <v>1</v>
      </c>
      <c r="AJ161" s="1" t="s">
        <v>42</v>
      </c>
      <c r="AK161" s="1" t="s">
        <v>354</v>
      </c>
      <c r="AL161" s="1" t="s">
        <v>42</v>
      </c>
    </row>
    <row r="162" spans="1:38" ht="15.75" customHeight="1">
      <c r="A162" s="1">
        <v>28277</v>
      </c>
      <c r="B162" s="1" t="s">
        <v>355</v>
      </c>
      <c r="C162" s="1">
        <f>_xlfn.XLOOKUP(B162, 'Sheet1 startup_formatted'!$B$2:$B$690, 'Sheet1 startup_formatted'!$A$2:$A$690, "Not issued", 0)</f>
        <v>1433</v>
      </c>
      <c r="D162" s="2">
        <v>42558.166666666664</v>
      </c>
      <c r="E162" s="15">
        <v>1500000</v>
      </c>
      <c r="F162" s="1" t="s">
        <v>53</v>
      </c>
      <c r="G162" s="1">
        <f>_xlfn.XLOOKUP(F162, 'taxonomy(ID_mappings)'!$P$2:$P$15, 'taxonomy(ID_mappings)'!$O$2:$O$15, 0)</f>
        <v>9101</v>
      </c>
      <c r="H162" s="1">
        <v>2</v>
      </c>
      <c r="I162" s="1" t="s">
        <v>50</v>
      </c>
      <c r="J162" s="1" t="str">
        <v>Lebanon</v>
      </c>
      <c r="K162" s="1" t="s">
        <v>50</v>
      </c>
      <c r="L162" s="13">
        <f>_xlfn.XLOOKUP(K162, 'taxonomy(ID_mappings)'!$B$2:$B$30, 'taxonomy(ID_mappings)'!$A$2:$A$30, "Not Disclosed", 0)</f>
        <v>1623</v>
      </c>
      <c r="M162" s="1" t="s">
        <v>189</v>
      </c>
      <c r="N162" s="1" t="s">
        <v>189</v>
      </c>
      <c r="O162" s="1">
        <f>_xlfn.XLOOKUP(N162, 'taxonomy(ID_mappings)'!$F$2:$F$40, 'taxonomy(ID_mappings)'!$E$2:$E$40, "Not Disclosed", 0)</f>
        <v>9435</v>
      </c>
      <c r="P162" s="1">
        <v>2</v>
      </c>
      <c r="Q162" s="4" t="s">
        <v>48</v>
      </c>
      <c r="R162" s="4" t="s">
        <v>48</v>
      </c>
      <c r="S162" s="4" t="s">
        <v>42</v>
      </c>
      <c r="T162" s="4" t="str">
        <v>Not Disclosed</v>
      </c>
      <c r="U162" s="4" t="s">
        <v>42</v>
      </c>
      <c r="V162" s="4" t="str">
        <v>Not Disclosed</v>
      </c>
      <c r="W162" s="4" t="s">
        <v>42</v>
      </c>
      <c r="X162" s="4" t="str">
        <v>Not Disclosed</v>
      </c>
      <c r="Y162" s="4" t="s">
        <v>42</v>
      </c>
      <c r="Z162" s="4" t="str">
        <v>Not Disclosed</v>
      </c>
      <c r="AA162" s="4">
        <f>_xlfn.XLOOKUP(R162, 'taxonomy(ID_mappings)'!$J$2:$J$7, 'taxonomy(ID_mappings)'!$I$2:$I$7, "Not Disclosed", 0)</f>
        <v>5325</v>
      </c>
      <c r="AB162" s="4" t="str">
        <f>_xlfn.XLOOKUP(T162, 'taxonomy(ID_mappings)'!$J$2:$J$7, 'taxonomy(ID_mappings)'!$I$2:$I$7, "Not Disclosed", 0)</f>
        <v>Not Disclosed</v>
      </c>
      <c r="AC162" s="4" t="str">
        <f>_xlfn.XLOOKUP(V162, 'taxonomy(ID_mappings)'!$J$2:$J$7, 'taxonomy(ID_mappings)'!$I$2:$I$7, "Not Disclosed", 0)</f>
        <v>Not Disclosed</v>
      </c>
      <c r="AD162" s="4" t="str">
        <f>_xlfn.XLOOKUP(X162, 'taxonomy(ID_mappings)'!$J$2:$J$7, 'taxonomy(ID_mappings)'!$I$2:$I$7, "Not Disclosed", 0)</f>
        <v>Not Disclosed</v>
      </c>
      <c r="AE162" s="4" t="str">
        <f>_xlfn.XLOOKUP(Z162, 'taxonomy(ID_mappings)'!$J$2:$J$7, 'taxonomy(ID_mappings)'!$I$2:$I$7, "Not Disclosed", 0)</f>
        <v>Not Disclosed</v>
      </c>
      <c r="AF162" s="4" t="str">
        <f>_xlfn.CONCAT(AA162, ", ", AB162, ", ", AC162, ", ", AD162, ", ", AE162)</f>
        <v>5325, Not Disclosed, Not Disclosed, Not Disclosed, Not Disclosed</v>
      </c>
      <c r="AG162" s="16">
        <v>5325</v>
      </c>
      <c r="AH162" s="1" t="s">
        <v>55</v>
      </c>
      <c r="AI162" s="1">
        <f>_xlfn.XLOOKUP(AH162, 'taxonomy(ID_mappings)'!$L$2:$L$3, 'taxonomy(ID_mappings)'!$M$2:$M$3, 0)</f>
        <v>1</v>
      </c>
      <c r="AJ162" s="1" t="s">
        <v>42</v>
      </c>
      <c r="AK162" s="1" t="s">
        <v>42</v>
      </c>
      <c r="AL162" s="1" t="s">
        <v>42</v>
      </c>
    </row>
    <row r="163" spans="1:38" ht="15.75" customHeight="1">
      <c r="A163" s="1">
        <v>28420</v>
      </c>
      <c r="B163" s="1" t="s">
        <v>356</v>
      </c>
      <c r="C163" s="1">
        <f>_xlfn.XLOOKUP(B163, 'Sheet1 startup_formatted'!$B$2:$B$690, 'Sheet1 startup_formatted'!$A$2:$A$690, "Not issued", 0)</f>
        <v>3998</v>
      </c>
      <c r="D163" s="2">
        <v>43040</v>
      </c>
      <c r="E163" s="15">
        <v>540000</v>
      </c>
      <c r="F163" s="1" t="s">
        <v>53</v>
      </c>
      <c r="G163" s="1">
        <f>_xlfn.XLOOKUP(F163, 'taxonomy(ID_mappings)'!$P$2:$P$15, 'taxonomy(ID_mappings)'!$O$2:$O$15, 0)</f>
        <v>9101</v>
      </c>
      <c r="H163" s="1">
        <v>1</v>
      </c>
      <c r="I163" s="1" t="s">
        <v>39</v>
      </c>
      <c r="J163" s="1" t="str">
        <v>United Arab Emirates (UAE)</v>
      </c>
      <c r="K163" s="1" t="s">
        <v>39</v>
      </c>
      <c r="L163" s="13">
        <f>_xlfn.XLOOKUP(K163, 'taxonomy(ID_mappings)'!$B$2:$B$30, 'taxonomy(ID_mappings)'!$A$2:$A$30, "Not Disclosed", 0)</f>
        <v>2361</v>
      </c>
      <c r="M163" s="1" t="s">
        <v>186</v>
      </c>
      <c r="N163" s="1" t="s">
        <v>186</v>
      </c>
      <c r="O163" s="1">
        <f>_xlfn.XLOOKUP(N163, 'taxonomy(ID_mappings)'!$F$2:$F$40, 'taxonomy(ID_mappings)'!$E$2:$E$40, "Not Disclosed", 0)</f>
        <v>5876</v>
      </c>
      <c r="P163" s="1">
        <v>2</v>
      </c>
      <c r="Q163" s="4" t="s">
        <v>72</v>
      </c>
      <c r="R163" s="4" t="s">
        <v>61</v>
      </c>
      <c r="S163" s="4" t="s">
        <v>174</v>
      </c>
      <c r="T163" s="4" t="str">
        <v>Platform</v>
      </c>
      <c r="U163" s="4" t="s">
        <v>42</v>
      </c>
      <c r="V163" s="4" t="str">
        <v>Not Disclosed</v>
      </c>
      <c r="W163" s="4" t="s">
        <v>42</v>
      </c>
      <c r="X163" s="4" t="str">
        <v>Not Disclosed</v>
      </c>
      <c r="Y163" s="4" t="s">
        <v>42</v>
      </c>
      <c r="Z163" s="4" t="str">
        <v>Not Disclosed</v>
      </c>
      <c r="AA163" s="4">
        <f>_xlfn.XLOOKUP(R163, 'taxonomy(ID_mappings)'!$J$2:$J$7, 'taxonomy(ID_mappings)'!$I$2:$I$7, "Not Disclosed", 0)</f>
        <v>5326</v>
      </c>
      <c r="AB163" s="4">
        <f>_xlfn.XLOOKUP(T163, 'taxonomy(ID_mappings)'!$J$2:$J$7, 'taxonomy(ID_mappings)'!$I$2:$I$7, "Not Disclosed", 0)</f>
        <v>5324</v>
      </c>
      <c r="AC163" s="4" t="str">
        <f>_xlfn.XLOOKUP(V163, 'taxonomy(ID_mappings)'!$J$2:$J$7, 'taxonomy(ID_mappings)'!$I$2:$I$7, "Not Disclosed", 0)</f>
        <v>Not Disclosed</v>
      </c>
      <c r="AD163" s="4" t="str">
        <f>_xlfn.XLOOKUP(X163, 'taxonomy(ID_mappings)'!$J$2:$J$7, 'taxonomy(ID_mappings)'!$I$2:$I$7, "Not Disclosed", 0)</f>
        <v>Not Disclosed</v>
      </c>
      <c r="AE163" s="4" t="str">
        <f>_xlfn.XLOOKUP(Z163, 'taxonomy(ID_mappings)'!$J$2:$J$7, 'taxonomy(ID_mappings)'!$I$2:$I$7, "Not Disclosed", 0)</f>
        <v>Not Disclosed</v>
      </c>
      <c r="AF163" s="4" t="str">
        <f>_xlfn.CONCAT(AA163, ", ", AB163, ", ", AC163, ", ", AD163, ", ", AE163)</f>
        <v>5326, 5324, Not Disclosed, Not Disclosed, Not Disclosed</v>
      </c>
      <c r="AG163" s="16" t="s">
        <v>73</v>
      </c>
      <c r="AH163" s="1" t="s">
        <v>55</v>
      </c>
      <c r="AI163" s="1">
        <f>_xlfn.XLOOKUP(AH163, 'taxonomy(ID_mappings)'!$L$2:$L$3, 'taxonomy(ID_mappings)'!$M$2:$M$3, 0)</f>
        <v>1</v>
      </c>
      <c r="AJ163" s="1" t="s">
        <v>42</v>
      </c>
      <c r="AK163" s="1" t="s">
        <v>42</v>
      </c>
      <c r="AL163" s="1" t="s">
        <v>42</v>
      </c>
    </row>
    <row r="164" spans="1:38" ht="15.75" customHeight="1">
      <c r="A164" s="1">
        <v>28436</v>
      </c>
      <c r="B164" s="1" t="s">
        <v>357</v>
      </c>
      <c r="C164" s="1">
        <f>_xlfn.XLOOKUP(B164, 'Sheet1 startup_formatted'!$B$2:$B$690, 'Sheet1 startup_formatted'!$A$2:$A$690, "Not issued", 0)</f>
        <v>16647</v>
      </c>
      <c r="D164" s="2">
        <v>42370.166666666664</v>
      </c>
      <c r="E164" s="15">
        <v>1300000</v>
      </c>
      <c r="F164" s="1" t="s">
        <v>53</v>
      </c>
      <c r="G164" s="1">
        <f>_xlfn.XLOOKUP(F164, 'taxonomy(ID_mappings)'!$P$2:$P$15, 'taxonomy(ID_mappings)'!$O$2:$O$15, 0)</f>
        <v>9101</v>
      </c>
      <c r="H164" s="1">
        <v>0</v>
      </c>
      <c r="I164" s="1" t="s">
        <v>317</v>
      </c>
      <c r="J164" s="1" t="str">
        <v>Kuwait</v>
      </c>
      <c r="K164" s="1" t="s">
        <v>317</v>
      </c>
      <c r="L164" s="13">
        <f>_xlfn.XLOOKUP(K164, 'taxonomy(ID_mappings)'!$B$2:$B$30, 'taxonomy(ID_mappings)'!$A$2:$A$30, "Not Disclosed", 0)</f>
        <v>6890</v>
      </c>
      <c r="M164" s="1" t="s">
        <v>71</v>
      </c>
      <c r="N164" s="1" t="s">
        <v>71</v>
      </c>
      <c r="O164" s="1">
        <f>_xlfn.XLOOKUP(N164, 'taxonomy(ID_mappings)'!$F$2:$F$40, 'taxonomy(ID_mappings)'!$E$2:$E$40, "Not Disclosed", 0)</f>
        <v>9426</v>
      </c>
      <c r="P164" s="1">
        <v>1</v>
      </c>
      <c r="Q164" s="4" t="s">
        <v>41</v>
      </c>
      <c r="R164" s="4" t="s">
        <v>41</v>
      </c>
      <c r="S164" s="4" t="s">
        <v>42</v>
      </c>
      <c r="T164" s="4" t="str">
        <v>Not Disclosed</v>
      </c>
      <c r="U164" s="4" t="s">
        <v>42</v>
      </c>
      <c r="V164" s="4" t="str">
        <v>Not Disclosed</v>
      </c>
      <c r="W164" s="4" t="s">
        <v>42</v>
      </c>
      <c r="X164" s="4" t="str">
        <v>Not Disclosed</v>
      </c>
      <c r="Y164" s="4" t="s">
        <v>42</v>
      </c>
      <c r="Z164" s="4" t="str">
        <v>Not Disclosed</v>
      </c>
      <c r="AA164" s="4">
        <f>_xlfn.XLOOKUP(R164, 'taxonomy(ID_mappings)'!$J$2:$J$7, 'taxonomy(ID_mappings)'!$I$2:$I$7, "Not Disclosed", 0)</f>
        <v>5324</v>
      </c>
      <c r="AB164" s="4" t="str">
        <f>_xlfn.XLOOKUP(T164, 'taxonomy(ID_mappings)'!$J$2:$J$7, 'taxonomy(ID_mappings)'!$I$2:$I$7, "Not Disclosed", 0)</f>
        <v>Not Disclosed</v>
      </c>
      <c r="AC164" s="4" t="str">
        <f>_xlfn.XLOOKUP(V164, 'taxonomy(ID_mappings)'!$J$2:$J$7, 'taxonomy(ID_mappings)'!$I$2:$I$7, "Not Disclosed", 0)</f>
        <v>Not Disclosed</v>
      </c>
      <c r="AD164" s="4" t="str">
        <f>_xlfn.XLOOKUP(X164, 'taxonomy(ID_mappings)'!$J$2:$J$7, 'taxonomy(ID_mappings)'!$I$2:$I$7, "Not Disclosed", 0)</f>
        <v>Not Disclosed</v>
      </c>
      <c r="AE164" s="4" t="str">
        <f>_xlfn.XLOOKUP(Z164, 'taxonomy(ID_mappings)'!$J$2:$J$7, 'taxonomy(ID_mappings)'!$I$2:$I$7, "Not Disclosed", 0)</f>
        <v>Not Disclosed</v>
      </c>
      <c r="AF164" s="4" t="str">
        <f>_xlfn.CONCAT(AA164, ", ", AB164, ", ", AC164, ", ", AD164, ", ", AE164)</f>
        <v>5324, Not Disclosed, Not Disclosed, Not Disclosed, Not Disclosed</v>
      </c>
      <c r="AG164" s="16">
        <v>5324</v>
      </c>
      <c r="AH164" s="1" t="s">
        <v>43</v>
      </c>
      <c r="AI164" s="1">
        <f>_xlfn.XLOOKUP(AH164, 'taxonomy(ID_mappings)'!$L$2:$L$3, 'taxonomy(ID_mappings)'!$M$2:$M$3, 0)</f>
        <v>0</v>
      </c>
      <c r="AJ164" s="1" t="s">
        <v>358</v>
      </c>
      <c r="AK164" s="1" t="s">
        <v>42</v>
      </c>
      <c r="AL164" s="1" t="s">
        <v>42</v>
      </c>
    </row>
    <row r="165" spans="1:38" ht="15.75" customHeight="1">
      <c r="A165" s="1">
        <v>29020</v>
      </c>
      <c r="B165" s="1" t="s">
        <v>359</v>
      </c>
      <c r="C165" s="1">
        <f>_xlfn.XLOOKUP(B165, 'Sheet1 startup_formatted'!$B$2:$B$690, 'Sheet1 startup_formatted'!$A$2:$A$690, "Not issued", 0)</f>
        <v>28688</v>
      </c>
      <c r="D165" s="2">
        <v>42522</v>
      </c>
      <c r="E165" s="15">
        <v>0</v>
      </c>
      <c r="F165" s="1" t="s">
        <v>53</v>
      </c>
      <c r="G165" s="1">
        <f>_xlfn.XLOOKUP(F165, 'taxonomy(ID_mappings)'!$P$2:$P$15, 'taxonomy(ID_mappings)'!$O$2:$O$15, 0)</f>
        <v>9101</v>
      </c>
      <c r="H165" s="1">
        <v>1</v>
      </c>
      <c r="I165" s="1" t="s">
        <v>39</v>
      </c>
      <c r="J165" s="1" t="str">
        <v>United Arab Emirates (UAE)</v>
      </c>
      <c r="K165" s="1" t="s">
        <v>39</v>
      </c>
      <c r="L165" s="13">
        <f>_xlfn.XLOOKUP(K165, 'taxonomy(ID_mappings)'!$B$2:$B$30, 'taxonomy(ID_mappings)'!$A$2:$A$30, "Not Disclosed", 0)</f>
        <v>2361</v>
      </c>
      <c r="M165" s="1" t="s">
        <v>219</v>
      </c>
      <c r="N165" s="1" t="s">
        <v>219</v>
      </c>
      <c r="O165" s="1">
        <f>_xlfn.XLOOKUP(N165, 'taxonomy(ID_mappings)'!$F$2:$F$40, 'taxonomy(ID_mappings)'!$E$2:$E$40, "Not Disclosed", 0)</f>
        <v>9462</v>
      </c>
      <c r="P165" s="1">
        <v>1</v>
      </c>
      <c r="Q165" s="4" t="s">
        <v>41</v>
      </c>
      <c r="R165" s="4" t="s">
        <v>41</v>
      </c>
      <c r="S165" s="4" t="s">
        <v>42</v>
      </c>
      <c r="T165" s="4" t="str">
        <v>Not Disclosed</v>
      </c>
      <c r="U165" s="4" t="s">
        <v>42</v>
      </c>
      <c r="V165" s="4" t="str">
        <v>Not Disclosed</v>
      </c>
      <c r="W165" s="4" t="s">
        <v>42</v>
      </c>
      <c r="X165" s="4" t="str">
        <v>Not Disclosed</v>
      </c>
      <c r="Y165" s="4" t="s">
        <v>42</v>
      </c>
      <c r="Z165" s="4" t="str">
        <v>Not Disclosed</v>
      </c>
      <c r="AA165" s="4">
        <f>_xlfn.XLOOKUP(R165, 'taxonomy(ID_mappings)'!$J$2:$J$7, 'taxonomy(ID_mappings)'!$I$2:$I$7, "Not Disclosed", 0)</f>
        <v>5324</v>
      </c>
      <c r="AB165" s="4" t="str">
        <f>_xlfn.XLOOKUP(T165, 'taxonomy(ID_mappings)'!$J$2:$J$7, 'taxonomy(ID_mappings)'!$I$2:$I$7, "Not Disclosed", 0)</f>
        <v>Not Disclosed</v>
      </c>
      <c r="AC165" s="4" t="str">
        <f>_xlfn.XLOOKUP(V165, 'taxonomy(ID_mappings)'!$J$2:$J$7, 'taxonomy(ID_mappings)'!$I$2:$I$7, "Not Disclosed", 0)</f>
        <v>Not Disclosed</v>
      </c>
      <c r="AD165" s="4" t="str">
        <f>_xlfn.XLOOKUP(X165, 'taxonomy(ID_mappings)'!$J$2:$J$7, 'taxonomy(ID_mappings)'!$I$2:$I$7, "Not Disclosed", 0)</f>
        <v>Not Disclosed</v>
      </c>
      <c r="AE165" s="4" t="str">
        <f>_xlfn.XLOOKUP(Z165, 'taxonomy(ID_mappings)'!$J$2:$J$7, 'taxonomy(ID_mappings)'!$I$2:$I$7, "Not Disclosed", 0)</f>
        <v>Not Disclosed</v>
      </c>
      <c r="AF165" s="4" t="str">
        <f>_xlfn.CONCAT(AA165, ", ", AB165, ", ", AC165, ", ", AD165, ", ", AE165)</f>
        <v>5324, Not Disclosed, Not Disclosed, Not Disclosed, Not Disclosed</v>
      </c>
      <c r="AG165" s="16">
        <v>5324</v>
      </c>
      <c r="AH165" s="1" t="s">
        <v>43</v>
      </c>
      <c r="AI165" s="1">
        <f>_xlfn.XLOOKUP(AH165, 'taxonomy(ID_mappings)'!$L$2:$L$3, 'taxonomy(ID_mappings)'!$M$2:$M$3, 0)</f>
        <v>0</v>
      </c>
      <c r="AJ165" s="1" t="s">
        <v>42</v>
      </c>
      <c r="AK165" s="1" t="s">
        <v>42</v>
      </c>
      <c r="AL165" s="1" t="s">
        <v>42</v>
      </c>
    </row>
    <row r="166" spans="1:38" ht="15.75" customHeight="1">
      <c r="A166" s="1">
        <v>29099</v>
      </c>
      <c r="B166" s="1" t="s">
        <v>360</v>
      </c>
      <c r="C166" s="1">
        <f>_xlfn.XLOOKUP(B166, 'Sheet1 startup_formatted'!$B$2:$B$690, 'Sheet1 startup_formatted'!$A$2:$A$690, "Not issued", 0)</f>
        <v>24058</v>
      </c>
      <c r="D166" s="2">
        <v>42767.166666666664</v>
      </c>
      <c r="E166" s="15">
        <v>0</v>
      </c>
      <c r="F166" s="1" t="s">
        <v>53</v>
      </c>
      <c r="G166" s="1">
        <f>_xlfn.XLOOKUP(F166, 'taxonomy(ID_mappings)'!$P$2:$P$15, 'taxonomy(ID_mappings)'!$O$2:$O$15, 0)</f>
        <v>9101</v>
      </c>
      <c r="H166" s="1">
        <v>2</v>
      </c>
      <c r="I166" s="1" t="s">
        <v>39</v>
      </c>
      <c r="J166" s="1" t="str">
        <v>United Arab Emirates (UAE)</v>
      </c>
      <c r="K166" s="1" t="s">
        <v>39</v>
      </c>
      <c r="L166" s="13">
        <f>_xlfn.XLOOKUP(K166, 'taxonomy(ID_mappings)'!$B$2:$B$30, 'taxonomy(ID_mappings)'!$A$2:$A$30, "Not Disclosed", 0)</f>
        <v>2361</v>
      </c>
      <c r="M166" s="1" t="s">
        <v>126</v>
      </c>
      <c r="N166" s="1" t="s">
        <v>126</v>
      </c>
      <c r="O166" s="1">
        <f>_xlfn.XLOOKUP(N166, 'taxonomy(ID_mappings)'!$F$2:$F$40, 'taxonomy(ID_mappings)'!$E$2:$E$40, "Not Disclosed", 0)</f>
        <v>1524</v>
      </c>
      <c r="P166" s="1">
        <v>0</v>
      </c>
      <c r="Q166" s="4" t="s">
        <v>318</v>
      </c>
      <c r="R166" s="4" t="s">
        <v>48</v>
      </c>
      <c r="S166" s="4" t="s">
        <v>174</v>
      </c>
      <c r="T166" s="4" t="str">
        <v>Platform</v>
      </c>
      <c r="U166" s="4" t="s">
        <v>42</v>
      </c>
      <c r="V166" s="4" t="str">
        <v>Not Disclosed</v>
      </c>
      <c r="W166" s="4" t="s">
        <v>42</v>
      </c>
      <c r="X166" s="4" t="str">
        <v>Not Disclosed</v>
      </c>
      <c r="Y166" s="4" t="s">
        <v>42</v>
      </c>
      <c r="Z166" s="4" t="str">
        <v>Not Disclosed</v>
      </c>
      <c r="AA166" s="4">
        <f>_xlfn.XLOOKUP(R166, 'taxonomy(ID_mappings)'!$J$2:$J$7, 'taxonomy(ID_mappings)'!$I$2:$I$7, "Not Disclosed", 0)</f>
        <v>5325</v>
      </c>
      <c r="AB166" s="4">
        <f>_xlfn.XLOOKUP(T166, 'taxonomy(ID_mappings)'!$J$2:$J$7, 'taxonomy(ID_mappings)'!$I$2:$I$7, "Not Disclosed", 0)</f>
        <v>5324</v>
      </c>
      <c r="AC166" s="4" t="str">
        <f>_xlfn.XLOOKUP(V166, 'taxonomy(ID_mappings)'!$J$2:$J$7, 'taxonomy(ID_mappings)'!$I$2:$I$7, "Not Disclosed", 0)</f>
        <v>Not Disclosed</v>
      </c>
      <c r="AD166" s="4" t="str">
        <f>_xlfn.XLOOKUP(X166, 'taxonomy(ID_mappings)'!$J$2:$J$7, 'taxonomy(ID_mappings)'!$I$2:$I$7, "Not Disclosed", 0)</f>
        <v>Not Disclosed</v>
      </c>
      <c r="AE166" s="4" t="str">
        <f>_xlfn.XLOOKUP(Z166, 'taxonomy(ID_mappings)'!$J$2:$J$7, 'taxonomy(ID_mappings)'!$I$2:$I$7, "Not Disclosed", 0)</f>
        <v>Not Disclosed</v>
      </c>
      <c r="AF166" s="4" t="str">
        <f>_xlfn.CONCAT(AA166, ", ", AB166, ", ", AC166, ", ", AD166, ", ", AE166)</f>
        <v>5325, 5324, Not Disclosed, Not Disclosed, Not Disclosed</v>
      </c>
      <c r="AG166" s="16" t="s">
        <v>319</v>
      </c>
      <c r="AH166" s="1" t="s">
        <v>43</v>
      </c>
      <c r="AI166" s="1">
        <f>_xlfn.XLOOKUP(AH166, 'taxonomy(ID_mappings)'!$L$2:$L$3, 'taxonomy(ID_mappings)'!$M$2:$M$3, 0)</f>
        <v>0</v>
      </c>
      <c r="AJ166" s="1" t="s">
        <v>42</v>
      </c>
      <c r="AK166" s="1" t="s">
        <v>42</v>
      </c>
      <c r="AL166" s="1" t="s">
        <v>42</v>
      </c>
    </row>
    <row r="167" spans="1:38" ht="15.75" customHeight="1">
      <c r="A167" s="1">
        <v>29103</v>
      </c>
      <c r="B167" s="1" t="s">
        <v>324</v>
      </c>
      <c r="C167" s="1">
        <f>_xlfn.XLOOKUP(B167, 'Sheet1 startup_formatted'!$B$2:$B$690, 'Sheet1 startup_formatted'!$A$2:$A$690, "Not issued", 0)</f>
        <v>21298</v>
      </c>
      <c r="D167" s="2">
        <v>42887.166666666664</v>
      </c>
      <c r="E167" s="15">
        <v>1200000</v>
      </c>
      <c r="F167" s="1" t="s">
        <v>53</v>
      </c>
      <c r="G167" s="1">
        <f>_xlfn.XLOOKUP(F167, 'taxonomy(ID_mappings)'!$P$2:$P$15, 'taxonomy(ID_mappings)'!$O$2:$O$15, 0)</f>
        <v>9101</v>
      </c>
      <c r="H167" s="1">
        <v>4</v>
      </c>
      <c r="I167" s="1" t="s">
        <v>39</v>
      </c>
      <c r="J167" s="1" t="str">
        <v>United Arab Emirates (UAE)</v>
      </c>
      <c r="K167" s="1" t="s">
        <v>39</v>
      </c>
      <c r="L167" s="13">
        <f>_xlfn.XLOOKUP(K167, 'taxonomy(ID_mappings)'!$B$2:$B$30, 'taxonomy(ID_mappings)'!$A$2:$A$30, "Not Disclosed", 0)</f>
        <v>2361</v>
      </c>
      <c r="M167" s="1" t="s">
        <v>63</v>
      </c>
      <c r="N167" s="1" t="s">
        <v>63</v>
      </c>
      <c r="O167" s="1">
        <f>_xlfn.XLOOKUP(N167, 'taxonomy(ID_mappings)'!$F$2:$F$40, 'taxonomy(ID_mappings)'!$E$2:$E$40, "Not Disclosed", 0)</f>
        <v>3678</v>
      </c>
      <c r="P167" s="1" t="s">
        <v>42</v>
      </c>
      <c r="Q167" s="4" t="s">
        <v>61</v>
      </c>
      <c r="R167" s="4" t="s">
        <v>61</v>
      </c>
      <c r="S167" s="4" t="s">
        <v>42</v>
      </c>
      <c r="T167" s="4" t="str">
        <v>Not Disclosed</v>
      </c>
      <c r="U167" s="4" t="s">
        <v>42</v>
      </c>
      <c r="V167" s="4" t="str">
        <v>Not Disclosed</v>
      </c>
      <c r="W167" s="4" t="s">
        <v>42</v>
      </c>
      <c r="X167" s="4" t="str">
        <v>Not Disclosed</v>
      </c>
      <c r="Y167" s="4" t="s">
        <v>42</v>
      </c>
      <c r="Z167" s="4" t="str">
        <v>Not Disclosed</v>
      </c>
      <c r="AA167" s="4">
        <f>_xlfn.XLOOKUP(R167, 'taxonomy(ID_mappings)'!$J$2:$J$7, 'taxonomy(ID_mappings)'!$I$2:$I$7, "Not Disclosed", 0)</f>
        <v>5326</v>
      </c>
      <c r="AB167" s="4" t="str">
        <f>_xlfn.XLOOKUP(T167, 'taxonomy(ID_mappings)'!$J$2:$J$7, 'taxonomy(ID_mappings)'!$I$2:$I$7, "Not Disclosed", 0)</f>
        <v>Not Disclosed</v>
      </c>
      <c r="AC167" s="4" t="str">
        <f>_xlfn.XLOOKUP(V167, 'taxonomy(ID_mappings)'!$J$2:$J$7, 'taxonomy(ID_mappings)'!$I$2:$I$7, "Not Disclosed", 0)</f>
        <v>Not Disclosed</v>
      </c>
      <c r="AD167" s="4" t="str">
        <f>_xlfn.XLOOKUP(X167, 'taxonomy(ID_mappings)'!$J$2:$J$7, 'taxonomy(ID_mappings)'!$I$2:$I$7, "Not Disclosed", 0)</f>
        <v>Not Disclosed</v>
      </c>
      <c r="AE167" s="4" t="str">
        <f>_xlfn.XLOOKUP(Z167, 'taxonomy(ID_mappings)'!$J$2:$J$7, 'taxonomy(ID_mappings)'!$I$2:$I$7, "Not Disclosed", 0)</f>
        <v>Not Disclosed</v>
      </c>
      <c r="AF167" s="4" t="str">
        <f>_xlfn.CONCAT(AA167, ", ", AB167, ", ", AC167, ", ", AD167, ", ", AE167)</f>
        <v>5326, Not Disclosed, Not Disclosed, Not Disclosed, Not Disclosed</v>
      </c>
      <c r="AG167" s="16">
        <v>5326</v>
      </c>
      <c r="AH167" s="1" t="s">
        <v>43</v>
      </c>
      <c r="AI167" s="1">
        <f>_xlfn.XLOOKUP(AH167, 'taxonomy(ID_mappings)'!$L$2:$L$3, 'taxonomy(ID_mappings)'!$M$2:$M$3, 0)</f>
        <v>0</v>
      </c>
      <c r="AJ167" s="1" t="s">
        <v>42</v>
      </c>
      <c r="AK167" s="1" t="s">
        <v>42</v>
      </c>
      <c r="AL167" s="1" t="s">
        <v>42</v>
      </c>
    </row>
    <row r="168" spans="1:38" ht="15.75" customHeight="1">
      <c r="A168" s="1">
        <v>29115</v>
      </c>
      <c r="B168" s="1" t="s">
        <v>361</v>
      </c>
      <c r="C168" s="1">
        <f>_xlfn.XLOOKUP(B168, 'Sheet1 startup_formatted'!$B$2:$B$690, 'Sheet1 startup_formatted'!$A$2:$A$690, "Not issued", 0)</f>
        <v>24060</v>
      </c>
      <c r="D168" s="2">
        <v>42887</v>
      </c>
      <c r="E168" s="15">
        <v>150000</v>
      </c>
      <c r="F168" s="1" t="s">
        <v>53</v>
      </c>
      <c r="G168" s="1">
        <f>_xlfn.XLOOKUP(F168, 'taxonomy(ID_mappings)'!$P$2:$P$15, 'taxonomy(ID_mappings)'!$O$2:$O$15, 0)</f>
        <v>9101</v>
      </c>
      <c r="H168" s="1">
        <v>3</v>
      </c>
      <c r="I168" s="1" t="s">
        <v>362</v>
      </c>
      <c r="J168" s="1" t="str">
        <v>Yemen</v>
      </c>
      <c r="K168" s="1" t="s">
        <v>362</v>
      </c>
      <c r="L168" s="13">
        <f>_xlfn.XLOOKUP(K168, 'taxonomy(ID_mappings)'!$B$2:$B$30, 'taxonomy(ID_mappings)'!$A$2:$A$30, "Not Disclosed", 0)</f>
        <v>8147</v>
      </c>
      <c r="M168" s="1" t="s">
        <v>63</v>
      </c>
      <c r="N168" s="1" t="s">
        <v>63</v>
      </c>
      <c r="O168" s="1">
        <f>_xlfn.XLOOKUP(N168, 'taxonomy(ID_mappings)'!$F$2:$F$40, 'taxonomy(ID_mappings)'!$E$2:$E$40, "Not Disclosed", 0)</f>
        <v>3678</v>
      </c>
      <c r="P168" s="1">
        <v>1</v>
      </c>
      <c r="Q168" s="4" t="s">
        <v>48</v>
      </c>
      <c r="R168" s="4" t="s">
        <v>48</v>
      </c>
      <c r="S168" s="4" t="s">
        <v>42</v>
      </c>
      <c r="T168" s="4" t="str">
        <v>Not Disclosed</v>
      </c>
      <c r="U168" s="4" t="s">
        <v>42</v>
      </c>
      <c r="V168" s="4" t="str">
        <v>Not Disclosed</v>
      </c>
      <c r="W168" s="4" t="s">
        <v>42</v>
      </c>
      <c r="X168" s="4" t="str">
        <v>Not Disclosed</v>
      </c>
      <c r="Y168" s="4" t="s">
        <v>42</v>
      </c>
      <c r="Z168" s="4" t="str">
        <v>Not Disclosed</v>
      </c>
      <c r="AA168" s="4">
        <f>_xlfn.XLOOKUP(R168, 'taxonomy(ID_mappings)'!$J$2:$J$7, 'taxonomy(ID_mappings)'!$I$2:$I$7, "Not Disclosed", 0)</f>
        <v>5325</v>
      </c>
      <c r="AB168" s="4" t="str">
        <f>_xlfn.XLOOKUP(T168, 'taxonomy(ID_mappings)'!$J$2:$J$7, 'taxonomy(ID_mappings)'!$I$2:$I$7, "Not Disclosed", 0)</f>
        <v>Not Disclosed</v>
      </c>
      <c r="AC168" s="4" t="str">
        <f>_xlfn.XLOOKUP(V168, 'taxonomy(ID_mappings)'!$J$2:$J$7, 'taxonomy(ID_mappings)'!$I$2:$I$7, "Not Disclosed", 0)</f>
        <v>Not Disclosed</v>
      </c>
      <c r="AD168" s="4" t="str">
        <f>_xlfn.XLOOKUP(X168, 'taxonomy(ID_mappings)'!$J$2:$J$7, 'taxonomy(ID_mappings)'!$I$2:$I$7, "Not Disclosed", 0)</f>
        <v>Not Disclosed</v>
      </c>
      <c r="AE168" s="4" t="str">
        <f>_xlfn.XLOOKUP(Z168, 'taxonomy(ID_mappings)'!$J$2:$J$7, 'taxonomy(ID_mappings)'!$I$2:$I$7, "Not Disclosed", 0)</f>
        <v>Not Disclosed</v>
      </c>
      <c r="AF168" s="4" t="str">
        <f>_xlfn.CONCAT(AA168, ", ", AB168, ", ", AC168, ", ", AD168, ", ", AE168)</f>
        <v>5325, Not Disclosed, Not Disclosed, Not Disclosed, Not Disclosed</v>
      </c>
      <c r="AG168" s="16">
        <v>5325</v>
      </c>
      <c r="AH168" s="1" t="s">
        <v>43</v>
      </c>
      <c r="AI168" s="1">
        <f>_xlfn.XLOOKUP(AH168, 'taxonomy(ID_mappings)'!$L$2:$L$3, 'taxonomy(ID_mappings)'!$M$2:$M$3, 0)</f>
        <v>0</v>
      </c>
      <c r="AJ168" s="1" t="s">
        <v>42</v>
      </c>
      <c r="AK168" s="1" t="s">
        <v>42</v>
      </c>
      <c r="AL168" s="1" t="s">
        <v>42</v>
      </c>
    </row>
    <row r="169" spans="1:38" ht="15.75" customHeight="1">
      <c r="A169" s="1">
        <v>29124</v>
      </c>
      <c r="B169" s="1" t="s">
        <v>363</v>
      </c>
      <c r="C169" s="1">
        <f>_xlfn.XLOOKUP(B169, 'Sheet1 startup_formatted'!$B$2:$B$690, 'Sheet1 startup_formatted'!$A$2:$A$690, "Not issued", 0)</f>
        <v>25103</v>
      </c>
      <c r="D169" s="2">
        <v>42979.166666666664</v>
      </c>
      <c r="E169" s="15">
        <v>160000</v>
      </c>
      <c r="F169" s="1" t="s">
        <v>53</v>
      </c>
      <c r="G169" s="1">
        <f>_xlfn.XLOOKUP(F169, 'taxonomy(ID_mappings)'!$P$2:$P$15, 'taxonomy(ID_mappings)'!$O$2:$O$15, 0)</f>
        <v>9101</v>
      </c>
      <c r="H169" s="1">
        <v>1</v>
      </c>
      <c r="I169" s="1" t="s">
        <v>50</v>
      </c>
      <c r="J169" s="1" t="str">
        <v>Lebanon</v>
      </c>
      <c r="K169" s="1" t="s">
        <v>50</v>
      </c>
      <c r="L169" s="13">
        <f>_xlfn.XLOOKUP(K169, 'taxonomy(ID_mappings)'!$B$2:$B$30, 'taxonomy(ID_mappings)'!$A$2:$A$30, "Not Disclosed", 0)</f>
        <v>1623</v>
      </c>
      <c r="M169" s="1" t="s">
        <v>54</v>
      </c>
      <c r="N169" s="1" t="s">
        <v>54</v>
      </c>
      <c r="O169" s="1">
        <f>_xlfn.XLOOKUP(N169, 'taxonomy(ID_mappings)'!$F$2:$F$40, 'taxonomy(ID_mappings)'!$E$2:$E$40, "Not Disclosed", 0)</f>
        <v>2165</v>
      </c>
      <c r="P169" s="1">
        <v>1</v>
      </c>
      <c r="Q169" s="4" t="s">
        <v>61</v>
      </c>
      <c r="R169" s="4" t="s">
        <v>61</v>
      </c>
      <c r="S169" s="4" t="s">
        <v>42</v>
      </c>
      <c r="T169" s="4" t="str">
        <v>Not Disclosed</v>
      </c>
      <c r="U169" s="4" t="s">
        <v>42</v>
      </c>
      <c r="V169" s="4" t="str">
        <v>Not Disclosed</v>
      </c>
      <c r="W169" s="4" t="s">
        <v>42</v>
      </c>
      <c r="X169" s="4" t="str">
        <v>Not Disclosed</v>
      </c>
      <c r="Y169" s="4" t="s">
        <v>42</v>
      </c>
      <c r="Z169" s="4" t="str">
        <v>Not Disclosed</v>
      </c>
      <c r="AA169" s="4">
        <f>_xlfn.XLOOKUP(R169, 'taxonomy(ID_mappings)'!$J$2:$J$7, 'taxonomy(ID_mappings)'!$I$2:$I$7, "Not Disclosed", 0)</f>
        <v>5326</v>
      </c>
      <c r="AB169" s="4" t="str">
        <f>_xlfn.XLOOKUP(T169, 'taxonomy(ID_mappings)'!$J$2:$J$7, 'taxonomy(ID_mappings)'!$I$2:$I$7, "Not Disclosed", 0)</f>
        <v>Not Disclosed</v>
      </c>
      <c r="AC169" s="4" t="str">
        <f>_xlfn.XLOOKUP(V169, 'taxonomy(ID_mappings)'!$J$2:$J$7, 'taxonomy(ID_mappings)'!$I$2:$I$7, "Not Disclosed", 0)</f>
        <v>Not Disclosed</v>
      </c>
      <c r="AD169" s="4" t="str">
        <f>_xlfn.XLOOKUP(X169, 'taxonomy(ID_mappings)'!$J$2:$J$7, 'taxonomy(ID_mappings)'!$I$2:$I$7, "Not Disclosed", 0)</f>
        <v>Not Disclosed</v>
      </c>
      <c r="AE169" s="4" t="str">
        <f>_xlfn.XLOOKUP(Z169, 'taxonomy(ID_mappings)'!$J$2:$J$7, 'taxonomy(ID_mappings)'!$I$2:$I$7, "Not Disclosed", 0)</f>
        <v>Not Disclosed</v>
      </c>
      <c r="AF169" s="4" t="str">
        <f>_xlfn.CONCAT(AA169, ", ", AB169, ", ", AC169, ", ", AD169, ", ", AE169)</f>
        <v>5326, Not Disclosed, Not Disclosed, Not Disclosed, Not Disclosed</v>
      </c>
      <c r="AG169" s="16">
        <v>5326</v>
      </c>
      <c r="AH169" s="1" t="s">
        <v>43</v>
      </c>
      <c r="AI169" s="1">
        <f>_xlfn.XLOOKUP(AH169, 'taxonomy(ID_mappings)'!$L$2:$L$3, 'taxonomy(ID_mappings)'!$M$2:$M$3, 0)</f>
        <v>0</v>
      </c>
      <c r="AJ169" s="1" t="s">
        <v>42</v>
      </c>
      <c r="AK169" s="1" t="s">
        <v>42</v>
      </c>
      <c r="AL169" s="1" t="s">
        <v>42</v>
      </c>
    </row>
    <row r="170" spans="1:38" ht="15.75" customHeight="1">
      <c r="A170" s="1">
        <v>29126</v>
      </c>
      <c r="B170" s="1" t="s">
        <v>364</v>
      </c>
      <c r="C170" s="1">
        <f>_xlfn.XLOOKUP(B170, 'Sheet1 startup_formatted'!$B$2:$B$690, 'Sheet1 startup_formatted'!$A$2:$A$690, "Not issued", 0)</f>
        <v>20850</v>
      </c>
      <c r="D170" s="2">
        <v>43047.166666666664</v>
      </c>
      <c r="E170" s="15">
        <v>2000000</v>
      </c>
      <c r="F170" s="1" t="s">
        <v>45</v>
      </c>
      <c r="G170" s="1">
        <f>_xlfn.XLOOKUP(F170, 'taxonomy(ID_mappings)'!$P$2:$P$15, 'taxonomy(ID_mappings)'!$O$2:$O$15, 0)</f>
        <v>5678</v>
      </c>
      <c r="H170" s="1">
        <v>1</v>
      </c>
      <c r="I170" s="1" t="s">
        <v>365</v>
      </c>
      <c r="J170" s="1" t="str">
        <v>Japan</v>
      </c>
      <c r="K170" s="1" t="s">
        <v>365</v>
      </c>
      <c r="L170" s="13">
        <f>_xlfn.XLOOKUP(K170, 'taxonomy(ID_mappings)'!$B$2:$B$30, 'taxonomy(ID_mappings)'!$A$2:$A$30, "Not Disclosed", 0)</f>
        <v>9354</v>
      </c>
      <c r="M170" s="1" t="s">
        <v>68</v>
      </c>
      <c r="N170" s="1" t="s">
        <v>68</v>
      </c>
      <c r="O170" s="1">
        <f>_xlfn.XLOOKUP(N170, 'taxonomy(ID_mappings)'!$F$2:$F$40, 'taxonomy(ID_mappings)'!$E$2:$E$40, "Not Disclosed", 0)</f>
        <v>5832</v>
      </c>
      <c r="P170" s="1">
        <v>1</v>
      </c>
      <c r="Q170" s="4" t="s">
        <v>134</v>
      </c>
      <c r="R170" s="4" t="s">
        <v>61</v>
      </c>
      <c r="S170" s="4" t="s">
        <v>135</v>
      </c>
      <c r="T170" s="4" t="str">
        <v>B2C</v>
      </c>
      <c r="U170" s="4" t="s">
        <v>42</v>
      </c>
      <c r="V170" s="4" t="str">
        <v>Not Disclosed</v>
      </c>
      <c r="W170" s="4" t="s">
        <v>42</v>
      </c>
      <c r="X170" s="4" t="str">
        <v>Not Disclosed</v>
      </c>
      <c r="Y170" s="4" t="s">
        <v>42</v>
      </c>
      <c r="Z170" s="4" t="str">
        <v>Not Disclosed</v>
      </c>
      <c r="AA170" s="4">
        <f>_xlfn.XLOOKUP(R170, 'taxonomy(ID_mappings)'!$J$2:$J$7, 'taxonomy(ID_mappings)'!$I$2:$I$7, "Not Disclosed", 0)</f>
        <v>5326</v>
      </c>
      <c r="AB170" s="4">
        <f>_xlfn.XLOOKUP(T170, 'taxonomy(ID_mappings)'!$J$2:$J$7, 'taxonomy(ID_mappings)'!$I$2:$I$7, "Not Disclosed", 0)</f>
        <v>5325</v>
      </c>
      <c r="AC170" s="4" t="str">
        <f>_xlfn.XLOOKUP(V170, 'taxonomy(ID_mappings)'!$J$2:$J$7, 'taxonomy(ID_mappings)'!$I$2:$I$7, "Not Disclosed", 0)</f>
        <v>Not Disclosed</v>
      </c>
      <c r="AD170" s="4" t="str">
        <f>_xlfn.XLOOKUP(X170, 'taxonomy(ID_mappings)'!$J$2:$J$7, 'taxonomy(ID_mappings)'!$I$2:$I$7, "Not Disclosed", 0)</f>
        <v>Not Disclosed</v>
      </c>
      <c r="AE170" s="4" t="str">
        <f>_xlfn.XLOOKUP(Z170, 'taxonomy(ID_mappings)'!$J$2:$J$7, 'taxonomy(ID_mappings)'!$I$2:$I$7, "Not Disclosed", 0)</f>
        <v>Not Disclosed</v>
      </c>
      <c r="AF170" s="4" t="str">
        <f>_xlfn.CONCAT(AA170, ", ", AB170, ", ", AC170, ", ", AD170, ", ", AE170)</f>
        <v>5326, 5325, Not Disclosed, Not Disclosed, Not Disclosed</v>
      </c>
      <c r="AG170" s="16" t="s">
        <v>136</v>
      </c>
      <c r="AH170" s="1" t="s">
        <v>43</v>
      </c>
      <c r="AI170" s="1">
        <f>_xlfn.XLOOKUP(AH170, 'taxonomy(ID_mappings)'!$L$2:$L$3, 'taxonomy(ID_mappings)'!$M$2:$M$3, 0)</f>
        <v>0</v>
      </c>
      <c r="AJ170" s="1" t="s">
        <v>42</v>
      </c>
      <c r="AK170" s="1" t="s">
        <v>42</v>
      </c>
      <c r="AL170" s="1" t="s">
        <v>42</v>
      </c>
    </row>
    <row r="171" spans="1:38" ht="15.75" customHeight="1">
      <c r="A171" s="1">
        <v>29145</v>
      </c>
      <c r="B171" s="1" t="s">
        <v>366</v>
      </c>
      <c r="C171" s="1">
        <f>_xlfn.XLOOKUP(B171, 'Sheet1 startup_formatted'!$B$2:$B$690, 'Sheet1 startup_formatted'!$A$2:$A$690, "Not issued", 0)</f>
        <v>5164</v>
      </c>
      <c r="D171" s="2">
        <v>42983.166666666664</v>
      </c>
      <c r="E171" s="15">
        <v>4000000</v>
      </c>
      <c r="F171" s="1" t="s">
        <v>45</v>
      </c>
      <c r="G171" s="1">
        <f>_xlfn.XLOOKUP(F171, 'taxonomy(ID_mappings)'!$P$2:$P$15, 'taxonomy(ID_mappings)'!$O$2:$O$15, 0)</f>
        <v>5678</v>
      </c>
      <c r="H171" s="1">
        <v>3</v>
      </c>
      <c r="I171" s="1" t="s">
        <v>121</v>
      </c>
      <c r="J171" s="1" t="str">
        <v>Saudi Arabia (KSA)</v>
      </c>
      <c r="K171" s="1" t="s">
        <v>121</v>
      </c>
      <c r="L171" s="13">
        <f>_xlfn.XLOOKUP(K171, 'taxonomy(ID_mappings)'!$B$2:$B$30, 'taxonomy(ID_mappings)'!$A$2:$A$30, "Not Disclosed", 0)</f>
        <v>3459</v>
      </c>
      <c r="M171" s="1" t="s">
        <v>47</v>
      </c>
      <c r="N171" s="1" t="s">
        <v>47</v>
      </c>
      <c r="O171" s="1">
        <f>_xlfn.XLOOKUP(N171, 'taxonomy(ID_mappings)'!$F$2:$F$40, 'taxonomy(ID_mappings)'!$E$2:$E$40, "Not Disclosed", 0)</f>
        <v>4536</v>
      </c>
      <c r="P171" s="1">
        <v>2</v>
      </c>
      <c r="Q171" s="4" t="s">
        <v>61</v>
      </c>
      <c r="R171" s="4" t="s">
        <v>61</v>
      </c>
      <c r="S171" s="4" t="s">
        <v>42</v>
      </c>
      <c r="T171" s="4" t="str">
        <v>Not Disclosed</v>
      </c>
      <c r="U171" s="4" t="s">
        <v>42</v>
      </c>
      <c r="V171" s="4" t="str">
        <v>Not Disclosed</v>
      </c>
      <c r="W171" s="4" t="s">
        <v>42</v>
      </c>
      <c r="X171" s="4" t="str">
        <v>Not Disclosed</v>
      </c>
      <c r="Y171" s="4" t="s">
        <v>42</v>
      </c>
      <c r="Z171" s="4" t="str">
        <v>Not Disclosed</v>
      </c>
      <c r="AA171" s="4">
        <f>_xlfn.XLOOKUP(R171, 'taxonomy(ID_mappings)'!$J$2:$J$7, 'taxonomy(ID_mappings)'!$I$2:$I$7, "Not Disclosed", 0)</f>
        <v>5326</v>
      </c>
      <c r="AB171" s="4" t="str">
        <f>_xlfn.XLOOKUP(T171, 'taxonomy(ID_mappings)'!$J$2:$J$7, 'taxonomy(ID_mappings)'!$I$2:$I$7, "Not Disclosed", 0)</f>
        <v>Not Disclosed</v>
      </c>
      <c r="AC171" s="4" t="str">
        <f>_xlfn.XLOOKUP(V171, 'taxonomy(ID_mappings)'!$J$2:$J$7, 'taxonomy(ID_mappings)'!$I$2:$I$7, "Not Disclosed", 0)</f>
        <v>Not Disclosed</v>
      </c>
      <c r="AD171" s="4" t="str">
        <f>_xlfn.XLOOKUP(X171, 'taxonomy(ID_mappings)'!$J$2:$J$7, 'taxonomy(ID_mappings)'!$I$2:$I$7, "Not Disclosed", 0)</f>
        <v>Not Disclosed</v>
      </c>
      <c r="AE171" s="4" t="str">
        <f>_xlfn.XLOOKUP(Z171, 'taxonomy(ID_mappings)'!$J$2:$J$7, 'taxonomy(ID_mappings)'!$I$2:$I$7, "Not Disclosed", 0)</f>
        <v>Not Disclosed</v>
      </c>
      <c r="AF171" s="4" t="str">
        <f>_xlfn.CONCAT(AA171, ", ", AB171, ", ", AC171, ", ", AD171, ", ", AE171)</f>
        <v>5326, Not Disclosed, Not Disclosed, Not Disclosed, Not Disclosed</v>
      </c>
      <c r="AG171" s="16">
        <v>5326</v>
      </c>
      <c r="AH171" s="1" t="s">
        <v>43</v>
      </c>
      <c r="AI171" s="1">
        <f>_xlfn.XLOOKUP(AH171, 'taxonomy(ID_mappings)'!$L$2:$L$3, 'taxonomy(ID_mappings)'!$M$2:$M$3, 0)</f>
        <v>0</v>
      </c>
      <c r="AJ171" s="1" t="s">
        <v>42</v>
      </c>
      <c r="AK171" s="1" t="s">
        <v>42</v>
      </c>
      <c r="AL171" s="1" t="s">
        <v>42</v>
      </c>
    </row>
    <row r="172" spans="1:38" ht="15.75" customHeight="1">
      <c r="A172" s="1">
        <v>29470</v>
      </c>
      <c r="B172" s="1" t="s">
        <v>367</v>
      </c>
      <c r="C172" s="1">
        <f>_xlfn.XLOOKUP(B172, 'Sheet1 startup_formatted'!$B$2:$B$690, 'Sheet1 startup_formatted'!$A$2:$A$690, "Not issued", 0)</f>
        <v>29726</v>
      </c>
      <c r="D172" s="2">
        <v>42979.166666666664</v>
      </c>
      <c r="E172" s="15">
        <v>570000</v>
      </c>
      <c r="F172" s="1" t="s">
        <v>53</v>
      </c>
      <c r="G172" s="1">
        <f>_xlfn.XLOOKUP(F172, 'taxonomy(ID_mappings)'!$P$2:$P$15, 'taxonomy(ID_mappings)'!$O$2:$O$15, 0)</f>
        <v>9101</v>
      </c>
      <c r="H172" s="1">
        <v>2</v>
      </c>
      <c r="I172" s="1" t="s">
        <v>86</v>
      </c>
      <c r="J172" s="1" t="str">
        <v>Jordan</v>
      </c>
      <c r="K172" s="1" t="s">
        <v>86</v>
      </c>
      <c r="L172" s="13">
        <f>_xlfn.XLOOKUP(K172, 'taxonomy(ID_mappings)'!$B$2:$B$30, 'taxonomy(ID_mappings)'!$A$2:$A$30, "Not Disclosed", 0)</f>
        <v>1256</v>
      </c>
      <c r="M172" s="1" t="s">
        <v>181</v>
      </c>
      <c r="N172" s="1" t="s">
        <v>181</v>
      </c>
      <c r="O172" s="1">
        <f>_xlfn.XLOOKUP(N172, 'taxonomy(ID_mappings)'!$F$2:$F$40, 'taxonomy(ID_mappings)'!$E$2:$E$40, "Not Disclosed", 0)</f>
        <v>1632</v>
      </c>
      <c r="P172" s="1">
        <v>1</v>
      </c>
      <c r="Q172" s="4" t="s">
        <v>48</v>
      </c>
      <c r="R172" s="4" t="s">
        <v>48</v>
      </c>
      <c r="S172" s="4" t="s">
        <v>42</v>
      </c>
      <c r="T172" s="4" t="str">
        <v>Not Disclosed</v>
      </c>
      <c r="U172" s="4" t="s">
        <v>42</v>
      </c>
      <c r="V172" s="4" t="str">
        <v>Not Disclosed</v>
      </c>
      <c r="W172" s="4" t="s">
        <v>42</v>
      </c>
      <c r="X172" s="4" t="str">
        <v>Not Disclosed</v>
      </c>
      <c r="Y172" s="4" t="s">
        <v>42</v>
      </c>
      <c r="Z172" s="4" t="str">
        <v>Not Disclosed</v>
      </c>
      <c r="AA172" s="4">
        <f>_xlfn.XLOOKUP(R172, 'taxonomy(ID_mappings)'!$J$2:$J$7, 'taxonomy(ID_mappings)'!$I$2:$I$7, "Not Disclosed", 0)</f>
        <v>5325</v>
      </c>
      <c r="AB172" s="4" t="str">
        <f>_xlfn.XLOOKUP(T172, 'taxonomy(ID_mappings)'!$J$2:$J$7, 'taxonomy(ID_mappings)'!$I$2:$I$7, "Not Disclosed", 0)</f>
        <v>Not Disclosed</v>
      </c>
      <c r="AC172" s="4" t="str">
        <f>_xlfn.XLOOKUP(V172, 'taxonomy(ID_mappings)'!$J$2:$J$7, 'taxonomy(ID_mappings)'!$I$2:$I$7, "Not Disclosed", 0)</f>
        <v>Not Disclosed</v>
      </c>
      <c r="AD172" s="4" t="str">
        <f>_xlfn.XLOOKUP(X172, 'taxonomy(ID_mappings)'!$J$2:$J$7, 'taxonomy(ID_mappings)'!$I$2:$I$7, "Not Disclosed", 0)</f>
        <v>Not Disclosed</v>
      </c>
      <c r="AE172" s="4" t="str">
        <f>_xlfn.XLOOKUP(Z172, 'taxonomy(ID_mappings)'!$J$2:$J$7, 'taxonomy(ID_mappings)'!$I$2:$I$7, "Not Disclosed", 0)</f>
        <v>Not Disclosed</v>
      </c>
      <c r="AF172" s="4" t="str">
        <f>_xlfn.CONCAT(AA172, ", ", AB172, ", ", AC172, ", ", AD172, ", ", AE172)</f>
        <v>5325, Not Disclosed, Not Disclosed, Not Disclosed, Not Disclosed</v>
      </c>
      <c r="AG172" s="16">
        <v>5325</v>
      </c>
      <c r="AH172" s="1" t="s">
        <v>43</v>
      </c>
      <c r="AI172" s="1">
        <f>_xlfn.XLOOKUP(AH172, 'taxonomy(ID_mappings)'!$L$2:$L$3, 'taxonomy(ID_mappings)'!$M$2:$M$3, 0)</f>
        <v>0</v>
      </c>
      <c r="AJ172" s="1" t="s">
        <v>42</v>
      </c>
      <c r="AK172" s="1" t="s">
        <v>42</v>
      </c>
      <c r="AL172" s="1" t="s">
        <v>42</v>
      </c>
    </row>
    <row r="173" spans="1:38" ht="15.75" customHeight="1">
      <c r="A173" s="1">
        <v>29522</v>
      </c>
      <c r="B173" s="1" t="s">
        <v>368</v>
      </c>
      <c r="C173" s="1">
        <f>_xlfn.XLOOKUP(B173, 'Sheet1 startup_formatted'!$B$2:$B$690, 'Sheet1 startup_formatted'!$A$2:$A$690, "Not issued", 0)</f>
        <v>20490</v>
      </c>
      <c r="D173" s="2">
        <v>42795.166666666664</v>
      </c>
      <c r="E173" s="15">
        <v>266700</v>
      </c>
      <c r="F173" s="1" t="s">
        <v>53</v>
      </c>
      <c r="G173" s="1">
        <f>_xlfn.XLOOKUP(F173, 'taxonomy(ID_mappings)'!$P$2:$P$15, 'taxonomy(ID_mappings)'!$O$2:$O$15, 0)</f>
        <v>9101</v>
      </c>
      <c r="H173" s="1">
        <v>2</v>
      </c>
      <c r="I173" s="1" t="s">
        <v>121</v>
      </c>
      <c r="J173" s="1" t="str">
        <v>Saudi Arabia (KSA)</v>
      </c>
      <c r="K173" s="1" t="s">
        <v>121</v>
      </c>
      <c r="L173" s="13">
        <f>_xlfn.XLOOKUP(K173, 'taxonomy(ID_mappings)'!$B$2:$B$30, 'taxonomy(ID_mappings)'!$A$2:$A$30, "Not Disclosed", 0)</f>
        <v>3459</v>
      </c>
      <c r="M173" s="1" t="s">
        <v>166</v>
      </c>
      <c r="N173" s="1" t="s">
        <v>166</v>
      </c>
      <c r="O173" s="1">
        <f>_xlfn.XLOOKUP(N173, 'taxonomy(ID_mappings)'!$F$2:$F$40, 'taxonomy(ID_mappings)'!$E$2:$E$40, "Not Disclosed", 0)</f>
        <v>4913</v>
      </c>
      <c r="P173" s="1" t="s">
        <v>42</v>
      </c>
      <c r="Q173" s="4" t="s">
        <v>42</v>
      </c>
      <c r="R173" s="4" t="s">
        <v>42</v>
      </c>
      <c r="S173" s="4" t="s">
        <v>42</v>
      </c>
      <c r="T173" s="4" t="str">
        <v>Not Disclosed</v>
      </c>
      <c r="U173" s="4" t="s">
        <v>42</v>
      </c>
      <c r="V173" s="4" t="str">
        <v>Not Disclosed</v>
      </c>
      <c r="W173" s="4" t="s">
        <v>42</v>
      </c>
      <c r="X173" s="4" t="str">
        <v>Not Disclosed</v>
      </c>
      <c r="Y173" s="4" t="s">
        <v>42</v>
      </c>
      <c r="Z173" s="4" t="str">
        <v>Not Disclosed</v>
      </c>
      <c r="AA173" s="4" t="str">
        <f>_xlfn.XLOOKUP(R173, 'taxonomy(ID_mappings)'!$J$2:$J$7, 'taxonomy(ID_mappings)'!$I$2:$I$7, "Not Disclosed", 0)</f>
        <v>Not Disclosed</v>
      </c>
      <c r="AB173" s="4" t="str">
        <f>_xlfn.XLOOKUP(T173, 'taxonomy(ID_mappings)'!$J$2:$J$7, 'taxonomy(ID_mappings)'!$I$2:$I$7, "Not Disclosed", 0)</f>
        <v>Not Disclosed</v>
      </c>
      <c r="AC173" s="4" t="str">
        <f>_xlfn.XLOOKUP(V173, 'taxonomy(ID_mappings)'!$J$2:$J$7, 'taxonomy(ID_mappings)'!$I$2:$I$7, "Not Disclosed", 0)</f>
        <v>Not Disclosed</v>
      </c>
      <c r="AD173" s="4" t="str">
        <f>_xlfn.XLOOKUP(X173, 'taxonomy(ID_mappings)'!$J$2:$J$7, 'taxonomy(ID_mappings)'!$I$2:$I$7, "Not Disclosed", 0)</f>
        <v>Not Disclosed</v>
      </c>
      <c r="AE173" s="4" t="str">
        <f>_xlfn.XLOOKUP(Z173, 'taxonomy(ID_mappings)'!$J$2:$J$7, 'taxonomy(ID_mappings)'!$I$2:$I$7, "Not Disclosed", 0)</f>
        <v>Not Disclosed</v>
      </c>
      <c r="AF173" s="4" t="str">
        <f>_xlfn.CONCAT(AA173, ", ", AB173, ", ", AC173, ", ", AD173, ", ", AE173)</f>
        <v>Not Disclosed, Not Disclosed, Not Disclosed, Not Disclosed, Not Disclosed</v>
      </c>
      <c r="AG173" s="16" t="s">
        <v>42</v>
      </c>
      <c r="AH173" s="1" t="s">
        <v>43</v>
      </c>
      <c r="AI173" s="1">
        <f>_xlfn.XLOOKUP(AH173, 'taxonomy(ID_mappings)'!$L$2:$L$3, 'taxonomy(ID_mappings)'!$M$2:$M$3, 0)</f>
        <v>0</v>
      </c>
      <c r="AJ173" s="1" t="s">
        <v>42</v>
      </c>
      <c r="AK173" s="1" t="s">
        <v>42</v>
      </c>
      <c r="AL173" s="1" t="s">
        <v>42</v>
      </c>
    </row>
    <row r="174" spans="1:38" ht="15.75" customHeight="1">
      <c r="A174" s="1">
        <v>30123</v>
      </c>
      <c r="B174" s="1" t="s">
        <v>369</v>
      </c>
      <c r="C174" s="1">
        <f>_xlfn.XLOOKUP(B174, 'Sheet1 startup_formatted'!$B$2:$B$690, 'Sheet1 startup_formatted'!$A$2:$A$690, "Not issued", 0)</f>
        <v>16973</v>
      </c>
      <c r="D174" s="2">
        <v>42644.166666666664</v>
      </c>
      <c r="E174" s="15">
        <v>200000</v>
      </c>
      <c r="F174" s="1" t="s">
        <v>45</v>
      </c>
      <c r="G174" s="1">
        <f>_xlfn.XLOOKUP(F174, 'taxonomy(ID_mappings)'!$P$2:$P$15, 'taxonomy(ID_mappings)'!$O$2:$O$15, 0)</f>
        <v>5678</v>
      </c>
      <c r="H174" s="1">
        <v>1</v>
      </c>
      <c r="I174" s="1" t="s">
        <v>46</v>
      </c>
      <c r="J174" s="1" t="str">
        <v>Morocco</v>
      </c>
      <c r="K174" s="1" t="s">
        <v>46</v>
      </c>
      <c r="L174" s="13">
        <f>_xlfn.XLOOKUP(K174, 'taxonomy(ID_mappings)'!$B$2:$B$30, 'taxonomy(ID_mappings)'!$A$2:$A$30, "Not Disclosed", 0)</f>
        <v>8945</v>
      </c>
      <c r="M174" s="1" t="s">
        <v>370</v>
      </c>
      <c r="N174" s="1" t="s">
        <v>370</v>
      </c>
      <c r="O174" s="1">
        <f>_xlfn.XLOOKUP(N174, 'taxonomy(ID_mappings)'!$F$2:$F$40, 'taxonomy(ID_mappings)'!$E$2:$E$40, "Not Disclosed", 0)</f>
        <v>1946</v>
      </c>
      <c r="P174" s="1" t="s">
        <v>42</v>
      </c>
      <c r="Q174" s="4" t="s">
        <v>61</v>
      </c>
      <c r="R174" s="4" t="s">
        <v>61</v>
      </c>
      <c r="S174" s="4" t="s">
        <v>42</v>
      </c>
      <c r="T174" s="4" t="str">
        <v>Not Disclosed</v>
      </c>
      <c r="U174" s="4" t="s">
        <v>42</v>
      </c>
      <c r="V174" s="4" t="str">
        <v>Not Disclosed</v>
      </c>
      <c r="W174" s="4" t="s">
        <v>42</v>
      </c>
      <c r="X174" s="4" t="str">
        <v>Not Disclosed</v>
      </c>
      <c r="Y174" s="4" t="s">
        <v>42</v>
      </c>
      <c r="Z174" s="4" t="str">
        <v>Not Disclosed</v>
      </c>
      <c r="AA174" s="4">
        <f>_xlfn.XLOOKUP(R174, 'taxonomy(ID_mappings)'!$J$2:$J$7, 'taxonomy(ID_mappings)'!$I$2:$I$7, "Not Disclosed", 0)</f>
        <v>5326</v>
      </c>
      <c r="AB174" s="4" t="str">
        <f>_xlfn.XLOOKUP(T174, 'taxonomy(ID_mappings)'!$J$2:$J$7, 'taxonomy(ID_mappings)'!$I$2:$I$7, "Not Disclosed", 0)</f>
        <v>Not Disclosed</v>
      </c>
      <c r="AC174" s="4" t="str">
        <f>_xlfn.XLOOKUP(V174, 'taxonomy(ID_mappings)'!$J$2:$J$7, 'taxonomy(ID_mappings)'!$I$2:$I$7, "Not Disclosed", 0)</f>
        <v>Not Disclosed</v>
      </c>
      <c r="AD174" s="4" t="str">
        <f>_xlfn.XLOOKUP(X174, 'taxonomy(ID_mappings)'!$J$2:$J$7, 'taxonomy(ID_mappings)'!$I$2:$I$7, "Not Disclosed", 0)</f>
        <v>Not Disclosed</v>
      </c>
      <c r="AE174" s="4" t="str">
        <f>_xlfn.XLOOKUP(Z174, 'taxonomy(ID_mappings)'!$J$2:$J$7, 'taxonomy(ID_mappings)'!$I$2:$I$7, "Not Disclosed", 0)</f>
        <v>Not Disclosed</v>
      </c>
      <c r="AF174" s="4" t="str">
        <f>_xlfn.CONCAT(AA174, ", ", AB174, ", ", AC174, ", ", AD174, ", ", AE174)</f>
        <v>5326, Not Disclosed, Not Disclosed, Not Disclosed, Not Disclosed</v>
      </c>
      <c r="AG174" s="16">
        <v>5326</v>
      </c>
      <c r="AH174" s="1" t="s">
        <v>43</v>
      </c>
      <c r="AI174" s="1">
        <f>_xlfn.XLOOKUP(AH174, 'taxonomy(ID_mappings)'!$L$2:$L$3, 'taxonomy(ID_mappings)'!$M$2:$M$3, 0)</f>
        <v>0</v>
      </c>
      <c r="AJ174" s="1" t="s">
        <v>371</v>
      </c>
      <c r="AK174" s="1" t="s">
        <v>42</v>
      </c>
      <c r="AL174" s="1" t="s">
        <v>42</v>
      </c>
    </row>
    <row r="175" spans="1:38" ht="15.75" customHeight="1">
      <c r="A175" s="1">
        <v>30135</v>
      </c>
      <c r="B175" s="1" t="s">
        <v>372</v>
      </c>
      <c r="C175" s="1">
        <f>_xlfn.XLOOKUP(B175, 'Sheet1 startup_formatted'!$B$2:$B$690, 'Sheet1 startup_formatted'!$A$2:$A$690, "Not issued", 0)</f>
        <v>4592</v>
      </c>
      <c r="D175" s="2">
        <v>42401.166666666664</v>
      </c>
      <c r="E175" s="15">
        <v>280000</v>
      </c>
      <c r="F175" s="1" t="s">
        <v>45</v>
      </c>
      <c r="G175" s="1">
        <f>_xlfn.XLOOKUP(F175, 'taxonomy(ID_mappings)'!$P$2:$P$15, 'taxonomy(ID_mappings)'!$O$2:$O$15, 0)</f>
        <v>5678</v>
      </c>
      <c r="H175" s="1">
        <v>1</v>
      </c>
      <c r="I175" s="1" t="s">
        <v>46</v>
      </c>
      <c r="J175" s="1" t="str">
        <v>Morocco</v>
      </c>
      <c r="K175" s="1" t="s">
        <v>46</v>
      </c>
      <c r="L175" s="13">
        <f>_xlfn.XLOOKUP(K175, 'taxonomy(ID_mappings)'!$B$2:$B$30, 'taxonomy(ID_mappings)'!$A$2:$A$30, "Not Disclosed", 0)</f>
        <v>8945</v>
      </c>
      <c r="M175" s="1" t="s">
        <v>75</v>
      </c>
      <c r="N175" s="1" t="s">
        <v>75</v>
      </c>
      <c r="O175" s="1">
        <f>_xlfn.XLOOKUP(N175, 'taxonomy(ID_mappings)'!$F$2:$F$40, 'taxonomy(ID_mappings)'!$E$2:$E$40, "Not Disclosed", 0)</f>
        <v>1467</v>
      </c>
      <c r="P175" s="1" t="s">
        <v>42</v>
      </c>
      <c r="Q175" s="4" t="s">
        <v>42</v>
      </c>
      <c r="R175" s="4" t="s">
        <v>42</v>
      </c>
      <c r="S175" s="4" t="s">
        <v>42</v>
      </c>
      <c r="T175" s="4" t="str">
        <v>Not Disclosed</v>
      </c>
      <c r="U175" s="4" t="s">
        <v>42</v>
      </c>
      <c r="V175" s="4" t="str">
        <v>Not Disclosed</v>
      </c>
      <c r="W175" s="4" t="s">
        <v>42</v>
      </c>
      <c r="X175" s="4" t="str">
        <v>Not Disclosed</v>
      </c>
      <c r="Y175" s="4" t="s">
        <v>42</v>
      </c>
      <c r="Z175" s="4" t="str">
        <v>Not Disclosed</v>
      </c>
      <c r="AA175" s="4" t="str">
        <f>_xlfn.XLOOKUP(R175, 'taxonomy(ID_mappings)'!$J$2:$J$7, 'taxonomy(ID_mappings)'!$I$2:$I$7, "Not Disclosed", 0)</f>
        <v>Not Disclosed</v>
      </c>
      <c r="AB175" s="4" t="str">
        <f>_xlfn.XLOOKUP(T175, 'taxonomy(ID_mappings)'!$J$2:$J$7, 'taxonomy(ID_mappings)'!$I$2:$I$7, "Not Disclosed", 0)</f>
        <v>Not Disclosed</v>
      </c>
      <c r="AC175" s="4" t="str">
        <f>_xlfn.XLOOKUP(V175, 'taxonomy(ID_mappings)'!$J$2:$J$7, 'taxonomy(ID_mappings)'!$I$2:$I$7, "Not Disclosed", 0)</f>
        <v>Not Disclosed</v>
      </c>
      <c r="AD175" s="4" t="str">
        <f>_xlfn.XLOOKUP(X175, 'taxonomy(ID_mappings)'!$J$2:$J$7, 'taxonomy(ID_mappings)'!$I$2:$I$7, "Not Disclosed", 0)</f>
        <v>Not Disclosed</v>
      </c>
      <c r="AE175" s="4" t="str">
        <f>_xlfn.XLOOKUP(Z175, 'taxonomy(ID_mappings)'!$J$2:$J$7, 'taxonomy(ID_mappings)'!$I$2:$I$7, "Not Disclosed", 0)</f>
        <v>Not Disclosed</v>
      </c>
      <c r="AF175" s="4" t="str">
        <f>_xlfn.CONCAT(AA175, ", ", AB175, ", ", AC175, ", ", AD175, ", ", AE175)</f>
        <v>Not Disclosed, Not Disclosed, Not Disclosed, Not Disclosed, Not Disclosed</v>
      </c>
      <c r="AG175" s="16" t="s">
        <v>42</v>
      </c>
      <c r="AH175" s="1" t="s">
        <v>43</v>
      </c>
      <c r="AI175" s="1">
        <f>_xlfn.XLOOKUP(AH175, 'taxonomy(ID_mappings)'!$L$2:$L$3, 'taxonomy(ID_mappings)'!$M$2:$M$3, 0)</f>
        <v>0</v>
      </c>
      <c r="AJ175" s="1" t="s">
        <v>42</v>
      </c>
      <c r="AK175" s="1" t="s">
        <v>42</v>
      </c>
      <c r="AL175" s="1" t="s">
        <v>42</v>
      </c>
    </row>
    <row r="176" spans="1:38" ht="15.75" customHeight="1">
      <c r="A176" s="1">
        <v>30141</v>
      </c>
      <c r="B176" s="1" t="s">
        <v>373</v>
      </c>
      <c r="C176" s="1">
        <f>_xlfn.XLOOKUP(B176, 'Sheet1 startup_formatted'!$B$2:$B$690, 'Sheet1 startup_formatted'!$A$2:$A$690, "Not issued", 0)</f>
        <v>30292</v>
      </c>
      <c r="D176" s="2">
        <v>42705.166666666664</v>
      </c>
      <c r="E176" s="15">
        <v>190000</v>
      </c>
      <c r="F176" s="1" t="s">
        <v>45</v>
      </c>
      <c r="G176" s="1">
        <f>_xlfn.XLOOKUP(F176, 'taxonomy(ID_mappings)'!$P$2:$P$15, 'taxonomy(ID_mappings)'!$O$2:$O$15, 0)</f>
        <v>5678</v>
      </c>
      <c r="H176" s="1">
        <v>1</v>
      </c>
      <c r="I176" s="1" t="s">
        <v>46</v>
      </c>
      <c r="J176" s="1" t="str">
        <v>Morocco</v>
      </c>
      <c r="K176" s="1" t="s">
        <v>46</v>
      </c>
      <c r="L176" s="13">
        <f>_xlfn.XLOOKUP(K176, 'taxonomy(ID_mappings)'!$B$2:$B$30, 'taxonomy(ID_mappings)'!$A$2:$A$30, "Not Disclosed", 0)</f>
        <v>8945</v>
      </c>
      <c r="M176" s="1" t="s">
        <v>117</v>
      </c>
      <c r="N176" s="1" t="s">
        <v>117</v>
      </c>
      <c r="O176" s="1">
        <f>_xlfn.XLOOKUP(N176, 'taxonomy(ID_mappings)'!$F$2:$F$40, 'taxonomy(ID_mappings)'!$E$2:$E$40, "Not Disclosed", 0)</f>
        <v>7346</v>
      </c>
      <c r="P176" s="1" t="s">
        <v>42</v>
      </c>
      <c r="Q176" s="4" t="s">
        <v>42</v>
      </c>
      <c r="R176" s="4" t="s">
        <v>42</v>
      </c>
      <c r="S176" s="4" t="s">
        <v>42</v>
      </c>
      <c r="T176" s="4" t="str">
        <v>Not Disclosed</v>
      </c>
      <c r="U176" s="4" t="s">
        <v>42</v>
      </c>
      <c r="V176" s="4" t="str">
        <v>Not Disclosed</v>
      </c>
      <c r="W176" s="4" t="s">
        <v>42</v>
      </c>
      <c r="X176" s="4" t="str">
        <v>Not Disclosed</v>
      </c>
      <c r="Y176" s="4" t="s">
        <v>42</v>
      </c>
      <c r="Z176" s="4" t="str">
        <v>Not Disclosed</v>
      </c>
      <c r="AA176" s="4" t="str">
        <f>_xlfn.XLOOKUP(R176, 'taxonomy(ID_mappings)'!$J$2:$J$7, 'taxonomy(ID_mappings)'!$I$2:$I$7, "Not Disclosed", 0)</f>
        <v>Not Disclosed</v>
      </c>
      <c r="AB176" s="4" t="str">
        <f>_xlfn.XLOOKUP(T176, 'taxonomy(ID_mappings)'!$J$2:$J$7, 'taxonomy(ID_mappings)'!$I$2:$I$7, "Not Disclosed", 0)</f>
        <v>Not Disclosed</v>
      </c>
      <c r="AC176" s="4" t="str">
        <f>_xlfn.XLOOKUP(V176, 'taxonomy(ID_mappings)'!$J$2:$J$7, 'taxonomy(ID_mappings)'!$I$2:$I$7, "Not Disclosed", 0)</f>
        <v>Not Disclosed</v>
      </c>
      <c r="AD176" s="4" t="str">
        <f>_xlfn.XLOOKUP(X176, 'taxonomy(ID_mappings)'!$J$2:$J$7, 'taxonomy(ID_mappings)'!$I$2:$I$7, "Not Disclosed", 0)</f>
        <v>Not Disclosed</v>
      </c>
      <c r="AE176" s="4" t="str">
        <f>_xlfn.XLOOKUP(Z176, 'taxonomy(ID_mappings)'!$J$2:$J$7, 'taxonomy(ID_mappings)'!$I$2:$I$7, "Not Disclosed", 0)</f>
        <v>Not Disclosed</v>
      </c>
      <c r="AF176" s="4" t="str">
        <f>_xlfn.CONCAT(AA176, ", ", AB176, ", ", AC176, ", ", AD176, ", ", AE176)</f>
        <v>Not Disclosed, Not Disclosed, Not Disclosed, Not Disclosed, Not Disclosed</v>
      </c>
      <c r="AG176" s="16" t="s">
        <v>42</v>
      </c>
      <c r="AH176" s="1" t="s">
        <v>43</v>
      </c>
      <c r="AI176" s="1">
        <f>_xlfn.XLOOKUP(AH176, 'taxonomy(ID_mappings)'!$L$2:$L$3, 'taxonomy(ID_mappings)'!$M$2:$M$3, 0)</f>
        <v>0</v>
      </c>
      <c r="AJ176" s="1" t="s">
        <v>42</v>
      </c>
      <c r="AK176" s="1" t="s">
        <v>42</v>
      </c>
      <c r="AL176" s="1" t="s">
        <v>42</v>
      </c>
    </row>
    <row r="177" spans="1:38" ht="15.75" customHeight="1">
      <c r="A177" s="1">
        <v>30193</v>
      </c>
      <c r="B177" s="1" t="s">
        <v>374</v>
      </c>
      <c r="C177" s="1">
        <f>_xlfn.XLOOKUP(B177, 'Sheet1 startup_formatted'!$B$2:$B$690, 'Sheet1 startup_formatted'!$A$2:$A$690, "Not issued", 0)</f>
        <v>19772</v>
      </c>
      <c r="D177" s="2">
        <v>42928.166666666664</v>
      </c>
      <c r="E177" s="15">
        <v>0</v>
      </c>
      <c r="F177" s="1" t="s">
        <v>53</v>
      </c>
      <c r="G177" s="1">
        <f>_xlfn.XLOOKUP(F177, 'taxonomy(ID_mappings)'!$P$2:$P$15, 'taxonomy(ID_mappings)'!$O$2:$O$15, 0)</f>
        <v>9101</v>
      </c>
      <c r="H177" s="1">
        <v>0</v>
      </c>
      <c r="I177" s="1" t="s">
        <v>50</v>
      </c>
      <c r="J177" s="1" t="str">
        <v>Lebanon</v>
      </c>
      <c r="K177" s="1" t="s">
        <v>50</v>
      </c>
      <c r="L177" s="13">
        <f>_xlfn.XLOOKUP(K177, 'taxonomy(ID_mappings)'!$B$2:$B$30, 'taxonomy(ID_mappings)'!$A$2:$A$30, "Not Disclosed", 0)</f>
        <v>1623</v>
      </c>
      <c r="M177" s="1" t="s">
        <v>375</v>
      </c>
      <c r="N177" s="1" t="s">
        <v>54</v>
      </c>
      <c r="O177" s="1">
        <f>_xlfn.XLOOKUP(N177, 'taxonomy(ID_mappings)'!$F$2:$F$40, 'taxonomy(ID_mappings)'!$E$2:$E$40, "Not Disclosed", 0)</f>
        <v>2165</v>
      </c>
      <c r="P177" s="1">
        <v>2</v>
      </c>
      <c r="Q177" s="4" t="s">
        <v>48</v>
      </c>
      <c r="R177" s="4" t="s">
        <v>48</v>
      </c>
      <c r="S177" s="4" t="s">
        <v>42</v>
      </c>
      <c r="T177" s="4" t="str">
        <v>Not Disclosed</v>
      </c>
      <c r="U177" s="4" t="s">
        <v>42</v>
      </c>
      <c r="V177" s="4" t="str">
        <v>Not Disclosed</v>
      </c>
      <c r="W177" s="4" t="s">
        <v>42</v>
      </c>
      <c r="X177" s="4" t="str">
        <v>Not Disclosed</v>
      </c>
      <c r="Y177" s="4" t="s">
        <v>42</v>
      </c>
      <c r="Z177" s="4" t="str">
        <v>Not Disclosed</v>
      </c>
      <c r="AA177" s="4">
        <f>_xlfn.XLOOKUP(R177, 'taxonomy(ID_mappings)'!$J$2:$J$7, 'taxonomy(ID_mappings)'!$I$2:$I$7, "Not Disclosed", 0)</f>
        <v>5325</v>
      </c>
      <c r="AB177" s="4" t="str">
        <f>_xlfn.XLOOKUP(T177, 'taxonomy(ID_mappings)'!$J$2:$J$7, 'taxonomy(ID_mappings)'!$I$2:$I$7, "Not Disclosed", 0)</f>
        <v>Not Disclosed</v>
      </c>
      <c r="AC177" s="4" t="str">
        <f>_xlfn.XLOOKUP(V177, 'taxonomy(ID_mappings)'!$J$2:$J$7, 'taxonomy(ID_mappings)'!$I$2:$I$7, "Not Disclosed", 0)</f>
        <v>Not Disclosed</v>
      </c>
      <c r="AD177" s="4" t="str">
        <f>_xlfn.XLOOKUP(X177, 'taxonomy(ID_mappings)'!$J$2:$J$7, 'taxonomy(ID_mappings)'!$I$2:$I$7, "Not Disclosed", 0)</f>
        <v>Not Disclosed</v>
      </c>
      <c r="AE177" s="4" t="str">
        <f>_xlfn.XLOOKUP(Z177, 'taxonomy(ID_mappings)'!$J$2:$J$7, 'taxonomy(ID_mappings)'!$I$2:$I$7, "Not Disclosed", 0)</f>
        <v>Not Disclosed</v>
      </c>
      <c r="AF177" s="4" t="str">
        <f>_xlfn.CONCAT(AA177, ", ", AB177, ", ", AC177, ", ", AD177, ", ", AE177)</f>
        <v>5325, Not Disclosed, Not Disclosed, Not Disclosed, Not Disclosed</v>
      </c>
      <c r="AG177" s="16">
        <v>5325</v>
      </c>
      <c r="AH177" s="1" t="s">
        <v>43</v>
      </c>
      <c r="AI177" s="1">
        <f>_xlfn.XLOOKUP(AH177, 'taxonomy(ID_mappings)'!$L$2:$L$3, 'taxonomy(ID_mappings)'!$M$2:$M$3, 0)</f>
        <v>0</v>
      </c>
      <c r="AJ177" s="1" t="s">
        <v>42</v>
      </c>
      <c r="AK177" s="1" t="s">
        <v>42</v>
      </c>
      <c r="AL177" s="1" t="s">
        <v>42</v>
      </c>
    </row>
    <row r="178" spans="1:38" ht="15.75" customHeight="1">
      <c r="A178" s="1">
        <v>30815</v>
      </c>
      <c r="B178" s="1" t="s">
        <v>376</v>
      </c>
      <c r="C178" s="1">
        <f>_xlfn.XLOOKUP(B178, 'Sheet1 startup_formatted'!$B$2:$B$690, 'Sheet1 startup_formatted'!$A$2:$A$690, "Not issued", 0)</f>
        <v>19442</v>
      </c>
      <c r="D178" s="2">
        <v>42826</v>
      </c>
      <c r="E178" s="15">
        <v>2500000</v>
      </c>
      <c r="F178" s="1" t="s">
        <v>45</v>
      </c>
      <c r="G178" s="1">
        <f>_xlfn.XLOOKUP(F178, 'taxonomy(ID_mappings)'!$P$2:$P$15, 'taxonomy(ID_mappings)'!$O$2:$O$15, 0)</f>
        <v>5678</v>
      </c>
      <c r="H178" s="1">
        <v>1</v>
      </c>
      <c r="I178" s="1" t="s">
        <v>70</v>
      </c>
      <c r="J178" s="1" t="str">
        <v>Bahrain</v>
      </c>
      <c r="K178" s="1" t="s">
        <v>70</v>
      </c>
      <c r="L178" s="13">
        <f>_xlfn.XLOOKUP(K178, 'taxonomy(ID_mappings)'!$B$2:$B$30, 'taxonomy(ID_mappings)'!$A$2:$A$30, "Not Disclosed", 0)</f>
        <v>9367</v>
      </c>
      <c r="M178" s="1" t="s">
        <v>186</v>
      </c>
      <c r="N178" s="1" t="s">
        <v>186</v>
      </c>
      <c r="O178" s="1">
        <f>_xlfn.XLOOKUP(N178, 'taxonomy(ID_mappings)'!$F$2:$F$40, 'taxonomy(ID_mappings)'!$E$2:$E$40, "Not Disclosed", 0)</f>
        <v>5876</v>
      </c>
      <c r="P178" s="1" t="s">
        <v>42</v>
      </c>
      <c r="Q178" s="4" t="s">
        <v>41</v>
      </c>
      <c r="R178" s="4" t="s">
        <v>41</v>
      </c>
      <c r="S178" s="4" t="s">
        <v>42</v>
      </c>
      <c r="T178" s="4" t="str">
        <v>Not Disclosed</v>
      </c>
      <c r="U178" s="4" t="s">
        <v>42</v>
      </c>
      <c r="V178" s="4" t="str">
        <v>Not Disclosed</v>
      </c>
      <c r="W178" s="4" t="s">
        <v>42</v>
      </c>
      <c r="X178" s="4" t="str">
        <v>Not Disclosed</v>
      </c>
      <c r="Y178" s="4" t="s">
        <v>42</v>
      </c>
      <c r="Z178" s="4" t="str">
        <v>Not Disclosed</v>
      </c>
      <c r="AA178" s="4">
        <f>_xlfn.XLOOKUP(R178, 'taxonomy(ID_mappings)'!$J$2:$J$7, 'taxonomy(ID_mappings)'!$I$2:$I$7, "Not Disclosed", 0)</f>
        <v>5324</v>
      </c>
      <c r="AB178" s="4" t="str">
        <f>_xlfn.XLOOKUP(T178, 'taxonomy(ID_mappings)'!$J$2:$J$7, 'taxonomy(ID_mappings)'!$I$2:$I$7, "Not Disclosed", 0)</f>
        <v>Not Disclosed</v>
      </c>
      <c r="AC178" s="4" t="str">
        <f>_xlfn.XLOOKUP(V178, 'taxonomy(ID_mappings)'!$J$2:$J$7, 'taxonomy(ID_mappings)'!$I$2:$I$7, "Not Disclosed", 0)</f>
        <v>Not Disclosed</v>
      </c>
      <c r="AD178" s="4" t="str">
        <f>_xlfn.XLOOKUP(X178, 'taxonomy(ID_mappings)'!$J$2:$J$7, 'taxonomy(ID_mappings)'!$I$2:$I$7, "Not Disclosed", 0)</f>
        <v>Not Disclosed</v>
      </c>
      <c r="AE178" s="4" t="str">
        <f>_xlfn.XLOOKUP(Z178, 'taxonomy(ID_mappings)'!$J$2:$J$7, 'taxonomy(ID_mappings)'!$I$2:$I$7, "Not Disclosed", 0)</f>
        <v>Not Disclosed</v>
      </c>
      <c r="AF178" s="4" t="str">
        <f>_xlfn.CONCAT(AA178, ", ", AB178, ", ", AC178, ", ", AD178, ", ", AE178)</f>
        <v>5324, Not Disclosed, Not Disclosed, Not Disclosed, Not Disclosed</v>
      </c>
      <c r="AG178" s="16">
        <v>5324</v>
      </c>
      <c r="AH178" s="1" t="s">
        <v>43</v>
      </c>
      <c r="AI178" s="1">
        <f>_xlfn.XLOOKUP(AH178, 'taxonomy(ID_mappings)'!$L$2:$L$3, 'taxonomy(ID_mappings)'!$M$2:$M$3, 0)</f>
        <v>0</v>
      </c>
      <c r="AJ178" s="1" t="s">
        <v>42</v>
      </c>
      <c r="AK178" s="1" t="s">
        <v>42</v>
      </c>
      <c r="AL178" s="1" t="s">
        <v>42</v>
      </c>
    </row>
    <row r="179" spans="1:38" ht="15.75" customHeight="1">
      <c r="A179" s="1">
        <v>31294</v>
      </c>
      <c r="B179" s="1" t="s">
        <v>377</v>
      </c>
      <c r="C179" s="1">
        <f>_xlfn.XLOOKUP(B179, 'Sheet1 startup_formatted'!$B$2:$B$690, 'Sheet1 startup_formatted'!$A$2:$A$690, "Not issued", 0)</f>
        <v>23717</v>
      </c>
      <c r="D179" s="2">
        <v>42768.166666666664</v>
      </c>
      <c r="E179" s="15">
        <v>3400000</v>
      </c>
      <c r="F179" s="1" t="s">
        <v>45</v>
      </c>
      <c r="G179" s="1">
        <f>_xlfn.XLOOKUP(F179, 'taxonomy(ID_mappings)'!$P$2:$P$15, 'taxonomy(ID_mappings)'!$O$2:$O$15, 0)</f>
        <v>5678</v>
      </c>
      <c r="H179" s="1">
        <v>1</v>
      </c>
      <c r="I179" s="1" t="s">
        <v>317</v>
      </c>
      <c r="J179" s="1" t="str">
        <v>Kuwait</v>
      </c>
      <c r="K179" s="1" t="s">
        <v>317</v>
      </c>
      <c r="L179" s="13">
        <f>_xlfn.XLOOKUP(K179, 'taxonomy(ID_mappings)'!$B$2:$B$30, 'taxonomy(ID_mappings)'!$A$2:$A$30, "Not Disclosed", 0)</f>
        <v>6890</v>
      </c>
      <c r="M179" s="1" t="s">
        <v>63</v>
      </c>
      <c r="N179" s="1" t="s">
        <v>63</v>
      </c>
      <c r="O179" s="1">
        <f>_xlfn.XLOOKUP(N179, 'taxonomy(ID_mappings)'!$F$2:$F$40, 'taxonomy(ID_mappings)'!$E$2:$E$40, "Not Disclosed", 0)</f>
        <v>3678</v>
      </c>
      <c r="P179" s="1" t="s">
        <v>42</v>
      </c>
      <c r="Q179" s="4" t="s">
        <v>48</v>
      </c>
      <c r="R179" s="4" t="s">
        <v>48</v>
      </c>
      <c r="S179" s="4" t="s">
        <v>42</v>
      </c>
      <c r="T179" s="4" t="str">
        <v>Not Disclosed</v>
      </c>
      <c r="U179" s="4" t="s">
        <v>42</v>
      </c>
      <c r="V179" s="4" t="str">
        <v>Not Disclosed</v>
      </c>
      <c r="W179" s="4" t="s">
        <v>42</v>
      </c>
      <c r="X179" s="4" t="str">
        <v>Not Disclosed</v>
      </c>
      <c r="Y179" s="4" t="s">
        <v>42</v>
      </c>
      <c r="Z179" s="4" t="str">
        <v>Not Disclosed</v>
      </c>
      <c r="AA179" s="4">
        <f>_xlfn.XLOOKUP(R179, 'taxonomy(ID_mappings)'!$J$2:$J$7, 'taxonomy(ID_mappings)'!$I$2:$I$7, "Not Disclosed", 0)</f>
        <v>5325</v>
      </c>
      <c r="AB179" s="4" t="str">
        <f>_xlfn.XLOOKUP(T179, 'taxonomy(ID_mappings)'!$J$2:$J$7, 'taxonomy(ID_mappings)'!$I$2:$I$7, "Not Disclosed", 0)</f>
        <v>Not Disclosed</v>
      </c>
      <c r="AC179" s="4" t="str">
        <f>_xlfn.XLOOKUP(V179, 'taxonomy(ID_mappings)'!$J$2:$J$7, 'taxonomy(ID_mappings)'!$I$2:$I$7, "Not Disclosed", 0)</f>
        <v>Not Disclosed</v>
      </c>
      <c r="AD179" s="4" t="str">
        <f>_xlfn.XLOOKUP(X179, 'taxonomy(ID_mappings)'!$J$2:$J$7, 'taxonomy(ID_mappings)'!$I$2:$I$7, "Not Disclosed", 0)</f>
        <v>Not Disclosed</v>
      </c>
      <c r="AE179" s="4" t="str">
        <f>_xlfn.XLOOKUP(Z179, 'taxonomy(ID_mappings)'!$J$2:$J$7, 'taxonomy(ID_mappings)'!$I$2:$I$7, "Not Disclosed", 0)</f>
        <v>Not Disclosed</v>
      </c>
      <c r="AF179" s="4" t="str">
        <f>_xlfn.CONCAT(AA179, ", ", AB179, ", ", AC179, ", ", AD179, ", ", AE179)</f>
        <v>5325, Not Disclosed, Not Disclosed, Not Disclosed, Not Disclosed</v>
      </c>
      <c r="AG179" s="16">
        <v>5325</v>
      </c>
      <c r="AH179" s="1" t="s">
        <v>55</v>
      </c>
      <c r="AI179" s="1">
        <f>_xlfn.XLOOKUP(AH179, 'taxonomy(ID_mappings)'!$L$2:$L$3, 'taxonomy(ID_mappings)'!$M$2:$M$3, 0)</f>
        <v>1</v>
      </c>
      <c r="AJ179" s="1" t="s">
        <v>42</v>
      </c>
      <c r="AK179" s="1" t="s">
        <v>42</v>
      </c>
      <c r="AL179" s="1" t="s">
        <v>42</v>
      </c>
    </row>
    <row r="180" spans="1:38" ht="15.75" customHeight="1">
      <c r="A180" s="1">
        <v>31384</v>
      </c>
      <c r="B180" s="1" t="s">
        <v>378</v>
      </c>
      <c r="C180" s="1">
        <f>_xlfn.XLOOKUP(B180, 'Sheet1 startup_formatted'!$B$2:$B$690, 'Sheet1 startup_formatted'!$A$2:$A$690, "Not issued", 0)</f>
        <v>23712</v>
      </c>
      <c r="D180" s="2">
        <v>43090.166666666664</v>
      </c>
      <c r="E180" s="15">
        <v>1000000</v>
      </c>
      <c r="F180" s="1" t="s">
        <v>53</v>
      </c>
      <c r="G180" s="1">
        <f>_xlfn.XLOOKUP(F180, 'taxonomy(ID_mappings)'!$P$2:$P$15, 'taxonomy(ID_mappings)'!$O$2:$O$15, 0)</f>
        <v>9101</v>
      </c>
      <c r="H180" s="1">
        <v>3</v>
      </c>
      <c r="I180" s="1" t="s">
        <v>39</v>
      </c>
      <c r="J180" s="1" t="str">
        <v>United Arab Emirates (UAE)</v>
      </c>
      <c r="K180" s="1" t="s">
        <v>39</v>
      </c>
      <c r="L180" s="13">
        <f>_xlfn.XLOOKUP(K180, 'taxonomy(ID_mappings)'!$B$2:$B$30, 'taxonomy(ID_mappings)'!$A$2:$A$30, "Not Disclosed", 0)</f>
        <v>2361</v>
      </c>
      <c r="M180" s="1" t="s">
        <v>63</v>
      </c>
      <c r="N180" s="1" t="s">
        <v>63</v>
      </c>
      <c r="O180" s="1">
        <f>_xlfn.XLOOKUP(N180, 'taxonomy(ID_mappings)'!$F$2:$F$40, 'taxonomy(ID_mappings)'!$E$2:$E$40, "Not Disclosed", 0)</f>
        <v>3678</v>
      </c>
      <c r="P180" s="1">
        <v>2</v>
      </c>
      <c r="Q180" s="4" t="s">
        <v>48</v>
      </c>
      <c r="R180" s="4" t="s">
        <v>48</v>
      </c>
      <c r="S180" s="4" t="s">
        <v>42</v>
      </c>
      <c r="T180" s="4" t="str">
        <v>Not Disclosed</v>
      </c>
      <c r="U180" s="4" t="s">
        <v>42</v>
      </c>
      <c r="V180" s="4" t="str">
        <v>Not Disclosed</v>
      </c>
      <c r="W180" s="4" t="s">
        <v>42</v>
      </c>
      <c r="X180" s="4" t="str">
        <v>Not Disclosed</v>
      </c>
      <c r="Y180" s="4" t="s">
        <v>42</v>
      </c>
      <c r="Z180" s="4" t="str">
        <v>Not Disclosed</v>
      </c>
      <c r="AA180" s="4">
        <f>_xlfn.XLOOKUP(R180, 'taxonomy(ID_mappings)'!$J$2:$J$7, 'taxonomy(ID_mappings)'!$I$2:$I$7, "Not Disclosed", 0)</f>
        <v>5325</v>
      </c>
      <c r="AB180" s="4" t="str">
        <f>_xlfn.XLOOKUP(T180, 'taxonomy(ID_mappings)'!$J$2:$J$7, 'taxonomy(ID_mappings)'!$I$2:$I$7, "Not Disclosed", 0)</f>
        <v>Not Disclosed</v>
      </c>
      <c r="AC180" s="4" t="str">
        <f>_xlfn.XLOOKUP(V180, 'taxonomy(ID_mappings)'!$J$2:$J$7, 'taxonomy(ID_mappings)'!$I$2:$I$7, "Not Disclosed", 0)</f>
        <v>Not Disclosed</v>
      </c>
      <c r="AD180" s="4" t="str">
        <f>_xlfn.XLOOKUP(X180, 'taxonomy(ID_mappings)'!$J$2:$J$7, 'taxonomy(ID_mappings)'!$I$2:$I$7, "Not Disclosed", 0)</f>
        <v>Not Disclosed</v>
      </c>
      <c r="AE180" s="4" t="str">
        <f>_xlfn.XLOOKUP(Z180, 'taxonomy(ID_mappings)'!$J$2:$J$7, 'taxonomy(ID_mappings)'!$I$2:$I$7, "Not Disclosed", 0)</f>
        <v>Not Disclosed</v>
      </c>
      <c r="AF180" s="4" t="str">
        <f>_xlfn.CONCAT(AA180, ", ", AB180, ", ", AC180, ", ", AD180, ", ", AE180)</f>
        <v>5325, Not Disclosed, Not Disclosed, Not Disclosed, Not Disclosed</v>
      </c>
      <c r="AG180" s="16">
        <v>5325</v>
      </c>
      <c r="AH180" s="1" t="s">
        <v>43</v>
      </c>
      <c r="AI180" s="1">
        <f>_xlfn.XLOOKUP(AH180, 'taxonomy(ID_mappings)'!$L$2:$L$3, 'taxonomy(ID_mappings)'!$M$2:$M$3, 0)</f>
        <v>0</v>
      </c>
      <c r="AJ180" s="1" t="s">
        <v>42</v>
      </c>
      <c r="AK180" s="1" t="s">
        <v>42</v>
      </c>
      <c r="AL180" s="1" t="s">
        <v>42</v>
      </c>
    </row>
    <row r="181" spans="1:38" ht="15.75" customHeight="1">
      <c r="A181" s="1">
        <v>31454</v>
      </c>
      <c r="B181" s="1" t="s">
        <v>379</v>
      </c>
      <c r="C181" s="1">
        <f>_xlfn.XLOOKUP(B181, 'Sheet1 startup_formatted'!$B$2:$B$690, 'Sheet1 startup_formatted'!$A$2:$A$690, "Not issued", 0)</f>
        <v>3817</v>
      </c>
      <c r="D181" s="2">
        <v>42795.166666666664</v>
      </c>
      <c r="E181" s="15">
        <v>0</v>
      </c>
      <c r="F181" s="1" t="s">
        <v>132</v>
      </c>
      <c r="G181" s="1">
        <f>_xlfn.XLOOKUP(F181, 'taxonomy(ID_mappings)'!$P$2:$P$15, 'taxonomy(ID_mappings)'!$O$2:$O$15, 0)</f>
        <v>7890</v>
      </c>
      <c r="H181" s="1">
        <v>1</v>
      </c>
      <c r="I181" s="1" t="s">
        <v>100</v>
      </c>
      <c r="J181" s="1" t="str">
        <v>Turkey</v>
      </c>
      <c r="K181" s="1" t="s">
        <v>100</v>
      </c>
      <c r="L181" s="13">
        <f>_xlfn.XLOOKUP(K181, 'taxonomy(ID_mappings)'!$B$2:$B$30, 'taxonomy(ID_mappings)'!$A$2:$A$30, "Not Disclosed", 0)</f>
        <v>5897</v>
      </c>
      <c r="M181" s="1" t="s">
        <v>63</v>
      </c>
      <c r="N181" s="1" t="s">
        <v>63</v>
      </c>
      <c r="O181" s="1">
        <f>_xlfn.XLOOKUP(N181, 'taxonomy(ID_mappings)'!$F$2:$F$40, 'taxonomy(ID_mappings)'!$E$2:$E$40, "Not Disclosed", 0)</f>
        <v>3678</v>
      </c>
      <c r="P181" s="1" t="s">
        <v>42</v>
      </c>
      <c r="Q181" s="4" t="s">
        <v>42</v>
      </c>
      <c r="R181" s="4" t="s">
        <v>42</v>
      </c>
      <c r="S181" s="4" t="s">
        <v>42</v>
      </c>
      <c r="T181" s="4" t="str">
        <v>Not Disclosed</v>
      </c>
      <c r="U181" s="4" t="s">
        <v>42</v>
      </c>
      <c r="V181" s="4" t="str">
        <v>Not Disclosed</v>
      </c>
      <c r="W181" s="4" t="s">
        <v>42</v>
      </c>
      <c r="X181" s="4" t="str">
        <v>Not Disclosed</v>
      </c>
      <c r="Y181" s="4" t="s">
        <v>42</v>
      </c>
      <c r="Z181" s="4" t="str">
        <v>Not Disclosed</v>
      </c>
      <c r="AA181" s="4" t="str">
        <f>_xlfn.XLOOKUP(R181, 'taxonomy(ID_mappings)'!$J$2:$J$7, 'taxonomy(ID_mappings)'!$I$2:$I$7, "Not Disclosed", 0)</f>
        <v>Not Disclosed</v>
      </c>
      <c r="AB181" s="4" t="str">
        <f>_xlfn.XLOOKUP(T181, 'taxonomy(ID_mappings)'!$J$2:$J$7, 'taxonomy(ID_mappings)'!$I$2:$I$7, "Not Disclosed", 0)</f>
        <v>Not Disclosed</v>
      </c>
      <c r="AC181" s="4" t="str">
        <f>_xlfn.XLOOKUP(V181, 'taxonomy(ID_mappings)'!$J$2:$J$7, 'taxonomy(ID_mappings)'!$I$2:$I$7, "Not Disclosed", 0)</f>
        <v>Not Disclosed</v>
      </c>
      <c r="AD181" s="4" t="str">
        <f>_xlfn.XLOOKUP(X181, 'taxonomy(ID_mappings)'!$J$2:$J$7, 'taxonomy(ID_mappings)'!$I$2:$I$7, "Not Disclosed", 0)</f>
        <v>Not Disclosed</v>
      </c>
      <c r="AE181" s="4" t="str">
        <f>_xlfn.XLOOKUP(Z181, 'taxonomy(ID_mappings)'!$J$2:$J$7, 'taxonomy(ID_mappings)'!$I$2:$I$7, "Not Disclosed", 0)</f>
        <v>Not Disclosed</v>
      </c>
      <c r="AF181" s="4" t="str">
        <f>_xlfn.CONCAT(AA181, ", ", AB181, ", ", AC181, ", ", AD181, ", ", AE181)</f>
        <v>Not Disclosed, Not Disclosed, Not Disclosed, Not Disclosed, Not Disclosed</v>
      </c>
      <c r="AG181" s="16" t="s">
        <v>42</v>
      </c>
      <c r="AH181" s="1" t="s">
        <v>43</v>
      </c>
      <c r="AI181" s="1">
        <f>_xlfn.XLOOKUP(AH181, 'taxonomy(ID_mappings)'!$L$2:$L$3, 'taxonomy(ID_mappings)'!$M$2:$M$3, 0)</f>
        <v>0</v>
      </c>
      <c r="AJ181" s="1" t="s">
        <v>42</v>
      </c>
      <c r="AK181" s="1" t="s">
        <v>42</v>
      </c>
      <c r="AL181" s="1" t="s">
        <v>42</v>
      </c>
    </row>
    <row r="182" spans="1:38" ht="15.75" customHeight="1">
      <c r="A182" s="1">
        <v>31462</v>
      </c>
      <c r="B182" s="1" t="s">
        <v>380</v>
      </c>
      <c r="C182" s="1">
        <f>_xlfn.XLOOKUP(B182, 'Sheet1 startup_formatted'!$B$2:$B$690, 'Sheet1 startup_formatted'!$A$2:$A$690, "Not issued", 0)</f>
        <v>5746</v>
      </c>
      <c r="D182" s="2">
        <v>42552.166666666664</v>
      </c>
      <c r="E182" s="15">
        <v>1000000</v>
      </c>
      <c r="F182" s="1" t="s">
        <v>45</v>
      </c>
      <c r="G182" s="1">
        <f>_xlfn.XLOOKUP(F182, 'taxonomy(ID_mappings)'!$P$2:$P$15, 'taxonomy(ID_mappings)'!$O$2:$O$15, 0)</f>
        <v>5678</v>
      </c>
      <c r="H182" s="1">
        <v>1</v>
      </c>
      <c r="I182" s="1" t="s">
        <v>100</v>
      </c>
      <c r="J182" s="1" t="str">
        <v>Turkey</v>
      </c>
      <c r="K182" s="1" t="s">
        <v>100</v>
      </c>
      <c r="L182" s="13">
        <f>_xlfn.XLOOKUP(K182, 'taxonomy(ID_mappings)'!$B$2:$B$30, 'taxonomy(ID_mappings)'!$A$2:$A$30, "Not Disclosed", 0)</f>
        <v>5897</v>
      </c>
      <c r="M182" s="1" t="s">
        <v>133</v>
      </c>
      <c r="N182" s="1" t="s">
        <v>133</v>
      </c>
      <c r="O182" s="1">
        <f>_xlfn.XLOOKUP(N182, 'taxonomy(ID_mappings)'!$F$2:$F$40, 'taxonomy(ID_mappings)'!$E$2:$E$40, "Not Disclosed", 0)</f>
        <v>8769</v>
      </c>
      <c r="P182" s="1" t="s">
        <v>42</v>
      </c>
      <c r="Q182" s="4" t="s">
        <v>42</v>
      </c>
      <c r="R182" s="4" t="s">
        <v>42</v>
      </c>
      <c r="S182" s="4" t="s">
        <v>42</v>
      </c>
      <c r="T182" s="4" t="str">
        <v>Not Disclosed</v>
      </c>
      <c r="U182" s="4" t="s">
        <v>42</v>
      </c>
      <c r="V182" s="4" t="str">
        <v>Not Disclosed</v>
      </c>
      <c r="W182" s="4" t="s">
        <v>42</v>
      </c>
      <c r="X182" s="4" t="str">
        <v>Not Disclosed</v>
      </c>
      <c r="Y182" s="4" t="s">
        <v>42</v>
      </c>
      <c r="Z182" s="4" t="str">
        <v>Not Disclosed</v>
      </c>
      <c r="AA182" s="4" t="str">
        <f>_xlfn.XLOOKUP(R182, 'taxonomy(ID_mappings)'!$J$2:$J$7, 'taxonomy(ID_mappings)'!$I$2:$I$7, "Not Disclosed", 0)</f>
        <v>Not Disclosed</v>
      </c>
      <c r="AB182" s="4" t="str">
        <f>_xlfn.XLOOKUP(T182, 'taxonomy(ID_mappings)'!$J$2:$J$7, 'taxonomy(ID_mappings)'!$I$2:$I$7, "Not Disclosed", 0)</f>
        <v>Not Disclosed</v>
      </c>
      <c r="AC182" s="4" t="str">
        <f>_xlfn.XLOOKUP(V182, 'taxonomy(ID_mappings)'!$J$2:$J$7, 'taxonomy(ID_mappings)'!$I$2:$I$7, "Not Disclosed", 0)</f>
        <v>Not Disclosed</v>
      </c>
      <c r="AD182" s="4" t="str">
        <f>_xlfn.XLOOKUP(X182, 'taxonomy(ID_mappings)'!$J$2:$J$7, 'taxonomy(ID_mappings)'!$I$2:$I$7, "Not Disclosed", 0)</f>
        <v>Not Disclosed</v>
      </c>
      <c r="AE182" s="4" t="str">
        <f>_xlfn.XLOOKUP(Z182, 'taxonomy(ID_mappings)'!$J$2:$J$7, 'taxonomy(ID_mappings)'!$I$2:$I$7, "Not Disclosed", 0)</f>
        <v>Not Disclosed</v>
      </c>
      <c r="AF182" s="4" t="str">
        <f>_xlfn.CONCAT(AA182, ", ", AB182, ", ", AC182, ", ", AD182, ", ", AE182)</f>
        <v>Not Disclosed, Not Disclosed, Not Disclosed, Not Disclosed, Not Disclosed</v>
      </c>
      <c r="AG182" s="16" t="s">
        <v>42</v>
      </c>
      <c r="AH182" s="1" t="s">
        <v>43</v>
      </c>
      <c r="AI182" s="1">
        <f>_xlfn.XLOOKUP(AH182, 'taxonomy(ID_mappings)'!$L$2:$L$3, 'taxonomy(ID_mappings)'!$M$2:$M$3, 0)</f>
        <v>0</v>
      </c>
      <c r="AJ182" s="1" t="s">
        <v>42</v>
      </c>
      <c r="AK182" s="1" t="s">
        <v>42</v>
      </c>
      <c r="AL182" s="1" t="s">
        <v>42</v>
      </c>
    </row>
    <row r="183" spans="1:38" ht="15.75" customHeight="1">
      <c r="A183" s="1">
        <v>31470</v>
      </c>
      <c r="B183" s="1" t="s">
        <v>97</v>
      </c>
      <c r="C183" s="1">
        <f>_xlfn.XLOOKUP(B183, 'Sheet1 startup_formatted'!$B$2:$B$690, 'Sheet1 startup_formatted'!$A$2:$A$690, "Not issued", 0)</f>
        <v>2832</v>
      </c>
      <c r="D183" s="2">
        <v>42401.166666666664</v>
      </c>
      <c r="E183" s="15">
        <v>800000</v>
      </c>
      <c r="F183" s="1" t="s">
        <v>53</v>
      </c>
      <c r="G183" s="1">
        <f>_xlfn.XLOOKUP(F183, 'taxonomy(ID_mappings)'!$P$2:$P$15, 'taxonomy(ID_mappings)'!$O$2:$O$15, 0)</f>
        <v>9101</v>
      </c>
      <c r="H183" s="1">
        <v>1</v>
      </c>
      <c r="I183" s="1" t="s">
        <v>39</v>
      </c>
      <c r="J183" s="1" t="str">
        <v>United Arab Emirates (UAE)</v>
      </c>
      <c r="K183" s="1" t="s">
        <v>39</v>
      </c>
      <c r="L183" s="13">
        <f>_xlfn.XLOOKUP(K183, 'taxonomy(ID_mappings)'!$B$2:$B$30, 'taxonomy(ID_mappings)'!$A$2:$A$30, "Not Disclosed", 0)</f>
        <v>2361</v>
      </c>
      <c r="M183" s="1" t="s">
        <v>63</v>
      </c>
      <c r="N183" s="1" t="s">
        <v>63</v>
      </c>
      <c r="O183" s="1">
        <f>_xlfn.XLOOKUP(N183, 'taxonomy(ID_mappings)'!$F$2:$F$40, 'taxonomy(ID_mappings)'!$E$2:$E$40, "Not Disclosed", 0)</f>
        <v>3678</v>
      </c>
      <c r="P183" s="1" t="s">
        <v>42</v>
      </c>
      <c r="Q183" s="4" t="s">
        <v>61</v>
      </c>
      <c r="R183" s="4" t="s">
        <v>61</v>
      </c>
      <c r="S183" s="4" t="s">
        <v>42</v>
      </c>
      <c r="T183" s="4" t="str">
        <v>Not Disclosed</v>
      </c>
      <c r="U183" s="4" t="s">
        <v>42</v>
      </c>
      <c r="V183" s="4" t="str">
        <v>Not Disclosed</v>
      </c>
      <c r="W183" s="4" t="s">
        <v>42</v>
      </c>
      <c r="X183" s="4" t="str">
        <v>Not Disclosed</v>
      </c>
      <c r="Y183" s="4" t="s">
        <v>42</v>
      </c>
      <c r="Z183" s="4" t="str">
        <v>Not Disclosed</v>
      </c>
      <c r="AA183" s="4">
        <f>_xlfn.XLOOKUP(R183, 'taxonomy(ID_mappings)'!$J$2:$J$7, 'taxonomy(ID_mappings)'!$I$2:$I$7, "Not Disclosed", 0)</f>
        <v>5326</v>
      </c>
      <c r="AB183" s="4" t="str">
        <f>_xlfn.XLOOKUP(T183, 'taxonomy(ID_mappings)'!$J$2:$J$7, 'taxonomy(ID_mappings)'!$I$2:$I$7, "Not Disclosed", 0)</f>
        <v>Not Disclosed</v>
      </c>
      <c r="AC183" s="4" t="str">
        <f>_xlfn.XLOOKUP(V183, 'taxonomy(ID_mappings)'!$J$2:$J$7, 'taxonomy(ID_mappings)'!$I$2:$I$7, "Not Disclosed", 0)</f>
        <v>Not Disclosed</v>
      </c>
      <c r="AD183" s="4" t="str">
        <f>_xlfn.XLOOKUP(X183, 'taxonomy(ID_mappings)'!$J$2:$J$7, 'taxonomy(ID_mappings)'!$I$2:$I$7, "Not Disclosed", 0)</f>
        <v>Not Disclosed</v>
      </c>
      <c r="AE183" s="4" t="str">
        <f>_xlfn.XLOOKUP(Z183, 'taxonomy(ID_mappings)'!$J$2:$J$7, 'taxonomy(ID_mappings)'!$I$2:$I$7, "Not Disclosed", 0)</f>
        <v>Not Disclosed</v>
      </c>
      <c r="AF183" s="4" t="str">
        <f>_xlfn.CONCAT(AA183, ", ", AB183, ", ", AC183, ", ", AD183, ", ", AE183)</f>
        <v>5326, Not Disclosed, Not Disclosed, Not Disclosed, Not Disclosed</v>
      </c>
      <c r="AG183" s="16">
        <v>5326</v>
      </c>
      <c r="AH183" s="1" t="s">
        <v>55</v>
      </c>
      <c r="AI183" s="1">
        <f>_xlfn.XLOOKUP(AH183, 'taxonomy(ID_mappings)'!$L$2:$L$3, 'taxonomy(ID_mappings)'!$M$2:$M$3, 0)</f>
        <v>1</v>
      </c>
      <c r="AJ183" s="1" t="s">
        <v>42</v>
      </c>
      <c r="AK183" s="1" t="s">
        <v>42</v>
      </c>
      <c r="AL183" s="1" t="s">
        <v>42</v>
      </c>
    </row>
    <row r="184" spans="1:38" ht="15.75" customHeight="1">
      <c r="A184" s="1">
        <v>31500</v>
      </c>
      <c r="B184" s="1" t="s">
        <v>379</v>
      </c>
      <c r="C184" s="1">
        <f>_xlfn.XLOOKUP(B184, 'Sheet1 startup_formatted'!$B$2:$B$690, 'Sheet1 startup_formatted'!$A$2:$A$690, "Not issued", 0)</f>
        <v>3817</v>
      </c>
      <c r="D184" s="2">
        <v>42675.166666666664</v>
      </c>
      <c r="E184" s="15">
        <v>2000000</v>
      </c>
      <c r="F184" s="1" t="s">
        <v>45</v>
      </c>
      <c r="G184" s="1">
        <f>_xlfn.XLOOKUP(F184, 'taxonomy(ID_mappings)'!$P$2:$P$15, 'taxonomy(ID_mappings)'!$O$2:$O$15, 0)</f>
        <v>5678</v>
      </c>
      <c r="H184" s="1">
        <v>1</v>
      </c>
      <c r="I184" s="1" t="s">
        <v>100</v>
      </c>
      <c r="J184" s="1" t="str">
        <v>Turkey</v>
      </c>
      <c r="K184" s="1" t="s">
        <v>100</v>
      </c>
      <c r="L184" s="13">
        <f>_xlfn.XLOOKUP(K184, 'taxonomy(ID_mappings)'!$B$2:$B$30, 'taxonomy(ID_mappings)'!$A$2:$A$30, "Not Disclosed", 0)</f>
        <v>5897</v>
      </c>
      <c r="M184" s="1" t="s">
        <v>63</v>
      </c>
      <c r="N184" s="1" t="s">
        <v>63</v>
      </c>
      <c r="O184" s="1">
        <f>_xlfn.XLOOKUP(N184, 'taxonomy(ID_mappings)'!$F$2:$F$40, 'taxonomy(ID_mappings)'!$E$2:$E$40, "Not Disclosed", 0)</f>
        <v>3678</v>
      </c>
      <c r="P184" s="1" t="s">
        <v>42</v>
      </c>
      <c r="Q184" s="4" t="s">
        <v>42</v>
      </c>
      <c r="R184" s="4" t="s">
        <v>42</v>
      </c>
      <c r="S184" s="4" t="s">
        <v>42</v>
      </c>
      <c r="T184" s="4" t="str">
        <v>Not Disclosed</v>
      </c>
      <c r="U184" s="4" t="s">
        <v>42</v>
      </c>
      <c r="V184" s="4" t="str">
        <v>Not Disclosed</v>
      </c>
      <c r="W184" s="4" t="s">
        <v>42</v>
      </c>
      <c r="X184" s="4" t="str">
        <v>Not Disclosed</v>
      </c>
      <c r="Y184" s="4" t="s">
        <v>42</v>
      </c>
      <c r="Z184" s="4" t="str">
        <v>Not Disclosed</v>
      </c>
      <c r="AA184" s="4" t="str">
        <f>_xlfn.XLOOKUP(R184, 'taxonomy(ID_mappings)'!$J$2:$J$7, 'taxonomy(ID_mappings)'!$I$2:$I$7, "Not Disclosed", 0)</f>
        <v>Not Disclosed</v>
      </c>
      <c r="AB184" s="4" t="str">
        <f>_xlfn.XLOOKUP(T184, 'taxonomy(ID_mappings)'!$J$2:$J$7, 'taxonomy(ID_mappings)'!$I$2:$I$7, "Not Disclosed", 0)</f>
        <v>Not Disclosed</v>
      </c>
      <c r="AC184" s="4" t="str">
        <f>_xlfn.XLOOKUP(V184, 'taxonomy(ID_mappings)'!$J$2:$J$7, 'taxonomy(ID_mappings)'!$I$2:$I$7, "Not Disclosed", 0)</f>
        <v>Not Disclosed</v>
      </c>
      <c r="AD184" s="4" t="str">
        <f>_xlfn.XLOOKUP(X184, 'taxonomy(ID_mappings)'!$J$2:$J$7, 'taxonomy(ID_mappings)'!$I$2:$I$7, "Not Disclosed", 0)</f>
        <v>Not Disclosed</v>
      </c>
      <c r="AE184" s="4" t="str">
        <f>_xlfn.XLOOKUP(Z184, 'taxonomy(ID_mappings)'!$J$2:$J$7, 'taxonomy(ID_mappings)'!$I$2:$I$7, "Not Disclosed", 0)</f>
        <v>Not Disclosed</v>
      </c>
      <c r="AF184" s="4" t="str">
        <f>_xlfn.CONCAT(AA184, ", ", AB184, ", ", AC184, ", ", AD184, ", ", AE184)</f>
        <v>Not Disclosed, Not Disclosed, Not Disclosed, Not Disclosed, Not Disclosed</v>
      </c>
      <c r="AG184" s="16" t="s">
        <v>42</v>
      </c>
      <c r="AH184" s="1" t="s">
        <v>43</v>
      </c>
      <c r="AI184" s="1">
        <f>_xlfn.XLOOKUP(AH184, 'taxonomy(ID_mappings)'!$L$2:$L$3, 'taxonomy(ID_mappings)'!$M$2:$M$3, 0)</f>
        <v>0</v>
      </c>
      <c r="AJ184" s="1" t="s">
        <v>42</v>
      </c>
      <c r="AK184" s="1" t="s">
        <v>42</v>
      </c>
      <c r="AL184" s="1" t="s">
        <v>42</v>
      </c>
    </row>
    <row r="185" spans="1:38" ht="15.75" customHeight="1">
      <c r="A185" s="1">
        <v>31760</v>
      </c>
      <c r="B185" s="1" t="s">
        <v>381</v>
      </c>
      <c r="C185" s="1">
        <f>_xlfn.XLOOKUP(B185, 'Sheet1 startup_formatted'!$B$2:$B$690, 'Sheet1 startup_formatted'!$A$2:$A$690, "Not issued", 0)</f>
        <v>21137</v>
      </c>
      <c r="D185" s="2">
        <v>42815.166666666664</v>
      </c>
      <c r="E185" s="15">
        <v>95000</v>
      </c>
      <c r="F185" s="1" t="s">
        <v>328</v>
      </c>
      <c r="G185" s="1">
        <f>_xlfn.XLOOKUP(F185, 'taxonomy(ID_mappings)'!$P$2:$P$15, 'taxonomy(ID_mappings)'!$O$2:$O$15, 0)</f>
        <v>4567</v>
      </c>
      <c r="H185" s="1">
        <v>0</v>
      </c>
      <c r="I185" s="1" t="s">
        <v>60</v>
      </c>
      <c r="J185" s="1" t="str">
        <v>United States of America (USA)</v>
      </c>
      <c r="K185" s="1" t="s">
        <v>60</v>
      </c>
      <c r="L185" s="13">
        <f>_xlfn.XLOOKUP(K185, 'taxonomy(ID_mappings)'!$B$2:$B$30, 'taxonomy(ID_mappings)'!$A$2:$A$30, "Not Disclosed", 0)</f>
        <v>4785</v>
      </c>
      <c r="M185" s="1" t="s">
        <v>71</v>
      </c>
      <c r="N185" s="1" t="s">
        <v>71</v>
      </c>
      <c r="O185" s="1">
        <f>_xlfn.XLOOKUP(N185, 'taxonomy(ID_mappings)'!$F$2:$F$40, 'taxonomy(ID_mappings)'!$E$2:$E$40, "Not Disclosed", 0)</f>
        <v>9426</v>
      </c>
      <c r="P185" s="1">
        <v>3</v>
      </c>
      <c r="Q185" s="4" t="s">
        <v>382</v>
      </c>
      <c r="R185" s="4" t="s">
        <v>48</v>
      </c>
      <c r="S185" s="4" t="s">
        <v>79</v>
      </c>
      <c r="T185" s="4" t="str">
        <v>B2B2C</v>
      </c>
      <c r="U185" s="4" t="s">
        <v>174</v>
      </c>
      <c r="V185" s="4" t="str">
        <v>Platform</v>
      </c>
      <c r="W185" s="4" t="s">
        <v>383</v>
      </c>
      <c r="X185" s="4" t="str">
        <v>C2C</v>
      </c>
      <c r="Y185" s="4" t="s">
        <v>42</v>
      </c>
      <c r="Z185" s="4" t="str">
        <v>Not Disclosed</v>
      </c>
      <c r="AA185" s="4">
        <f>_xlfn.XLOOKUP(R185, 'taxonomy(ID_mappings)'!$J$2:$J$7, 'taxonomy(ID_mappings)'!$I$2:$I$7, "Not Disclosed", 0)</f>
        <v>5325</v>
      </c>
      <c r="AB185" s="4">
        <f>_xlfn.XLOOKUP(T185, 'taxonomy(ID_mappings)'!$J$2:$J$7, 'taxonomy(ID_mappings)'!$I$2:$I$7, "Not Disclosed", 0)</f>
        <v>5252</v>
      </c>
      <c r="AC185" s="4">
        <f>_xlfn.XLOOKUP(V185, 'taxonomy(ID_mappings)'!$J$2:$J$7, 'taxonomy(ID_mappings)'!$I$2:$I$7, "Not Disclosed", 0)</f>
        <v>5324</v>
      </c>
      <c r="AD185" s="4">
        <f>_xlfn.XLOOKUP(X185, 'taxonomy(ID_mappings)'!$J$2:$J$7, 'taxonomy(ID_mappings)'!$I$2:$I$7, "Not Disclosed", 0)</f>
        <v>5251</v>
      </c>
      <c r="AE185" s="4" t="str">
        <f>_xlfn.XLOOKUP(Z185, 'taxonomy(ID_mappings)'!$J$2:$J$7, 'taxonomy(ID_mappings)'!$I$2:$I$7, "Not Disclosed", 0)</f>
        <v>Not Disclosed</v>
      </c>
      <c r="AF185" s="4" t="str">
        <f>_xlfn.CONCAT(AA185, ", ", AB185, ", ", AC185, ", ", AD185, ", ", AE185)</f>
        <v>5325, 5252, 5324, 5251, Not Disclosed</v>
      </c>
      <c r="AG185" s="16" t="s">
        <v>384</v>
      </c>
      <c r="AH185" s="1" t="s">
        <v>55</v>
      </c>
      <c r="AI185" s="1">
        <f>_xlfn.XLOOKUP(AH185, 'taxonomy(ID_mappings)'!$L$2:$L$3, 'taxonomy(ID_mappings)'!$M$2:$M$3, 0)</f>
        <v>1</v>
      </c>
      <c r="AJ185" s="9" t="s">
        <v>385</v>
      </c>
      <c r="AK185" s="1" t="s">
        <v>386</v>
      </c>
      <c r="AL185" s="9" t="s">
        <v>387</v>
      </c>
    </row>
    <row r="186" spans="1:38" ht="15.75" customHeight="1">
      <c r="A186" s="1">
        <v>31926</v>
      </c>
      <c r="B186" s="1" t="s">
        <v>388</v>
      </c>
      <c r="C186" s="1">
        <f>_xlfn.XLOOKUP(B186, 'Sheet1 startup_formatted'!$B$2:$B$690, 'Sheet1 startup_formatted'!$A$2:$A$690, "Not issued", 0)</f>
        <v>2208</v>
      </c>
      <c r="D186" s="2">
        <v>42461.166666666664</v>
      </c>
      <c r="E186" s="15">
        <v>360000</v>
      </c>
      <c r="F186" s="1" t="s">
        <v>53</v>
      </c>
      <c r="G186" s="1">
        <f>_xlfn.XLOOKUP(F186, 'taxonomy(ID_mappings)'!$P$2:$P$15, 'taxonomy(ID_mappings)'!$O$2:$O$15, 0)</f>
        <v>9101</v>
      </c>
      <c r="H186" s="1">
        <v>2</v>
      </c>
      <c r="I186" s="1" t="s">
        <v>39</v>
      </c>
      <c r="J186" s="1" t="str">
        <v>United Arab Emirates (UAE)</v>
      </c>
      <c r="K186" s="1" t="s">
        <v>39</v>
      </c>
      <c r="L186" s="13">
        <f>_xlfn.XLOOKUP(K186, 'taxonomy(ID_mappings)'!$B$2:$B$30, 'taxonomy(ID_mappings)'!$A$2:$A$30, "Not Disclosed", 0)</f>
        <v>2361</v>
      </c>
      <c r="M186" s="1" t="s">
        <v>133</v>
      </c>
      <c r="N186" s="1" t="s">
        <v>133</v>
      </c>
      <c r="O186" s="1">
        <f>_xlfn.XLOOKUP(N186, 'taxonomy(ID_mappings)'!$F$2:$F$40, 'taxonomy(ID_mappings)'!$E$2:$E$40, "Not Disclosed", 0)</f>
        <v>8769</v>
      </c>
      <c r="P186" s="1">
        <v>3</v>
      </c>
      <c r="Q186" s="4" t="s">
        <v>61</v>
      </c>
      <c r="R186" s="4" t="s">
        <v>61</v>
      </c>
      <c r="S186" s="4" t="s">
        <v>42</v>
      </c>
      <c r="T186" s="4" t="str">
        <v>Not Disclosed</v>
      </c>
      <c r="U186" s="4" t="s">
        <v>42</v>
      </c>
      <c r="V186" s="4" t="str">
        <v>Not Disclosed</v>
      </c>
      <c r="W186" s="4" t="s">
        <v>42</v>
      </c>
      <c r="X186" s="4" t="str">
        <v>Not Disclosed</v>
      </c>
      <c r="Y186" s="4" t="s">
        <v>42</v>
      </c>
      <c r="Z186" s="4" t="str">
        <v>Not Disclosed</v>
      </c>
      <c r="AA186" s="4">
        <f>_xlfn.XLOOKUP(R186, 'taxonomy(ID_mappings)'!$J$2:$J$7, 'taxonomy(ID_mappings)'!$I$2:$I$7, "Not Disclosed", 0)</f>
        <v>5326</v>
      </c>
      <c r="AB186" s="4" t="str">
        <f>_xlfn.XLOOKUP(T186, 'taxonomy(ID_mappings)'!$J$2:$J$7, 'taxonomy(ID_mappings)'!$I$2:$I$7, "Not Disclosed", 0)</f>
        <v>Not Disclosed</v>
      </c>
      <c r="AC186" s="4" t="str">
        <f>_xlfn.XLOOKUP(V186, 'taxonomy(ID_mappings)'!$J$2:$J$7, 'taxonomy(ID_mappings)'!$I$2:$I$7, "Not Disclosed", 0)</f>
        <v>Not Disclosed</v>
      </c>
      <c r="AD186" s="4" t="str">
        <f>_xlfn.XLOOKUP(X186, 'taxonomy(ID_mappings)'!$J$2:$J$7, 'taxonomy(ID_mappings)'!$I$2:$I$7, "Not Disclosed", 0)</f>
        <v>Not Disclosed</v>
      </c>
      <c r="AE186" s="4" t="str">
        <f>_xlfn.XLOOKUP(Z186, 'taxonomy(ID_mappings)'!$J$2:$J$7, 'taxonomy(ID_mappings)'!$I$2:$I$7, "Not Disclosed", 0)</f>
        <v>Not Disclosed</v>
      </c>
      <c r="AF186" s="4" t="str">
        <f>_xlfn.CONCAT(AA186, ", ", AB186, ", ", AC186, ", ", AD186, ", ", AE186)</f>
        <v>5326, Not Disclosed, Not Disclosed, Not Disclosed, Not Disclosed</v>
      </c>
      <c r="AG186" s="16">
        <v>5326</v>
      </c>
      <c r="AH186" s="1" t="s">
        <v>55</v>
      </c>
      <c r="AI186" s="1">
        <f>_xlfn.XLOOKUP(AH186, 'taxonomy(ID_mappings)'!$L$2:$L$3, 'taxonomy(ID_mappings)'!$M$2:$M$3, 0)</f>
        <v>1</v>
      </c>
      <c r="AJ186" s="1" t="s">
        <v>389</v>
      </c>
      <c r="AK186" s="1" t="s">
        <v>42</v>
      </c>
      <c r="AL186" s="1" t="s">
        <v>42</v>
      </c>
    </row>
    <row r="187" spans="1:38" ht="15.75" customHeight="1">
      <c r="A187" s="1">
        <v>31985</v>
      </c>
      <c r="B187" s="1" t="s">
        <v>390</v>
      </c>
      <c r="C187" s="1">
        <f>_xlfn.XLOOKUP(B187, 'Sheet1 startup_formatted'!$B$2:$B$690, 'Sheet1 startup_formatted'!$A$2:$A$690, "Not issued", 0)</f>
        <v>3673</v>
      </c>
      <c r="D187" s="2">
        <v>42491.166666666664</v>
      </c>
      <c r="E187" s="15">
        <v>26000</v>
      </c>
      <c r="F187" s="1" t="s">
        <v>88</v>
      </c>
      <c r="G187" s="1">
        <f>_xlfn.XLOOKUP(F187, 'taxonomy(ID_mappings)'!$P$2:$P$15, 'taxonomy(ID_mappings)'!$O$2:$O$15, 0)</f>
        <v>6789</v>
      </c>
      <c r="H187" s="1">
        <v>1</v>
      </c>
      <c r="I187" s="1" t="s">
        <v>281</v>
      </c>
      <c r="J187" s="1" t="str">
        <v>Palestine</v>
      </c>
      <c r="K187" s="1" t="s">
        <v>281</v>
      </c>
      <c r="L187" s="13">
        <f>_xlfn.XLOOKUP(K187, 'taxonomy(ID_mappings)'!$B$2:$B$30, 'taxonomy(ID_mappings)'!$A$2:$A$30, "Not Disclosed", 0)</f>
        <v>3947</v>
      </c>
      <c r="M187" s="1" t="s">
        <v>141</v>
      </c>
      <c r="N187" s="1" t="s">
        <v>141</v>
      </c>
      <c r="O187" s="1">
        <f>_xlfn.XLOOKUP(N187, 'taxonomy(ID_mappings)'!$F$2:$F$40, 'taxonomy(ID_mappings)'!$E$2:$E$40, "Not Disclosed", 0)</f>
        <v>7592</v>
      </c>
      <c r="P187" s="1">
        <v>4</v>
      </c>
      <c r="Q187" s="4" t="s">
        <v>48</v>
      </c>
      <c r="R187" s="4" t="s">
        <v>48</v>
      </c>
      <c r="S187" s="4" t="s">
        <v>42</v>
      </c>
      <c r="T187" s="4" t="str">
        <v>Not Disclosed</v>
      </c>
      <c r="U187" s="4" t="s">
        <v>42</v>
      </c>
      <c r="V187" s="4" t="str">
        <v>Not Disclosed</v>
      </c>
      <c r="W187" s="4" t="s">
        <v>42</v>
      </c>
      <c r="X187" s="4" t="str">
        <v>Not Disclosed</v>
      </c>
      <c r="Y187" s="4" t="s">
        <v>42</v>
      </c>
      <c r="Z187" s="4" t="str">
        <v>Not Disclosed</v>
      </c>
      <c r="AA187" s="4">
        <f>_xlfn.XLOOKUP(R187, 'taxonomy(ID_mappings)'!$J$2:$J$7, 'taxonomy(ID_mappings)'!$I$2:$I$7, "Not Disclosed", 0)</f>
        <v>5325</v>
      </c>
      <c r="AB187" s="4" t="str">
        <f>_xlfn.XLOOKUP(T187, 'taxonomy(ID_mappings)'!$J$2:$J$7, 'taxonomy(ID_mappings)'!$I$2:$I$7, "Not Disclosed", 0)</f>
        <v>Not Disclosed</v>
      </c>
      <c r="AC187" s="4" t="str">
        <f>_xlfn.XLOOKUP(V187, 'taxonomy(ID_mappings)'!$J$2:$J$7, 'taxonomy(ID_mappings)'!$I$2:$I$7, "Not Disclosed", 0)</f>
        <v>Not Disclosed</v>
      </c>
      <c r="AD187" s="4" t="str">
        <f>_xlfn.XLOOKUP(X187, 'taxonomy(ID_mappings)'!$J$2:$J$7, 'taxonomy(ID_mappings)'!$I$2:$I$7, "Not Disclosed", 0)</f>
        <v>Not Disclosed</v>
      </c>
      <c r="AE187" s="4" t="str">
        <f>_xlfn.XLOOKUP(Z187, 'taxonomy(ID_mappings)'!$J$2:$J$7, 'taxonomy(ID_mappings)'!$I$2:$I$7, "Not Disclosed", 0)</f>
        <v>Not Disclosed</v>
      </c>
      <c r="AF187" s="4" t="str">
        <f>_xlfn.CONCAT(AA187, ", ", AB187, ", ", AC187, ", ", AD187, ", ", AE187)</f>
        <v>5325, Not Disclosed, Not Disclosed, Not Disclosed, Not Disclosed</v>
      </c>
      <c r="AG187" s="16">
        <v>5325</v>
      </c>
      <c r="AH187" s="1" t="s">
        <v>43</v>
      </c>
      <c r="AI187" s="1">
        <f>_xlfn.XLOOKUP(AH187, 'taxonomy(ID_mappings)'!$L$2:$L$3, 'taxonomy(ID_mappings)'!$M$2:$M$3, 0)</f>
        <v>0</v>
      </c>
      <c r="AJ187" s="1" t="s">
        <v>42</v>
      </c>
      <c r="AK187" s="1" t="s">
        <v>42</v>
      </c>
      <c r="AL187" s="1" t="s">
        <v>42</v>
      </c>
    </row>
    <row r="188" spans="1:38" ht="15.75" customHeight="1">
      <c r="A188" s="1">
        <v>33134</v>
      </c>
      <c r="B188" s="1" t="s">
        <v>391</v>
      </c>
      <c r="C188" s="1">
        <f>_xlfn.XLOOKUP(B188, 'Sheet1 startup_formatted'!$B$2:$B$690, 'Sheet1 startup_formatted'!$A$2:$A$690, "Not issued", 0)</f>
        <v>24544</v>
      </c>
      <c r="D188" s="2">
        <v>42979.166666666664</v>
      </c>
      <c r="E188" s="15">
        <v>750000</v>
      </c>
      <c r="F188" s="1" t="s">
        <v>53</v>
      </c>
      <c r="G188" s="1">
        <f>_xlfn.XLOOKUP(F188, 'taxonomy(ID_mappings)'!$P$2:$P$15, 'taxonomy(ID_mappings)'!$O$2:$O$15, 0)</f>
        <v>9101</v>
      </c>
      <c r="H188" s="1">
        <v>0</v>
      </c>
      <c r="I188" s="1" t="s">
        <v>39</v>
      </c>
      <c r="J188" s="1" t="str">
        <v>United Arab Emirates (UAE)</v>
      </c>
      <c r="K188" s="1" t="s">
        <v>39</v>
      </c>
      <c r="L188" s="13">
        <f>_xlfn.XLOOKUP(K188, 'taxonomy(ID_mappings)'!$B$2:$B$30, 'taxonomy(ID_mappings)'!$A$2:$A$30, "Not Disclosed", 0)</f>
        <v>2361</v>
      </c>
      <c r="M188" s="1" t="s">
        <v>107</v>
      </c>
      <c r="N188" s="1" t="s">
        <v>107</v>
      </c>
      <c r="O188" s="1">
        <f>_xlfn.XLOOKUP(N188, 'taxonomy(ID_mappings)'!$F$2:$F$40, 'taxonomy(ID_mappings)'!$E$2:$E$40, "Not Disclosed", 0)</f>
        <v>9238</v>
      </c>
      <c r="P188" s="1" t="s">
        <v>42</v>
      </c>
      <c r="Q188" s="4" t="s">
        <v>341</v>
      </c>
      <c r="R188" s="4" t="s">
        <v>342</v>
      </c>
      <c r="S188" s="4" t="s">
        <v>174</v>
      </c>
      <c r="T188" s="4" t="str">
        <v>Platform</v>
      </c>
      <c r="U188" s="4" t="s">
        <v>42</v>
      </c>
      <c r="V188" s="4" t="str">
        <v>Not Disclosed</v>
      </c>
      <c r="W188" s="4" t="s">
        <v>42</v>
      </c>
      <c r="X188" s="4" t="str">
        <v>Not Disclosed</v>
      </c>
      <c r="Y188" s="4" t="s">
        <v>42</v>
      </c>
      <c r="Z188" s="4" t="str">
        <v>Not Disclosed</v>
      </c>
      <c r="AA188" s="4">
        <f>_xlfn.XLOOKUP(R188, 'taxonomy(ID_mappings)'!$J$2:$J$7, 'taxonomy(ID_mappings)'!$I$2:$I$7, "Not Disclosed", 0)</f>
        <v>5252</v>
      </c>
      <c r="AB188" s="4">
        <f>_xlfn.XLOOKUP(T188, 'taxonomy(ID_mappings)'!$J$2:$J$7, 'taxonomy(ID_mappings)'!$I$2:$I$7, "Not Disclosed", 0)</f>
        <v>5324</v>
      </c>
      <c r="AC188" s="4" t="str">
        <f>_xlfn.XLOOKUP(V188, 'taxonomy(ID_mappings)'!$J$2:$J$7, 'taxonomy(ID_mappings)'!$I$2:$I$7, "Not Disclosed", 0)</f>
        <v>Not Disclosed</v>
      </c>
      <c r="AD188" s="4" t="str">
        <f>_xlfn.XLOOKUP(X188, 'taxonomy(ID_mappings)'!$J$2:$J$7, 'taxonomy(ID_mappings)'!$I$2:$I$7, "Not Disclosed", 0)</f>
        <v>Not Disclosed</v>
      </c>
      <c r="AE188" s="4" t="str">
        <f>_xlfn.XLOOKUP(Z188, 'taxonomy(ID_mappings)'!$J$2:$J$7, 'taxonomy(ID_mappings)'!$I$2:$I$7, "Not Disclosed", 0)</f>
        <v>Not Disclosed</v>
      </c>
      <c r="AF188" s="4" t="str">
        <f>_xlfn.CONCAT(AA188, ", ", AB188, ", ", AC188, ", ", AD188, ", ", AE188)</f>
        <v>5252, 5324, Not Disclosed, Not Disclosed, Not Disclosed</v>
      </c>
      <c r="AG188" s="16" t="s">
        <v>343</v>
      </c>
      <c r="AH188" s="1" t="s">
        <v>43</v>
      </c>
      <c r="AI188" s="1">
        <f>_xlfn.XLOOKUP(AH188, 'taxonomy(ID_mappings)'!$L$2:$L$3, 'taxonomy(ID_mappings)'!$M$2:$M$3, 0)</f>
        <v>0</v>
      </c>
      <c r="AJ188" s="1" t="s">
        <v>42</v>
      </c>
      <c r="AK188" s="1" t="s">
        <v>42</v>
      </c>
      <c r="AL188" s="1" t="s">
        <v>42</v>
      </c>
    </row>
    <row r="189" spans="1:38" ht="15.75" customHeight="1">
      <c r="A189" s="1">
        <v>33154</v>
      </c>
      <c r="B189" s="1" t="s">
        <v>392</v>
      </c>
      <c r="C189" s="1">
        <f>_xlfn.XLOOKUP(B189, 'Sheet1 startup_formatted'!$B$2:$B$690, 'Sheet1 startup_formatted'!$A$2:$A$690, "Not issued", 0)</f>
        <v>18046</v>
      </c>
      <c r="D189" s="2">
        <v>43070</v>
      </c>
      <c r="E189" s="15">
        <v>0</v>
      </c>
      <c r="F189" s="1" t="s">
        <v>53</v>
      </c>
      <c r="G189" s="1">
        <f>_xlfn.XLOOKUP(F189, 'taxonomy(ID_mappings)'!$P$2:$P$15, 'taxonomy(ID_mappings)'!$O$2:$O$15, 0)</f>
        <v>9101</v>
      </c>
      <c r="H189" s="1">
        <v>1</v>
      </c>
      <c r="I189" s="1" t="s">
        <v>393</v>
      </c>
      <c r="J189" s="1" t="str">
        <v>United Arab Emirates</v>
      </c>
      <c r="K189" s="1" t="s">
        <v>39</v>
      </c>
      <c r="L189" s="13">
        <f>_xlfn.XLOOKUP(K189, 'taxonomy(ID_mappings)'!$B$2:$B$30, 'taxonomy(ID_mappings)'!$A$2:$A$30, "Not Disclosed", 0)</f>
        <v>2361</v>
      </c>
      <c r="M189" s="1" t="s">
        <v>166</v>
      </c>
      <c r="N189" s="1" t="s">
        <v>166</v>
      </c>
      <c r="O189" s="1">
        <f>_xlfn.XLOOKUP(N189, 'taxonomy(ID_mappings)'!$F$2:$F$40, 'taxonomy(ID_mappings)'!$E$2:$E$40, "Not Disclosed", 0)</f>
        <v>4913</v>
      </c>
      <c r="P189" s="1">
        <v>2</v>
      </c>
      <c r="Q189" s="4" t="s">
        <v>233</v>
      </c>
      <c r="R189" s="4" t="s">
        <v>61</v>
      </c>
      <c r="S189" s="4" t="s">
        <v>135</v>
      </c>
      <c r="T189" s="4" t="str">
        <v>B2C</v>
      </c>
      <c r="U189" s="4" t="s">
        <v>79</v>
      </c>
      <c r="V189" s="4" t="str">
        <v>B2B2C</v>
      </c>
      <c r="W189" s="4" t="s">
        <v>42</v>
      </c>
      <c r="X189" s="4" t="str">
        <v>Not Disclosed</v>
      </c>
      <c r="Y189" s="4" t="s">
        <v>42</v>
      </c>
      <c r="Z189" s="4" t="str">
        <v>Not Disclosed</v>
      </c>
      <c r="AA189" s="4">
        <f>_xlfn.XLOOKUP(R189, 'taxonomy(ID_mappings)'!$J$2:$J$7, 'taxonomy(ID_mappings)'!$I$2:$I$7, "Not Disclosed", 0)</f>
        <v>5326</v>
      </c>
      <c r="AB189" s="4">
        <f>_xlfn.XLOOKUP(T189, 'taxonomy(ID_mappings)'!$J$2:$J$7, 'taxonomy(ID_mappings)'!$I$2:$I$7, "Not Disclosed", 0)</f>
        <v>5325</v>
      </c>
      <c r="AC189" s="4">
        <f>_xlfn.XLOOKUP(V189, 'taxonomy(ID_mappings)'!$J$2:$J$7, 'taxonomy(ID_mappings)'!$I$2:$I$7, "Not Disclosed", 0)</f>
        <v>5252</v>
      </c>
      <c r="AD189" s="4" t="str">
        <f>_xlfn.XLOOKUP(X189, 'taxonomy(ID_mappings)'!$J$2:$J$7, 'taxonomy(ID_mappings)'!$I$2:$I$7, "Not Disclosed", 0)</f>
        <v>Not Disclosed</v>
      </c>
      <c r="AE189" s="4" t="str">
        <f>_xlfn.XLOOKUP(Z189, 'taxonomy(ID_mappings)'!$J$2:$J$7, 'taxonomy(ID_mappings)'!$I$2:$I$7, "Not Disclosed", 0)</f>
        <v>Not Disclosed</v>
      </c>
      <c r="AF189" s="4" t="str">
        <f>_xlfn.CONCAT(AA189, ", ", AB189, ", ", AC189, ", ", AD189, ", ", AE189)</f>
        <v>5326, 5325, 5252, Not Disclosed, Not Disclosed</v>
      </c>
      <c r="AG189" s="16" t="s">
        <v>234</v>
      </c>
      <c r="AH189" s="1" t="s">
        <v>55</v>
      </c>
      <c r="AI189" s="1">
        <f>_xlfn.XLOOKUP(AH189, 'taxonomy(ID_mappings)'!$L$2:$L$3, 'taxonomy(ID_mappings)'!$M$2:$M$3, 0)</f>
        <v>1</v>
      </c>
      <c r="AJ189" s="9" t="s">
        <v>394</v>
      </c>
      <c r="AK189" s="1" t="s">
        <v>42</v>
      </c>
      <c r="AL189" s="9" t="s">
        <v>395</v>
      </c>
    </row>
    <row r="190" spans="1:38" ht="15.75" customHeight="1">
      <c r="A190" s="1">
        <v>33380</v>
      </c>
      <c r="B190" s="1" t="s">
        <v>396</v>
      </c>
      <c r="C190" s="1">
        <f>_xlfn.XLOOKUP(B190, 'Sheet1 startup_formatted'!$B$2:$B$690, 'Sheet1 startup_formatted'!$A$2:$A$690, "Not issued", 0)</f>
        <v>1601</v>
      </c>
      <c r="D190" s="2">
        <v>43009</v>
      </c>
      <c r="E190" s="15">
        <v>777000</v>
      </c>
      <c r="F190" s="1" t="s">
        <v>53</v>
      </c>
      <c r="G190" s="1">
        <f>_xlfn.XLOOKUP(F190, 'taxonomy(ID_mappings)'!$P$2:$P$15, 'taxonomy(ID_mappings)'!$O$2:$O$15, 0)</f>
        <v>9101</v>
      </c>
      <c r="H190" s="1">
        <v>2</v>
      </c>
      <c r="I190" s="1" t="s">
        <v>393</v>
      </c>
      <c r="J190" s="1" t="str">
        <v>United Arab Emirates</v>
      </c>
      <c r="K190" s="1" t="s">
        <v>39</v>
      </c>
      <c r="L190" s="13">
        <f>_xlfn.XLOOKUP(K190, 'taxonomy(ID_mappings)'!$B$2:$B$30, 'taxonomy(ID_mappings)'!$A$2:$A$30, "Not Disclosed", 0)</f>
        <v>2361</v>
      </c>
      <c r="M190" s="1" t="s">
        <v>141</v>
      </c>
      <c r="N190" s="1" t="s">
        <v>141</v>
      </c>
      <c r="O190" s="1">
        <f>_xlfn.XLOOKUP(N190, 'taxonomy(ID_mappings)'!$F$2:$F$40, 'taxonomy(ID_mappings)'!$E$2:$E$40, "Not Disclosed", 0)</f>
        <v>7592</v>
      </c>
      <c r="P190" s="1">
        <v>1</v>
      </c>
      <c r="Q190" s="4" t="s">
        <v>341</v>
      </c>
      <c r="R190" s="4" t="s">
        <v>342</v>
      </c>
      <c r="S190" s="4" t="s">
        <v>174</v>
      </c>
      <c r="T190" s="4" t="str">
        <v>Platform</v>
      </c>
      <c r="U190" s="4" t="s">
        <v>42</v>
      </c>
      <c r="V190" s="4" t="str">
        <v>Not Disclosed</v>
      </c>
      <c r="W190" s="4" t="s">
        <v>42</v>
      </c>
      <c r="X190" s="4" t="str">
        <v>Not Disclosed</v>
      </c>
      <c r="Y190" s="4" t="s">
        <v>42</v>
      </c>
      <c r="Z190" s="4" t="str">
        <v>Not Disclosed</v>
      </c>
      <c r="AA190" s="4">
        <f>_xlfn.XLOOKUP(R190, 'taxonomy(ID_mappings)'!$J$2:$J$7, 'taxonomy(ID_mappings)'!$I$2:$I$7, "Not Disclosed", 0)</f>
        <v>5252</v>
      </c>
      <c r="AB190" s="4">
        <f>_xlfn.XLOOKUP(T190, 'taxonomy(ID_mappings)'!$J$2:$J$7, 'taxonomy(ID_mappings)'!$I$2:$I$7, "Not Disclosed", 0)</f>
        <v>5324</v>
      </c>
      <c r="AC190" s="4" t="str">
        <f>_xlfn.XLOOKUP(V190, 'taxonomy(ID_mappings)'!$J$2:$J$7, 'taxonomy(ID_mappings)'!$I$2:$I$7, "Not Disclosed", 0)</f>
        <v>Not Disclosed</v>
      </c>
      <c r="AD190" s="4" t="str">
        <f>_xlfn.XLOOKUP(X190, 'taxonomy(ID_mappings)'!$J$2:$J$7, 'taxonomy(ID_mappings)'!$I$2:$I$7, "Not Disclosed", 0)</f>
        <v>Not Disclosed</v>
      </c>
      <c r="AE190" s="4" t="str">
        <f>_xlfn.XLOOKUP(Z190, 'taxonomy(ID_mappings)'!$J$2:$J$7, 'taxonomy(ID_mappings)'!$I$2:$I$7, "Not Disclosed", 0)</f>
        <v>Not Disclosed</v>
      </c>
      <c r="AF190" s="4" t="str">
        <f>_xlfn.CONCAT(AA190, ", ", AB190, ", ", AC190, ", ", AD190, ", ", AE190)</f>
        <v>5252, 5324, Not Disclosed, Not Disclosed, Not Disclosed</v>
      </c>
      <c r="AG190" s="16" t="s">
        <v>343</v>
      </c>
      <c r="AH190" s="1" t="s">
        <v>55</v>
      </c>
      <c r="AI190" s="1">
        <f>_xlfn.XLOOKUP(AH190, 'taxonomy(ID_mappings)'!$L$2:$L$3, 'taxonomy(ID_mappings)'!$M$2:$M$3, 0)</f>
        <v>1</v>
      </c>
      <c r="AJ190" s="1" t="s">
        <v>397</v>
      </c>
      <c r="AK190" s="1" t="s">
        <v>398</v>
      </c>
      <c r="AL190" s="1" t="s">
        <v>399</v>
      </c>
    </row>
    <row r="191" spans="1:38" ht="15.75" customHeight="1">
      <c r="A191" s="1">
        <v>33382</v>
      </c>
      <c r="B191" s="1" t="s">
        <v>396</v>
      </c>
      <c r="C191" s="1">
        <f>_xlfn.XLOOKUP(B191, 'Sheet1 startup_formatted'!$B$2:$B$690, 'Sheet1 startup_formatted'!$A$2:$A$690, "Not issued", 0)</f>
        <v>1601</v>
      </c>
      <c r="D191" s="2">
        <v>42372.166666666664</v>
      </c>
      <c r="E191" s="15">
        <v>260000</v>
      </c>
      <c r="F191" s="1" t="s">
        <v>88</v>
      </c>
      <c r="G191" s="1">
        <f>_xlfn.XLOOKUP(F191, 'taxonomy(ID_mappings)'!$P$2:$P$15, 'taxonomy(ID_mappings)'!$O$2:$O$15, 0)</f>
        <v>6789</v>
      </c>
      <c r="H191" s="1">
        <v>0</v>
      </c>
      <c r="I191" s="1" t="s">
        <v>39</v>
      </c>
      <c r="J191" s="1" t="str">
        <v>United Arab Emirates (UAE)</v>
      </c>
      <c r="K191" s="1" t="s">
        <v>39</v>
      </c>
      <c r="L191" s="13">
        <f>_xlfn.XLOOKUP(K191, 'taxonomy(ID_mappings)'!$B$2:$B$30, 'taxonomy(ID_mappings)'!$A$2:$A$30, "Not Disclosed", 0)</f>
        <v>2361</v>
      </c>
      <c r="M191" s="1" t="s">
        <v>141</v>
      </c>
      <c r="N191" s="1" t="s">
        <v>141</v>
      </c>
      <c r="O191" s="1">
        <f>_xlfn.XLOOKUP(N191, 'taxonomy(ID_mappings)'!$F$2:$F$40, 'taxonomy(ID_mappings)'!$E$2:$E$40, "Not Disclosed", 0)</f>
        <v>7592</v>
      </c>
      <c r="P191" s="1">
        <v>1</v>
      </c>
      <c r="Q191" s="4" t="s">
        <v>341</v>
      </c>
      <c r="R191" s="4" t="s">
        <v>342</v>
      </c>
      <c r="S191" s="4" t="s">
        <v>174</v>
      </c>
      <c r="T191" s="4" t="str">
        <v>Platform</v>
      </c>
      <c r="U191" s="4" t="s">
        <v>42</v>
      </c>
      <c r="V191" s="4" t="str">
        <v>Not Disclosed</v>
      </c>
      <c r="W191" s="4" t="s">
        <v>42</v>
      </c>
      <c r="X191" s="4" t="str">
        <v>Not Disclosed</v>
      </c>
      <c r="Y191" s="4" t="s">
        <v>42</v>
      </c>
      <c r="Z191" s="4" t="str">
        <v>Not Disclosed</v>
      </c>
      <c r="AA191" s="4">
        <f>_xlfn.XLOOKUP(R191, 'taxonomy(ID_mappings)'!$J$2:$J$7, 'taxonomy(ID_mappings)'!$I$2:$I$7, "Not Disclosed", 0)</f>
        <v>5252</v>
      </c>
      <c r="AB191" s="4">
        <f>_xlfn.XLOOKUP(T191, 'taxonomy(ID_mappings)'!$J$2:$J$7, 'taxonomy(ID_mappings)'!$I$2:$I$7, "Not Disclosed", 0)</f>
        <v>5324</v>
      </c>
      <c r="AC191" s="4" t="str">
        <f>_xlfn.XLOOKUP(V191, 'taxonomy(ID_mappings)'!$J$2:$J$7, 'taxonomy(ID_mappings)'!$I$2:$I$7, "Not Disclosed", 0)</f>
        <v>Not Disclosed</v>
      </c>
      <c r="AD191" s="4" t="str">
        <f>_xlfn.XLOOKUP(X191, 'taxonomy(ID_mappings)'!$J$2:$J$7, 'taxonomy(ID_mappings)'!$I$2:$I$7, "Not Disclosed", 0)</f>
        <v>Not Disclosed</v>
      </c>
      <c r="AE191" s="4" t="str">
        <f>_xlfn.XLOOKUP(Z191, 'taxonomy(ID_mappings)'!$J$2:$J$7, 'taxonomy(ID_mappings)'!$I$2:$I$7, "Not Disclosed", 0)</f>
        <v>Not Disclosed</v>
      </c>
      <c r="AF191" s="4" t="str">
        <f>_xlfn.CONCAT(AA191, ", ", AB191, ", ", AC191, ", ", AD191, ", ", AE191)</f>
        <v>5252, 5324, Not Disclosed, Not Disclosed, Not Disclosed</v>
      </c>
      <c r="AG191" s="16" t="s">
        <v>343</v>
      </c>
      <c r="AH191" s="1" t="s">
        <v>55</v>
      </c>
      <c r="AI191" s="1">
        <f>_xlfn.XLOOKUP(AH191, 'taxonomy(ID_mappings)'!$L$2:$L$3, 'taxonomy(ID_mappings)'!$M$2:$M$3, 0)</f>
        <v>1</v>
      </c>
      <c r="AJ191" s="1" t="s">
        <v>397</v>
      </c>
      <c r="AK191" s="1" t="s">
        <v>398</v>
      </c>
      <c r="AL191" s="1" t="s">
        <v>399</v>
      </c>
    </row>
    <row r="192" spans="1:38" ht="15.75" customHeight="1">
      <c r="A192" s="1">
        <v>33454</v>
      </c>
      <c r="B192" s="1" t="s">
        <v>400</v>
      </c>
      <c r="C192" s="1">
        <f>_xlfn.XLOOKUP(B192, 'Sheet1 startup_formatted'!$B$2:$B$690, 'Sheet1 startup_formatted'!$A$2:$A$690, "Not issued", 0)</f>
        <v>5258</v>
      </c>
      <c r="D192" s="2">
        <v>43046.166666666664</v>
      </c>
      <c r="E192" s="15">
        <v>815000</v>
      </c>
      <c r="F192" s="1" t="s">
        <v>53</v>
      </c>
      <c r="G192" s="1">
        <f>_xlfn.XLOOKUP(F192, 'taxonomy(ID_mappings)'!$P$2:$P$15, 'taxonomy(ID_mappings)'!$O$2:$O$15, 0)</f>
        <v>9101</v>
      </c>
      <c r="H192" s="1">
        <v>1</v>
      </c>
      <c r="I192" s="1" t="s">
        <v>100</v>
      </c>
      <c r="J192" s="1" t="str">
        <v>Turkey</v>
      </c>
      <c r="K192" s="1" t="s">
        <v>100</v>
      </c>
      <c r="L192" s="13">
        <f>_xlfn.XLOOKUP(K192, 'taxonomy(ID_mappings)'!$B$2:$B$30, 'taxonomy(ID_mappings)'!$A$2:$A$30, "Not Disclosed", 0)</f>
        <v>5897</v>
      </c>
      <c r="M192" s="1" t="s">
        <v>401</v>
      </c>
      <c r="N192" s="1" t="s">
        <v>401</v>
      </c>
      <c r="O192" s="1">
        <f>_xlfn.XLOOKUP(N192, 'taxonomy(ID_mappings)'!$F$2:$F$40, 'taxonomy(ID_mappings)'!$E$2:$E$40, "Not Disclosed", 0)</f>
        <v>8327</v>
      </c>
      <c r="P192" s="1">
        <v>2</v>
      </c>
      <c r="Q192" s="4" t="s">
        <v>61</v>
      </c>
      <c r="R192" s="4" t="s">
        <v>61</v>
      </c>
      <c r="S192" s="4" t="s">
        <v>42</v>
      </c>
      <c r="T192" s="4" t="str">
        <v>Not Disclosed</v>
      </c>
      <c r="U192" s="4" t="s">
        <v>42</v>
      </c>
      <c r="V192" s="4" t="str">
        <v>Not Disclosed</v>
      </c>
      <c r="W192" s="4" t="s">
        <v>42</v>
      </c>
      <c r="X192" s="4" t="str">
        <v>Not Disclosed</v>
      </c>
      <c r="Y192" s="4" t="s">
        <v>42</v>
      </c>
      <c r="Z192" s="4" t="str">
        <v>Not Disclosed</v>
      </c>
      <c r="AA192" s="4">
        <f>_xlfn.XLOOKUP(R192, 'taxonomy(ID_mappings)'!$J$2:$J$7, 'taxonomy(ID_mappings)'!$I$2:$I$7, "Not Disclosed", 0)</f>
        <v>5326</v>
      </c>
      <c r="AB192" s="4" t="str">
        <f>_xlfn.XLOOKUP(T192, 'taxonomy(ID_mappings)'!$J$2:$J$7, 'taxonomy(ID_mappings)'!$I$2:$I$7, "Not Disclosed", 0)</f>
        <v>Not Disclosed</v>
      </c>
      <c r="AC192" s="4" t="str">
        <f>_xlfn.XLOOKUP(V192, 'taxonomy(ID_mappings)'!$J$2:$J$7, 'taxonomy(ID_mappings)'!$I$2:$I$7, "Not Disclosed", 0)</f>
        <v>Not Disclosed</v>
      </c>
      <c r="AD192" s="4" t="str">
        <f>_xlfn.XLOOKUP(X192, 'taxonomy(ID_mappings)'!$J$2:$J$7, 'taxonomy(ID_mappings)'!$I$2:$I$7, "Not Disclosed", 0)</f>
        <v>Not Disclosed</v>
      </c>
      <c r="AE192" s="4" t="str">
        <f>_xlfn.XLOOKUP(Z192, 'taxonomy(ID_mappings)'!$J$2:$J$7, 'taxonomy(ID_mappings)'!$I$2:$I$7, "Not Disclosed", 0)</f>
        <v>Not Disclosed</v>
      </c>
      <c r="AF192" s="4" t="str">
        <f>_xlfn.CONCAT(AA192, ", ", AB192, ", ", AC192, ", ", AD192, ", ", AE192)</f>
        <v>5326, Not Disclosed, Not Disclosed, Not Disclosed, Not Disclosed</v>
      </c>
      <c r="AG192" s="16">
        <v>5326</v>
      </c>
      <c r="AH192" s="1" t="s">
        <v>55</v>
      </c>
      <c r="AI192" s="1">
        <f>_xlfn.XLOOKUP(AH192, 'taxonomy(ID_mappings)'!$L$2:$L$3, 'taxonomy(ID_mappings)'!$M$2:$M$3, 0)</f>
        <v>1</v>
      </c>
      <c r="AJ192" s="1" t="s">
        <v>42</v>
      </c>
      <c r="AK192" s="1" t="s">
        <v>42</v>
      </c>
      <c r="AL192" s="1" t="s">
        <v>42</v>
      </c>
    </row>
    <row r="193" spans="1:38" ht="15.75" customHeight="1">
      <c r="A193" s="1">
        <v>33526</v>
      </c>
      <c r="B193" s="1" t="s">
        <v>402</v>
      </c>
      <c r="C193" s="1">
        <f>_xlfn.XLOOKUP(B193, 'Sheet1 startup_formatted'!$B$2:$B$690, 'Sheet1 startup_formatted'!$A$2:$A$690, "Not issued", 0)</f>
        <v>21234</v>
      </c>
      <c r="D193" s="2">
        <v>42949.166666666664</v>
      </c>
      <c r="E193" s="15">
        <v>150000</v>
      </c>
      <c r="F193" s="1" t="s">
        <v>53</v>
      </c>
      <c r="G193" s="1">
        <f>_xlfn.XLOOKUP(F193, 'taxonomy(ID_mappings)'!$P$2:$P$15, 'taxonomy(ID_mappings)'!$O$2:$O$15, 0)</f>
        <v>9101</v>
      </c>
      <c r="H193" s="1">
        <v>1</v>
      </c>
      <c r="I193" s="1" t="s">
        <v>39</v>
      </c>
      <c r="J193" s="1" t="str">
        <v>United Arab Emirates (UAE)</v>
      </c>
      <c r="K193" s="1" t="s">
        <v>39</v>
      </c>
      <c r="L193" s="13">
        <f>_xlfn.XLOOKUP(K193, 'taxonomy(ID_mappings)'!$B$2:$B$30, 'taxonomy(ID_mappings)'!$A$2:$A$30, "Not Disclosed", 0)</f>
        <v>2361</v>
      </c>
      <c r="M193" s="1" t="s">
        <v>107</v>
      </c>
      <c r="N193" s="1" t="s">
        <v>107</v>
      </c>
      <c r="O193" s="1">
        <f>_xlfn.XLOOKUP(N193, 'taxonomy(ID_mappings)'!$F$2:$F$40, 'taxonomy(ID_mappings)'!$E$2:$E$40, "Not Disclosed", 0)</f>
        <v>9238</v>
      </c>
      <c r="P193" s="1">
        <v>2</v>
      </c>
      <c r="Q193" s="4" t="s">
        <v>41</v>
      </c>
      <c r="R193" s="4" t="s">
        <v>41</v>
      </c>
      <c r="S193" s="4" t="s">
        <v>42</v>
      </c>
      <c r="T193" s="4" t="str">
        <v>Not Disclosed</v>
      </c>
      <c r="U193" s="4" t="s">
        <v>42</v>
      </c>
      <c r="V193" s="4" t="str">
        <v>Not Disclosed</v>
      </c>
      <c r="W193" s="4" t="s">
        <v>42</v>
      </c>
      <c r="X193" s="4" t="str">
        <v>Not Disclosed</v>
      </c>
      <c r="Y193" s="4" t="s">
        <v>42</v>
      </c>
      <c r="Z193" s="4" t="str">
        <v>Not Disclosed</v>
      </c>
      <c r="AA193" s="4">
        <f>_xlfn.XLOOKUP(R193, 'taxonomy(ID_mappings)'!$J$2:$J$7, 'taxonomy(ID_mappings)'!$I$2:$I$7, "Not Disclosed", 0)</f>
        <v>5324</v>
      </c>
      <c r="AB193" s="4" t="str">
        <f>_xlfn.XLOOKUP(T193, 'taxonomy(ID_mappings)'!$J$2:$J$7, 'taxonomy(ID_mappings)'!$I$2:$I$7, "Not Disclosed", 0)</f>
        <v>Not Disclosed</v>
      </c>
      <c r="AC193" s="4" t="str">
        <f>_xlfn.XLOOKUP(V193, 'taxonomy(ID_mappings)'!$J$2:$J$7, 'taxonomy(ID_mappings)'!$I$2:$I$7, "Not Disclosed", 0)</f>
        <v>Not Disclosed</v>
      </c>
      <c r="AD193" s="4" t="str">
        <f>_xlfn.XLOOKUP(X193, 'taxonomy(ID_mappings)'!$J$2:$J$7, 'taxonomy(ID_mappings)'!$I$2:$I$7, "Not Disclosed", 0)</f>
        <v>Not Disclosed</v>
      </c>
      <c r="AE193" s="4" t="str">
        <f>_xlfn.XLOOKUP(Z193, 'taxonomy(ID_mappings)'!$J$2:$J$7, 'taxonomy(ID_mappings)'!$I$2:$I$7, "Not Disclosed", 0)</f>
        <v>Not Disclosed</v>
      </c>
      <c r="AF193" s="4" t="str">
        <f>_xlfn.CONCAT(AA193, ", ", AB193, ", ", AC193, ", ", AD193, ", ", AE193)</f>
        <v>5324, Not Disclosed, Not Disclosed, Not Disclosed, Not Disclosed</v>
      </c>
      <c r="AG193" s="16">
        <v>5324</v>
      </c>
      <c r="AH193" s="1" t="s">
        <v>43</v>
      </c>
      <c r="AI193" s="1">
        <f>_xlfn.XLOOKUP(AH193, 'taxonomy(ID_mappings)'!$L$2:$L$3, 'taxonomy(ID_mappings)'!$M$2:$M$3, 0)</f>
        <v>0</v>
      </c>
      <c r="AJ193" s="1" t="s">
        <v>42</v>
      </c>
      <c r="AK193" s="1" t="s">
        <v>42</v>
      </c>
      <c r="AL193" s="1" t="s">
        <v>42</v>
      </c>
    </row>
    <row r="194" spans="1:38" ht="15.75" customHeight="1">
      <c r="A194" s="1">
        <v>33568</v>
      </c>
      <c r="B194" s="1" t="s">
        <v>403</v>
      </c>
      <c r="C194" s="1">
        <f>_xlfn.XLOOKUP(B194, 'Sheet1 startup_formatted'!$B$2:$B$690, 'Sheet1 startup_formatted'!$A$2:$A$690, "Not issued", 0)</f>
        <v>1688</v>
      </c>
      <c r="D194" s="2">
        <v>42856</v>
      </c>
      <c r="E194" s="15">
        <v>200000</v>
      </c>
      <c r="F194" s="1" t="s">
        <v>53</v>
      </c>
      <c r="G194" s="1">
        <f>_xlfn.XLOOKUP(F194, 'taxonomy(ID_mappings)'!$P$2:$P$15, 'taxonomy(ID_mappings)'!$O$2:$O$15, 0)</f>
        <v>9101</v>
      </c>
      <c r="H194" s="1">
        <v>2</v>
      </c>
      <c r="I194" s="1" t="s">
        <v>113</v>
      </c>
      <c r="J194" s="1" t="str">
        <v>Egypt</v>
      </c>
      <c r="K194" s="1" t="s">
        <v>113</v>
      </c>
      <c r="L194" s="13">
        <f>_xlfn.XLOOKUP(K194, 'taxonomy(ID_mappings)'!$B$2:$B$30, 'taxonomy(ID_mappings)'!$A$2:$A$30, "Not Disclosed", 0)</f>
        <v>2468</v>
      </c>
      <c r="M194" s="1" t="s">
        <v>77</v>
      </c>
      <c r="N194" s="1" t="s">
        <v>77</v>
      </c>
      <c r="O194" s="1">
        <f>_xlfn.XLOOKUP(N194, 'taxonomy(ID_mappings)'!$F$2:$F$40, 'taxonomy(ID_mappings)'!$E$2:$E$40, "Not Disclosed", 0)</f>
        <v>7846</v>
      </c>
      <c r="P194" s="1">
        <v>3</v>
      </c>
      <c r="Q194" s="4" t="s">
        <v>78</v>
      </c>
      <c r="R194" s="4" t="s">
        <v>48</v>
      </c>
      <c r="S194" s="4" t="s">
        <v>79</v>
      </c>
      <c r="T194" s="4" t="str">
        <v>B2B2C</v>
      </c>
      <c r="U194" s="4" t="s">
        <v>42</v>
      </c>
      <c r="V194" s="4" t="str">
        <v>Not Disclosed</v>
      </c>
      <c r="W194" s="4" t="s">
        <v>42</v>
      </c>
      <c r="X194" s="4" t="str">
        <v>Not Disclosed</v>
      </c>
      <c r="Y194" s="4" t="s">
        <v>42</v>
      </c>
      <c r="Z194" s="4" t="str">
        <v>Not Disclosed</v>
      </c>
      <c r="AA194" s="4">
        <f>_xlfn.XLOOKUP(R194, 'taxonomy(ID_mappings)'!$J$2:$J$7, 'taxonomy(ID_mappings)'!$I$2:$I$7, "Not Disclosed", 0)</f>
        <v>5325</v>
      </c>
      <c r="AB194" s="4">
        <f>_xlfn.XLOOKUP(T194, 'taxonomy(ID_mappings)'!$J$2:$J$7, 'taxonomy(ID_mappings)'!$I$2:$I$7, "Not Disclosed", 0)</f>
        <v>5252</v>
      </c>
      <c r="AC194" s="4" t="str">
        <f>_xlfn.XLOOKUP(V194, 'taxonomy(ID_mappings)'!$J$2:$J$7, 'taxonomy(ID_mappings)'!$I$2:$I$7, "Not Disclosed", 0)</f>
        <v>Not Disclosed</v>
      </c>
      <c r="AD194" s="4" t="str">
        <f>_xlfn.XLOOKUP(X194, 'taxonomy(ID_mappings)'!$J$2:$J$7, 'taxonomy(ID_mappings)'!$I$2:$I$7, "Not Disclosed", 0)</f>
        <v>Not Disclosed</v>
      </c>
      <c r="AE194" s="4" t="str">
        <f>_xlfn.XLOOKUP(Z194, 'taxonomy(ID_mappings)'!$J$2:$J$7, 'taxonomy(ID_mappings)'!$I$2:$I$7, "Not Disclosed", 0)</f>
        <v>Not Disclosed</v>
      </c>
      <c r="AF194" s="4" t="str">
        <f>_xlfn.CONCAT(AA194, ", ", AB194, ", ", AC194, ", ", AD194, ", ", AE194)</f>
        <v>5325, 5252, Not Disclosed, Not Disclosed, Not Disclosed</v>
      </c>
      <c r="AG194" s="16" t="s">
        <v>80</v>
      </c>
      <c r="AH194" s="1" t="s">
        <v>55</v>
      </c>
      <c r="AI194" s="1">
        <f>_xlfn.XLOOKUP(AH194, 'taxonomy(ID_mappings)'!$L$2:$L$3, 'taxonomy(ID_mappings)'!$M$2:$M$3, 0)</f>
        <v>1</v>
      </c>
      <c r="AJ194" s="9" t="s">
        <v>404</v>
      </c>
      <c r="AK194" s="1" t="s">
        <v>405</v>
      </c>
      <c r="AL194" s="9" t="s">
        <v>406</v>
      </c>
    </row>
    <row r="195" spans="1:38" ht="15.75" customHeight="1">
      <c r="A195" s="1">
        <v>33653</v>
      </c>
      <c r="B195" s="1" t="s">
        <v>407</v>
      </c>
      <c r="C195" s="1">
        <f>_xlfn.XLOOKUP(B195, 'Sheet1 startup_formatted'!$B$2:$B$690, 'Sheet1 startup_formatted'!$A$2:$A$690, "Not issued", 0)</f>
        <v>33909</v>
      </c>
      <c r="D195" s="2">
        <v>42982.166666666664</v>
      </c>
      <c r="E195" s="15">
        <v>150000</v>
      </c>
      <c r="F195" s="1" t="s">
        <v>53</v>
      </c>
      <c r="G195" s="1">
        <f>_xlfn.XLOOKUP(F195, 'taxonomy(ID_mappings)'!$P$2:$P$15, 'taxonomy(ID_mappings)'!$O$2:$O$15, 0)</f>
        <v>9101</v>
      </c>
      <c r="H195" s="1">
        <v>1</v>
      </c>
      <c r="I195" s="1" t="s">
        <v>408</v>
      </c>
      <c r="J195" s="1" t="str">
        <v>Qatar</v>
      </c>
      <c r="K195" s="1" t="s">
        <v>408</v>
      </c>
      <c r="L195" s="13">
        <f>_xlfn.XLOOKUP(K195, 'taxonomy(ID_mappings)'!$B$2:$B$30, 'taxonomy(ID_mappings)'!$A$2:$A$30, "Not Disclosed", 0)</f>
        <v>6843</v>
      </c>
      <c r="M195" s="1" t="s">
        <v>186</v>
      </c>
      <c r="N195" s="1" t="s">
        <v>186</v>
      </c>
      <c r="O195" s="1">
        <f>_xlfn.XLOOKUP(N195, 'taxonomy(ID_mappings)'!$F$2:$F$40, 'taxonomy(ID_mappings)'!$E$2:$E$40, "Not Disclosed", 0)</f>
        <v>5876</v>
      </c>
      <c r="P195" s="1">
        <v>3</v>
      </c>
      <c r="Q195" s="4" t="s">
        <v>341</v>
      </c>
      <c r="R195" s="4" t="s">
        <v>342</v>
      </c>
      <c r="S195" s="4" t="s">
        <v>174</v>
      </c>
      <c r="T195" s="4" t="str">
        <v>Platform</v>
      </c>
      <c r="U195" s="4" t="s">
        <v>42</v>
      </c>
      <c r="V195" s="4" t="str">
        <v>Not Disclosed</v>
      </c>
      <c r="W195" s="4" t="s">
        <v>42</v>
      </c>
      <c r="X195" s="4" t="str">
        <v>Not Disclosed</v>
      </c>
      <c r="Y195" s="4" t="s">
        <v>42</v>
      </c>
      <c r="Z195" s="4" t="str">
        <v>Not Disclosed</v>
      </c>
      <c r="AA195" s="4">
        <f>_xlfn.XLOOKUP(R195, 'taxonomy(ID_mappings)'!$J$2:$J$7, 'taxonomy(ID_mappings)'!$I$2:$I$7, "Not Disclosed", 0)</f>
        <v>5252</v>
      </c>
      <c r="AB195" s="4">
        <f>_xlfn.XLOOKUP(T195, 'taxonomy(ID_mappings)'!$J$2:$J$7, 'taxonomy(ID_mappings)'!$I$2:$I$7, "Not Disclosed", 0)</f>
        <v>5324</v>
      </c>
      <c r="AC195" s="4" t="str">
        <f>_xlfn.XLOOKUP(V195, 'taxonomy(ID_mappings)'!$J$2:$J$7, 'taxonomy(ID_mappings)'!$I$2:$I$7, "Not Disclosed", 0)</f>
        <v>Not Disclosed</v>
      </c>
      <c r="AD195" s="4" t="str">
        <f>_xlfn.XLOOKUP(X195, 'taxonomy(ID_mappings)'!$J$2:$J$7, 'taxonomy(ID_mappings)'!$I$2:$I$7, "Not Disclosed", 0)</f>
        <v>Not Disclosed</v>
      </c>
      <c r="AE195" s="4" t="str">
        <f>_xlfn.XLOOKUP(Z195, 'taxonomy(ID_mappings)'!$J$2:$J$7, 'taxonomy(ID_mappings)'!$I$2:$I$7, "Not Disclosed", 0)</f>
        <v>Not Disclosed</v>
      </c>
      <c r="AF195" s="4" t="str">
        <f>_xlfn.CONCAT(AA195, ", ", AB195, ", ", AC195, ", ", AD195, ", ", AE195)</f>
        <v>5252, 5324, Not Disclosed, Not Disclosed, Not Disclosed</v>
      </c>
      <c r="AG195" s="16" t="s">
        <v>343</v>
      </c>
      <c r="AH195" s="1" t="s">
        <v>55</v>
      </c>
      <c r="AI195" s="1">
        <f>_xlfn.XLOOKUP(AH195, 'taxonomy(ID_mappings)'!$L$2:$L$3, 'taxonomy(ID_mappings)'!$M$2:$M$3, 0)</f>
        <v>1</v>
      </c>
      <c r="AJ195" s="9" t="s">
        <v>409</v>
      </c>
      <c r="AK195" s="1" t="s">
        <v>410</v>
      </c>
      <c r="AL195" s="9" t="s">
        <v>411</v>
      </c>
    </row>
    <row r="196" spans="1:38" ht="15.75" customHeight="1">
      <c r="A196" s="1">
        <v>33742</v>
      </c>
      <c r="B196" s="1" t="s">
        <v>412</v>
      </c>
      <c r="C196" s="1">
        <f>_xlfn.XLOOKUP(B196, 'Sheet1 startup_formatted'!$B$2:$B$690, 'Sheet1 startup_formatted'!$A$2:$A$690, "Not issued", 0)</f>
        <v>22409</v>
      </c>
      <c r="D196" s="2">
        <v>42856</v>
      </c>
      <c r="E196" s="15">
        <v>0</v>
      </c>
      <c r="F196" s="1" t="s">
        <v>116</v>
      </c>
      <c r="G196" s="1">
        <f>_xlfn.XLOOKUP(F196, 'taxonomy(ID_mappings)'!$P$2:$P$15, 'taxonomy(ID_mappings)'!$O$2:$O$15, 0)</f>
        <v>3456</v>
      </c>
      <c r="H196" s="1">
        <v>1</v>
      </c>
      <c r="I196" s="1" t="s">
        <v>113</v>
      </c>
      <c r="J196" s="1" t="str">
        <v>Egypt</v>
      </c>
      <c r="K196" s="1" t="s">
        <v>113</v>
      </c>
      <c r="L196" s="13">
        <f>_xlfn.XLOOKUP(K196, 'taxonomy(ID_mappings)'!$B$2:$B$30, 'taxonomy(ID_mappings)'!$A$2:$A$30, "Not Disclosed", 0)</f>
        <v>2468</v>
      </c>
      <c r="M196" s="1" t="s">
        <v>77</v>
      </c>
      <c r="N196" s="1" t="s">
        <v>77</v>
      </c>
      <c r="O196" s="1">
        <f>_xlfn.XLOOKUP(N196, 'taxonomy(ID_mappings)'!$F$2:$F$40, 'taxonomy(ID_mappings)'!$E$2:$E$40, "Not Disclosed", 0)</f>
        <v>7846</v>
      </c>
      <c r="P196" s="1">
        <v>3</v>
      </c>
      <c r="Q196" s="4" t="s">
        <v>318</v>
      </c>
      <c r="R196" s="4" t="s">
        <v>48</v>
      </c>
      <c r="S196" s="4" t="s">
        <v>174</v>
      </c>
      <c r="T196" s="4" t="str">
        <v>Platform</v>
      </c>
      <c r="U196" s="4" t="s">
        <v>42</v>
      </c>
      <c r="V196" s="4" t="str">
        <v>Not Disclosed</v>
      </c>
      <c r="W196" s="4" t="s">
        <v>42</v>
      </c>
      <c r="X196" s="4" t="str">
        <v>Not Disclosed</v>
      </c>
      <c r="Y196" s="4" t="s">
        <v>42</v>
      </c>
      <c r="Z196" s="4" t="str">
        <v>Not Disclosed</v>
      </c>
      <c r="AA196" s="4">
        <f>_xlfn.XLOOKUP(R196, 'taxonomy(ID_mappings)'!$J$2:$J$7, 'taxonomy(ID_mappings)'!$I$2:$I$7, "Not Disclosed", 0)</f>
        <v>5325</v>
      </c>
      <c r="AB196" s="4">
        <f>_xlfn.XLOOKUP(T196, 'taxonomy(ID_mappings)'!$J$2:$J$7, 'taxonomy(ID_mappings)'!$I$2:$I$7, "Not Disclosed", 0)</f>
        <v>5324</v>
      </c>
      <c r="AC196" s="4" t="str">
        <f>_xlfn.XLOOKUP(V196, 'taxonomy(ID_mappings)'!$J$2:$J$7, 'taxonomy(ID_mappings)'!$I$2:$I$7, "Not Disclosed", 0)</f>
        <v>Not Disclosed</v>
      </c>
      <c r="AD196" s="4" t="str">
        <f>_xlfn.XLOOKUP(X196, 'taxonomy(ID_mappings)'!$J$2:$J$7, 'taxonomy(ID_mappings)'!$I$2:$I$7, "Not Disclosed", 0)</f>
        <v>Not Disclosed</v>
      </c>
      <c r="AE196" s="4" t="str">
        <f>_xlfn.XLOOKUP(Z196, 'taxonomy(ID_mappings)'!$J$2:$J$7, 'taxonomy(ID_mappings)'!$I$2:$I$7, "Not Disclosed", 0)</f>
        <v>Not Disclosed</v>
      </c>
      <c r="AF196" s="4" t="str">
        <f>_xlfn.CONCAT(AA196, ", ", AB196, ", ", AC196, ", ", AD196, ", ", AE196)</f>
        <v>5325, 5324, Not Disclosed, Not Disclosed, Not Disclosed</v>
      </c>
      <c r="AG196" s="16" t="s">
        <v>319</v>
      </c>
      <c r="AH196" s="1" t="s">
        <v>55</v>
      </c>
      <c r="AI196" s="1">
        <f>_xlfn.XLOOKUP(AH196, 'taxonomy(ID_mappings)'!$L$2:$L$3, 'taxonomy(ID_mappings)'!$M$2:$M$3, 0)</f>
        <v>1</v>
      </c>
      <c r="AJ196" s="1" t="s">
        <v>42</v>
      </c>
      <c r="AK196" s="1" t="s">
        <v>42</v>
      </c>
      <c r="AL196" s="1" t="s">
        <v>42</v>
      </c>
    </row>
    <row r="197" spans="1:38" ht="15.75" customHeight="1">
      <c r="A197" s="1">
        <v>33908</v>
      </c>
      <c r="B197" s="1" t="s">
        <v>413</v>
      </c>
      <c r="C197" s="1">
        <f>_xlfn.XLOOKUP(B197, 'Sheet1 startup_formatted'!$B$2:$B$690, 'Sheet1 startup_formatted'!$A$2:$A$690, "Not issued", 0)</f>
        <v>4496</v>
      </c>
      <c r="D197" s="2">
        <v>42370</v>
      </c>
      <c r="E197" s="15">
        <v>400000</v>
      </c>
      <c r="F197" s="1" t="s">
        <v>53</v>
      </c>
      <c r="G197" s="1">
        <f>_xlfn.XLOOKUP(F197, 'taxonomy(ID_mappings)'!$P$2:$P$15, 'taxonomy(ID_mappings)'!$O$2:$O$15, 0)</f>
        <v>9101</v>
      </c>
      <c r="H197" s="1">
        <v>1</v>
      </c>
      <c r="I197" s="1" t="s">
        <v>121</v>
      </c>
      <c r="J197" s="1" t="str">
        <v>Saudi Arabia (KSA)</v>
      </c>
      <c r="K197" s="1" t="s">
        <v>121</v>
      </c>
      <c r="L197" s="13">
        <f>_xlfn.XLOOKUP(K197, 'taxonomy(ID_mappings)'!$B$2:$B$30, 'taxonomy(ID_mappings)'!$A$2:$A$30, "Not Disclosed", 0)</f>
        <v>3459</v>
      </c>
      <c r="M197" s="1" t="s">
        <v>47</v>
      </c>
      <c r="N197" s="1" t="s">
        <v>47</v>
      </c>
      <c r="O197" s="1">
        <f>_xlfn.XLOOKUP(N197, 'taxonomy(ID_mappings)'!$F$2:$F$40, 'taxonomy(ID_mappings)'!$E$2:$E$40, "Not Disclosed", 0)</f>
        <v>4536</v>
      </c>
      <c r="P197" s="1">
        <v>1</v>
      </c>
      <c r="Q197" s="4" t="s">
        <v>72</v>
      </c>
      <c r="R197" s="4" t="s">
        <v>61</v>
      </c>
      <c r="S197" s="4" t="s">
        <v>174</v>
      </c>
      <c r="T197" s="4" t="str">
        <v>Platform</v>
      </c>
      <c r="U197" s="4" t="s">
        <v>42</v>
      </c>
      <c r="V197" s="4" t="str">
        <v>Not Disclosed</v>
      </c>
      <c r="W197" s="4" t="s">
        <v>42</v>
      </c>
      <c r="X197" s="4" t="str">
        <v>Not Disclosed</v>
      </c>
      <c r="Y197" s="4" t="s">
        <v>42</v>
      </c>
      <c r="Z197" s="4" t="str">
        <v>Not Disclosed</v>
      </c>
      <c r="AA197" s="4">
        <f>_xlfn.XLOOKUP(R197, 'taxonomy(ID_mappings)'!$J$2:$J$7, 'taxonomy(ID_mappings)'!$I$2:$I$7, "Not Disclosed", 0)</f>
        <v>5326</v>
      </c>
      <c r="AB197" s="4">
        <f>_xlfn.XLOOKUP(T197, 'taxonomy(ID_mappings)'!$J$2:$J$7, 'taxonomy(ID_mappings)'!$I$2:$I$7, "Not Disclosed", 0)</f>
        <v>5324</v>
      </c>
      <c r="AC197" s="4" t="str">
        <f>_xlfn.XLOOKUP(V197, 'taxonomy(ID_mappings)'!$J$2:$J$7, 'taxonomy(ID_mappings)'!$I$2:$I$7, "Not Disclosed", 0)</f>
        <v>Not Disclosed</v>
      </c>
      <c r="AD197" s="4" t="str">
        <f>_xlfn.XLOOKUP(X197, 'taxonomy(ID_mappings)'!$J$2:$J$7, 'taxonomy(ID_mappings)'!$I$2:$I$7, "Not Disclosed", 0)</f>
        <v>Not Disclosed</v>
      </c>
      <c r="AE197" s="4" t="str">
        <f>_xlfn.XLOOKUP(Z197, 'taxonomy(ID_mappings)'!$J$2:$J$7, 'taxonomy(ID_mappings)'!$I$2:$I$7, "Not Disclosed", 0)</f>
        <v>Not Disclosed</v>
      </c>
      <c r="AF197" s="4" t="str">
        <f>_xlfn.CONCAT(AA197, ", ", AB197, ", ", AC197, ", ", AD197, ", ", AE197)</f>
        <v>5326, 5324, Not Disclosed, Not Disclosed, Not Disclosed</v>
      </c>
      <c r="AG197" s="16" t="s">
        <v>73</v>
      </c>
      <c r="AH197" s="1" t="s">
        <v>55</v>
      </c>
      <c r="AI197" s="1">
        <f>_xlfn.XLOOKUP(AH197, 'taxonomy(ID_mappings)'!$L$2:$L$3, 'taxonomy(ID_mappings)'!$M$2:$M$3, 0)</f>
        <v>1</v>
      </c>
      <c r="AJ197" s="1" t="s">
        <v>414</v>
      </c>
      <c r="AK197" s="1" t="s">
        <v>415</v>
      </c>
      <c r="AL197" s="1" t="s">
        <v>416</v>
      </c>
    </row>
    <row r="198" spans="1:38" ht="15.75" customHeight="1">
      <c r="A198" s="1">
        <v>34007</v>
      </c>
      <c r="B198" s="1" t="s">
        <v>417</v>
      </c>
      <c r="C198" s="1">
        <f>_xlfn.XLOOKUP(B198, 'Sheet1 startup_formatted'!$B$2:$B$690, 'Sheet1 startup_formatted'!$A$2:$A$690, "Not issued", 0)</f>
        <v>16617</v>
      </c>
      <c r="D198" s="2">
        <v>42979</v>
      </c>
      <c r="E198" s="15">
        <v>650000</v>
      </c>
      <c r="F198" s="1" t="s">
        <v>53</v>
      </c>
      <c r="G198" s="1">
        <f>_xlfn.XLOOKUP(F198, 'taxonomy(ID_mappings)'!$P$2:$P$15, 'taxonomy(ID_mappings)'!$O$2:$O$15, 0)</f>
        <v>9101</v>
      </c>
      <c r="H198" s="1">
        <v>3</v>
      </c>
      <c r="I198" s="1" t="s">
        <v>86</v>
      </c>
      <c r="J198" s="1" t="str">
        <v>Jordan</v>
      </c>
      <c r="K198" s="1" t="s">
        <v>86</v>
      </c>
      <c r="L198" s="13">
        <f>_xlfn.XLOOKUP(K198, 'taxonomy(ID_mappings)'!$B$2:$B$30, 'taxonomy(ID_mappings)'!$A$2:$A$30, "Not Disclosed", 0)</f>
        <v>1256</v>
      </c>
      <c r="M198" s="1" t="s">
        <v>68</v>
      </c>
      <c r="N198" s="1" t="s">
        <v>68</v>
      </c>
      <c r="O198" s="1">
        <f>_xlfn.XLOOKUP(N198, 'taxonomy(ID_mappings)'!$F$2:$F$40, 'taxonomy(ID_mappings)'!$E$2:$E$40, "Not Disclosed", 0)</f>
        <v>5832</v>
      </c>
      <c r="P198" s="1">
        <v>1</v>
      </c>
      <c r="Q198" s="4" t="s">
        <v>61</v>
      </c>
      <c r="R198" s="4" t="s">
        <v>61</v>
      </c>
      <c r="S198" s="4" t="s">
        <v>42</v>
      </c>
      <c r="T198" s="4" t="str">
        <v>Not Disclosed</v>
      </c>
      <c r="U198" s="4" t="s">
        <v>42</v>
      </c>
      <c r="V198" s="4" t="str">
        <v>Not Disclosed</v>
      </c>
      <c r="W198" s="4" t="s">
        <v>42</v>
      </c>
      <c r="X198" s="4" t="str">
        <v>Not Disclosed</v>
      </c>
      <c r="Y198" s="4" t="s">
        <v>42</v>
      </c>
      <c r="Z198" s="4" t="str">
        <v>Not Disclosed</v>
      </c>
      <c r="AA198" s="4">
        <f>_xlfn.XLOOKUP(R198, 'taxonomy(ID_mappings)'!$J$2:$J$7, 'taxonomy(ID_mappings)'!$I$2:$I$7, "Not Disclosed", 0)</f>
        <v>5326</v>
      </c>
      <c r="AB198" s="4" t="str">
        <f>_xlfn.XLOOKUP(T198, 'taxonomy(ID_mappings)'!$J$2:$J$7, 'taxonomy(ID_mappings)'!$I$2:$I$7, "Not Disclosed", 0)</f>
        <v>Not Disclosed</v>
      </c>
      <c r="AC198" s="4" t="str">
        <f>_xlfn.XLOOKUP(V198, 'taxonomy(ID_mappings)'!$J$2:$J$7, 'taxonomy(ID_mappings)'!$I$2:$I$7, "Not Disclosed", 0)</f>
        <v>Not Disclosed</v>
      </c>
      <c r="AD198" s="4" t="str">
        <f>_xlfn.XLOOKUP(X198, 'taxonomy(ID_mappings)'!$J$2:$J$7, 'taxonomy(ID_mappings)'!$I$2:$I$7, "Not Disclosed", 0)</f>
        <v>Not Disclosed</v>
      </c>
      <c r="AE198" s="4" t="str">
        <f>_xlfn.XLOOKUP(Z198, 'taxonomy(ID_mappings)'!$J$2:$J$7, 'taxonomy(ID_mappings)'!$I$2:$I$7, "Not Disclosed", 0)</f>
        <v>Not Disclosed</v>
      </c>
      <c r="AF198" s="4" t="str">
        <f>_xlfn.CONCAT(AA198, ", ", AB198, ", ", AC198, ", ", AD198, ", ", AE198)</f>
        <v>5326, Not Disclosed, Not Disclosed, Not Disclosed, Not Disclosed</v>
      </c>
      <c r="AG198" s="16">
        <v>5326</v>
      </c>
      <c r="AH198" s="1" t="s">
        <v>55</v>
      </c>
      <c r="AI198" s="1">
        <f>_xlfn.XLOOKUP(AH198, 'taxonomy(ID_mappings)'!$L$2:$L$3, 'taxonomy(ID_mappings)'!$M$2:$M$3, 0)</f>
        <v>1</v>
      </c>
      <c r="AJ198" s="1" t="s">
        <v>418</v>
      </c>
      <c r="AK198" s="1" t="s">
        <v>42</v>
      </c>
      <c r="AL198" s="1" t="s">
        <v>42</v>
      </c>
    </row>
    <row r="199" spans="1:38" ht="15.75" customHeight="1">
      <c r="A199" s="1">
        <v>34037</v>
      </c>
      <c r="B199" s="1" t="s">
        <v>419</v>
      </c>
      <c r="C199" s="1">
        <f>_xlfn.XLOOKUP(B199, 'Sheet1 startup_formatted'!$B$2:$B$690, 'Sheet1 startup_formatted'!$A$2:$A$690, "Not issued", 0)</f>
        <v>34156</v>
      </c>
      <c r="D199" s="2">
        <v>42860.166666666664</v>
      </c>
      <c r="E199" s="15">
        <v>400000</v>
      </c>
      <c r="F199" s="1" t="s">
        <v>53</v>
      </c>
      <c r="G199" s="1">
        <f>_xlfn.XLOOKUP(F199, 'taxonomy(ID_mappings)'!$P$2:$P$15, 'taxonomy(ID_mappings)'!$O$2:$O$15, 0)</f>
        <v>9101</v>
      </c>
      <c r="H199" s="1">
        <v>1</v>
      </c>
      <c r="I199" s="1" t="s">
        <v>39</v>
      </c>
      <c r="J199" s="1" t="str">
        <v>United Arab Emirates (UAE)</v>
      </c>
      <c r="K199" s="1" t="s">
        <v>39</v>
      </c>
      <c r="L199" s="13">
        <f>_xlfn.XLOOKUP(K199, 'taxonomy(ID_mappings)'!$B$2:$B$30, 'taxonomy(ID_mappings)'!$A$2:$A$30, "Not Disclosed", 0)</f>
        <v>2361</v>
      </c>
      <c r="M199" s="1" t="s">
        <v>47</v>
      </c>
      <c r="N199" s="1" t="s">
        <v>47</v>
      </c>
      <c r="O199" s="1">
        <f>_xlfn.XLOOKUP(N199, 'taxonomy(ID_mappings)'!$F$2:$F$40, 'taxonomy(ID_mappings)'!$E$2:$E$40, "Not Disclosed", 0)</f>
        <v>4536</v>
      </c>
      <c r="P199" s="1">
        <v>1</v>
      </c>
      <c r="Q199" s="4" t="s">
        <v>61</v>
      </c>
      <c r="R199" s="4" t="s">
        <v>61</v>
      </c>
      <c r="S199" s="4" t="s">
        <v>42</v>
      </c>
      <c r="T199" s="4" t="str">
        <v>Not Disclosed</v>
      </c>
      <c r="U199" s="4" t="s">
        <v>42</v>
      </c>
      <c r="V199" s="4" t="str">
        <v>Not Disclosed</v>
      </c>
      <c r="W199" s="4" t="s">
        <v>42</v>
      </c>
      <c r="X199" s="4" t="str">
        <v>Not Disclosed</v>
      </c>
      <c r="Y199" s="4" t="s">
        <v>42</v>
      </c>
      <c r="Z199" s="4" t="str">
        <v>Not Disclosed</v>
      </c>
      <c r="AA199" s="4">
        <f>_xlfn.XLOOKUP(R199, 'taxonomy(ID_mappings)'!$J$2:$J$7, 'taxonomy(ID_mappings)'!$I$2:$I$7, "Not Disclosed", 0)</f>
        <v>5326</v>
      </c>
      <c r="AB199" s="4" t="str">
        <f>_xlfn.XLOOKUP(T199, 'taxonomy(ID_mappings)'!$J$2:$J$7, 'taxonomy(ID_mappings)'!$I$2:$I$7, "Not Disclosed", 0)</f>
        <v>Not Disclosed</v>
      </c>
      <c r="AC199" s="4" t="str">
        <f>_xlfn.XLOOKUP(V199, 'taxonomy(ID_mappings)'!$J$2:$J$7, 'taxonomy(ID_mappings)'!$I$2:$I$7, "Not Disclosed", 0)</f>
        <v>Not Disclosed</v>
      </c>
      <c r="AD199" s="4" t="str">
        <f>_xlfn.XLOOKUP(X199, 'taxonomy(ID_mappings)'!$J$2:$J$7, 'taxonomy(ID_mappings)'!$I$2:$I$7, "Not Disclosed", 0)</f>
        <v>Not Disclosed</v>
      </c>
      <c r="AE199" s="4" t="str">
        <f>_xlfn.XLOOKUP(Z199, 'taxonomy(ID_mappings)'!$J$2:$J$7, 'taxonomy(ID_mappings)'!$I$2:$I$7, "Not Disclosed", 0)</f>
        <v>Not Disclosed</v>
      </c>
      <c r="AF199" s="4" t="str">
        <f>_xlfn.CONCAT(AA199, ", ", AB199, ", ", AC199, ", ", AD199, ", ", AE199)</f>
        <v>5326, Not Disclosed, Not Disclosed, Not Disclosed, Not Disclosed</v>
      </c>
      <c r="AG199" s="16">
        <v>5326</v>
      </c>
      <c r="AH199" s="1" t="s">
        <v>55</v>
      </c>
      <c r="AI199" s="1">
        <f>_xlfn.XLOOKUP(AH199, 'taxonomy(ID_mappings)'!$L$2:$L$3, 'taxonomy(ID_mappings)'!$M$2:$M$3, 0)</f>
        <v>1</v>
      </c>
      <c r="AJ199" s="1" t="s">
        <v>42</v>
      </c>
      <c r="AK199" s="1" t="s">
        <v>42</v>
      </c>
      <c r="AL199" s="1" t="s">
        <v>42</v>
      </c>
    </row>
    <row r="200" spans="1:38" ht="15.75" customHeight="1">
      <c r="A200" s="1">
        <v>34057</v>
      </c>
      <c r="B200" s="1" t="s">
        <v>420</v>
      </c>
      <c r="C200" s="1">
        <f>_xlfn.XLOOKUP(B200, 'Sheet1 startup_formatted'!$B$2:$B$690, 'Sheet1 startup_formatted'!$A$2:$A$690, "Not issued", 0)</f>
        <v>44205</v>
      </c>
      <c r="D200" s="2">
        <v>42795</v>
      </c>
      <c r="E200" s="15">
        <v>500000</v>
      </c>
      <c r="F200" s="1" t="s">
        <v>53</v>
      </c>
      <c r="G200" s="1">
        <f>_xlfn.XLOOKUP(F200, 'taxonomy(ID_mappings)'!$P$2:$P$15, 'taxonomy(ID_mappings)'!$O$2:$O$15, 0)</f>
        <v>9101</v>
      </c>
      <c r="H200" s="1">
        <v>1</v>
      </c>
      <c r="I200" s="1" t="s">
        <v>50</v>
      </c>
      <c r="J200" s="1" t="str">
        <v>Lebanon</v>
      </c>
      <c r="K200" s="1" t="s">
        <v>50</v>
      </c>
      <c r="L200" s="13">
        <f>_xlfn.XLOOKUP(K200, 'taxonomy(ID_mappings)'!$B$2:$B$30, 'taxonomy(ID_mappings)'!$A$2:$A$30, "Not Disclosed", 0)</f>
        <v>1623</v>
      </c>
      <c r="M200" s="1" t="s">
        <v>236</v>
      </c>
      <c r="N200" s="1" t="s">
        <v>236</v>
      </c>
      <c r="O200" s="1">
        <f>_xlfn.XLOOKUP(N200, 'taxonomy(ID_mappings)'!$F$2:$F$40, 'taxonomy(ID_mappings)'!$E$2:$E$40, "Not Disclosed", 0)</f>
        <v>6729</v>
      </c>
      <c r="P200" s="1">
        <v>1</v>
      </c>
      <c r="Q200" s="4" t="s">
        <v>61</v>
      </c>
      <c r="R200" s="4" t="s">
        <v>61</v>
      </c>
      <c r="S200" s="4" t="s">
        <v>42</v>
      </c>
      <c r="T200" s="4" t="str">
        <v>Not Disclosed</v>
      </c>
      <c r="U200" s="4" t="s">
        <v>42</v>
      </c>
      <c r="V200" s="4" t="str">
        <v>Not Disclosed</v>
      </c>
      <c r="W200" s="4" t="s">
        <v>42</v>
      </c>
      <c r="X200" s="4" t="str">
        <v>Not Disclosed</v>
      </c>
      <c r="Y200" s="4" t="s">
        <v>42</v>
      </c>
      <c r="Z200" s="4" t="str">
        <v>Not Disclosed</v>
      </c>
      <c r="AA200" s="4">
        <f>_xlfn.XLOOKUP(R200, 'taxonomy(ID_mappings)'!$J$2:$J$7, 'taxonomy(ID_mappings)'!$I$2:$I$7, "Not Disclosed", 0)</f>
        <v>5326</v>
      </c>
      <c r="AB200" s="4" t="str">
        <f>_xlfn.XLOOKUP(T200, 'taxonomy(ID_mappings)'!$J$2:$J$7, 'taxonomy(ID_mappings)'!$I$2:$I$7, "Not Disclosed", 0)</f>
        <v>Not Disclosed</v>
      </c>
      <c r="AC200" s="4" t="str">
        <f>_xlfn.XLOOKUP(V200, 'taxonomy(ID_mappings)'!$J$2:$J$7, 'taxonomy(ID_mappings)'!$I$2:$I$7, "Not Disclosed", 0)</f>
        <v>Not Disclosed</v>
      </c>
      <c r="AD200" s="4" t="str">
        <f>_xlfn.XLOOKUP(X200, 'taxonomy(ID_mappings)'!$J$2:$J$7, 'taxonomy(ID_mappings)'!$I$2:$I$7, "Not Disclosed", 0)</f>
        <v>Not Disclosed</v>
      </c>
      <c r="AE200" s="4" t="str">
        <f>_xlfn.XLOOKUP(Z200, 'taxonomy(ID_mappings)'!$J$2:$J$7, 'taxonomy(ID_mappings)'!$I$2:$I$7, "Not Disclosed", 0)</f>
        <v>Not Disclosed</v>
      </c>
      <c r="AF200" s="4" t="str">
        <f>_xlfn.CONCAT(AA200, ", ", AB200, ", ", AC200, ", ", AD200, ", ", AE200)</f>
        <v>5326, Not Disclosed, Not Disclosed, Not Disclosed, Not Disclosed</v>
      </c>
      <c r="AG200" s="16">
        <v>5326</v>
      </c>
      <c r="AH200" s="1" t="s">
        <v>43</v>
      </c>
      <c r="AI200" s="1">
        <f>_xlfn.XLOOKUP(AH200, 'taxonomy(ID_mappings)'!$L$2:$L$3, 'taxonomy(ID_mappings)'!$M$2:$M$3, 0)</f>
        <v>0</v>
      </c>
      <c r="AJ200" s="1" t="s">
        <v>42</v>
      </c>
      <c r="AK200" s="1" t="s">
        <v>42</v>
      </c>
      <c r="AL200" s="1" t="s">
        <v>42</v>
      </c>
    </row>
    <row r="201" spans="1:38" ht="15.75" customHeight="1">
      <c r="A201" s="1">
        <v>34067</v>
      </c>
      <c r="B201" s="1" t="s">
        <v>421</v>
      </c>
      <c r="C201" s="1">
        <f>_xlfn.XLOOKUP(B201, 'Sheet1 startup_formatted'!$B$2:$B$690, 'Sheet1 startup_formatted'!$A$2:$A$690, "Not issued", 0)</f>
        <v>21557</v>
      </c>
      <c r="D201" s="2">
        <v>42979</v>
      </c>
      <c r="E201" s="15">
        <v>350000</v>
      </c>
      <c r="F201" s="1" t="s">
        <v>53</v>
      </c>
      <c r="G201" s="1">
        <f>_xlfn.XLOOKUP(F201, 'taxonomy(ID_mappings)'!$P$2:$P$15, 'taxonomy(ID_mappings)'!$O$2:$O$15, 0)</f>
        <v>9101</v>
      </c>
      <c r="H201" s="1">
        <v>2</v>
      </c>
      <c r="I201" s="1" t="s">
        <v>50</v>
      </c>
      <c r="J201" s="1" t="str">
        <v>Lebanon</v>
      </c>
      <c r="K201" s="1" t="s">
        <v>50</v>
      </c>
      <c r="L201" s="13">
        <f>_xlfn.XLOOKUP(K201, 'taxonomy(ID_mappings)'!$B$2:$B$30, 'taxonomy(ID_mappings)'!$A$2:$A$30, "Not Disclosed", 0)</f>
        <v>1623</v>
      </c>
      <c r="M201" s="1" t="s">
        <v>54</v>
      </c>
      <c r="N201" s="1" t="s">
        <v>54</v>
      </c>
      <c r="O201" s="1">
        <f>_xlfn.XLOOKUP(N201, 'taxonomy(ID_mappings)'!$F$2:$F$40, 'taxonomy(ID_mappings)'!$E$2:$E$40, "Not Disclosed", 0)</f>
        <v>2165</v>
      </c>
      <c r="P201" s="1">
        <v>1</v>
      </c>
      <c r="Q201" s="4" t="s">
        <v>61</v>
      </c>
      <c r="R201" s="4" t="s">
        <v>61</v>
      </c>
      <c r="S201" s="4" t="s">
        <v>42</v>
      </c>
      <c r="T201" s="4" t="str">
        <v>Not Disclosed</v>
      </c>
      <c r="U201" s="4" t="s">
        <v>42</v>
      </c>
      <c r="V201" s="4" t="str">
        <v>Not Disclosed</v>
      </c>
      <c r="W201" s="4" t="s">
        <v>42</v>
      </c>
      <c r="X201" s="4" t="str">
        <v>Not Disclosed</v>
      </c>
      <c r="Y201" s="4" t="s">
        <v>42</v>
      </c>
      <c r="Z201" s="4" t="str">
        <v>Not Disclosed</v>
      </c>
      <c r="AA201" s="4">
        <f>_xlfn.XLOOKUP(R201, 'taxonomy(ID_mappings)'!$J$2:$J$7, 'taxonomy(ID_mappings)'!$I$2:$I$7, "Not Disclosed", 0)</f>
        <v>5326</v>
      </c>
      <c r="AB201" s="4" t="str">
        <f>_xlfn.XLOOKUP(T201, 'taxonomy(ID_mappings)'!$J$2:$J$7, 'taxonomy(ID_mappings)'!$I$2:$I$7, "Not Disclosed", 0)</f>
        <v>Not Disclosed</v>
      </c>
      <c r="AC201" s="4" t="str">
        <f>_xlfn.XLOOKUP(V201, 'taxonomy(ID_mappings)'!$J$2:$J$7, 'taxonomy(ID_mappings)'!$I$2:$I$7, "Not Disclosed", 0)</f>
        <v>Not Disclosed</v>
      </c>
      <c r="AD201" s="4" t="str">
        <f>_xlfn.XLOOKUP(X201, 'taxonomy(ID_mappings)'!$J$2:$J$7, 'taxonomy(ID_mappings)'!$I$2:$I$7, "Not Disclosed", 0)</f>
        <v>Not Disclosed</v>
      </c>
      <c r="AE201" s="4" t="str">
        <f>_xlfn.XLOOKUP(Z201, 'taxonomy(ID_mappings)'!$J$2:$J$7, 'taxonomy(ID_mappings)'!$I$2:$I$7, "Not Disclosed", 0)</f>
        <v>Not Disclosed</v>
      </c>
      <c r="AF201" s="4" t="str">
        <f>_xlfn.CONCAT(AA201, ", ", AB201, ", ", AC201, ", ", AD201, ", ", AE201)</f>
        <v>5326, Not Disclosed, Not Disclosed, Not Disclosed, Not Disclosed</v>
      </c>
      <c r="AG201" s="16">
        <v>5326</v>
      </c>
      <c r="AH201" s="1" t="s">
        <v>55</v>
      </c>
      <c r="AI201" s="1">
        <f>_xlfn.XLOOKUP(AH201, 'taxonomy(ID_mappings)'!$L$2:$L$3, 'taxonomy(ID_mappings)'!$M$2:$M$3, 0)</f>
        <v>1</v>
      </c>
      <c r="AJ201" s="9" t="s">
        <v>422</v>
      </c>
      <c r="AK201" s="9" t="s">
        <v>423</v>
      </c>
      <c r="AL201" s="9" t="s">
        <v>424</v>
      </c>
    </row>
    <row r="202" spans="1:38" ht="15.75" customHeight="1">
      <c r="A202" s="1">
        <v>34113</v>
      </c>
      <c r="B202" s="1" t="s">
        <v>425</v>
      </c>
      <c r="C202" s="1">
        <f>_xlfn.XLOOKUP(B202, 'Sheet1 startup_formatted'!$B$2:$B$690, 'Sheet1 startup_formatted'!$A$2:$A$690, "Not issued", 0)</f>
        <v>21139</v>
      </c>
      <c r="D202" s="2">
        <v>42917.166666666664</v>
      </c>
      <c r="E202" s="15">
        <v>3250000</v>
      </c>
      <c r="F202" s="1" t="s">
        <v>45</v>
      </c>
      <c r="G202" s="1">
        <f>_xlfn.XLOOKUP(F202, 'taxonomy(ID_mappings)'!$P$2:$P$15, 'taxonomy(ID_mappings)'!$O$2:$O$15, 0)</f>
        <v>5678</v>
      </c>
      <c r="H202" s="1">
        <v>1</v>
      </c>
      <c r="I202" s="1" t="s">
        <v>50</v>
      </c>
      <c r="J202" s="1" t="str">
        <v>Lebanon</v>
      </c>
      <c r="K202" s="1" t="s">
        <v>50</v>
      </c>
      <c r="L202" s="13">
        <f>_xlfn.XLOOKUP(K202, 'taxonomy(ID_mappings)'!$B$2:$B$30, 'taxonomy(ID_mappings)'!$A$2:$A$30, "Not Disclosed", 0)</f>
        <v>1623</v>
      </c>
      <c r="M202" s="1" t="s">
        <v>141</v>
      </c>
      <c r="N202" s="1" t="s">
        <v>141</v>
      </c>
      <c r="O202" s="1">
        <f>_xlfn.XLOOKUP(N202, 'taxonomy(ID_mappings)'!$F$2:$F$40, 'taxonomy(ID_mappings)'!$E$2:$E$40, "Not Disclosed", 0)</f>
        <v>7592</v>
      </c>
      <c r="P202" s="1">
        <v>3</v>
      </c>
      <c r="Q202" s="4" t="s">
        <v>61</v>
      </c>
      <c r="R202" s="4" t="s">
        <v>61</v>
      </c>
      <c r="S202" s="4" t="s">
        <v>42</v>
      </c>
      <c r="T202" s="4" t="str">
        <v>Not Disclosed</v>
      </c>
      <c r="U202" s="4" t="s">
        <v>42</v>
      </c>
      <c r="V202" s="4" t="str">
        <v>Not Disclosed</v>
      </c>
      <c r="W202" s="4" t="s">
        <v>42</v>
      </c>
      <c r="X202" s="4" t="str">
        <v>Not Disclosed</v>
      </c>
      <c r="Y202" s="4" t="s">
        <v>42</v>
      </c>
      <c r="Z202" s="4" t="str">
        <v>Not Disclosed</v>
      </c>
      <c r="AA202" s="4">
        <f>_xlfn.XLOOKUP(R202, 'taxonomy(ID_mappings)'!$J$2:$J$7, 'taxonomy(ID_mappings)'!$I$2:$I$7, "Not Disclosed", 0)</f>
        <v>5326</v>
      </c>
      <c r="AB202" s="4" t="str">
        <f>_xlfn.XLOOKUP(T202, 'taxonomy(ID_mappings)'!$J$2:$J$7, 'taxonomy(ID_mappings)'!$I$2:$I$7, "Not Disclosed", 0)</f>
        <v>Not Disclosed</v>
      </c>
      <c r="AC202" s="4" t="str">
        <f>_xlfn.XLOOKUP(V202, 'taxonomy(ID_mappings)'!$J$2:$J$7, 'taxonomy(ID_mappings)'!$I$2:$I$7, "Not Disclosed", 0)</f>
        <v>Not Disclosed</v>
      </c>
      <c r="AD202" s="4" t="str">
        <f>_xlfn.XLOOKUP(X202, 'taxonomy(ID_mappings)'!$J$2:$J$7, 'taxonomy(ID_mappings)'!$I$2:$I$7, "Not Disclosed", 0)</f>
        <v>Not Disclosed</v>
      </c>
      <c r="AE202" s="4" t="str">
        <f>_xlfn.XLOOKUP(Z202, 'taxonomy(ID_mappings)'!$J$2:$J$7, 'taxonomy(ID_mappings)'!$I$2:$I$7, "Not Disclosed", 0)</f>
        <v>Not Disclosed</v>
      </c>
      <c r="AF202" s="4" t="str">
        <f>_xlfn.CONCAT(AA202, ", ", AB202, ", ", AC202, ", ", AD202, ", ", AE202)</f>
        <v>5326, Not Disclosed, Not Disclosed, Not Disclosed, Not Disclosed</v>
      </c>
      <c r="AG202" s="16">
        <v>5326</v>
      </c>
      <c r="AH202" s="1" t="s">
        <v>43</v>
      </c>
      <c r="AI202" s="1">
        <f>_xlfn.XLOOKUP(AH202, 'taxonomy(ID_mappings)'!$L$2:$L$3, 'taxonomy(ID_mappings)'!$M$2:$M$3, 0)</f>
        <v>0</v>
      </c>
      <c r="AJ202" s="1" t="s">
        <v>42</v>
      </c>
      <c r="AK202" s="1" t="s">
        <v>42</v>
      </c>
      <c r="AL202" s="1" t="s">
        <v>42</v>
      </c>
    </row>
    <row r="203" spans="1:38" ht="15.75" customHeight="1">
      <c r="A203" s="1">
        <v>34253</v>
      </c>
      <c r="B203" s="1" t="s">
        <v>426</v>
      </c>
      <c r="C203" s="1">
        <f>_xlfn.XLOOKUP(B203, 'Sheet1 startup_formatted'!$B$2:$B$690, 'Sheet1 startup_formatted'!$A$2:$A$690, "Not issued", 0)</f>
        <v>4108</v>
      </c>
      <c r="D203" s="2">
        <v>43002.166666666664</v>
      </c>
      <c r="E203" s="15">
        <v>175000</v>
      </c>
      <c r="F203" s="1" t="s">
        <v>88</v>
      </c>
      <c r="G203" s="1">
        <f>_xlfn.XLOOKUP(F203, 'taxonomy(ID_mappings)'!$P$2:$P$15, 'taxonomy(ID_mappings)'!$O$2:$O$15, 0)</f>
        <v>6789</v>
      </c>
      <c r="H203" s="1">
        <v>1</v>
      </c>
      <c r="I203" s="1" t="s">
        <v>39</v>
      </c>
      <c r="J203" s="1" t="str">
        <v>United Arab Emirates (UAE)</v>
      </c>
      <c r="K203" s="1" t="s">
        <v>39</v>
      </c>
      <c r="L203" s="13">
        <f>_xlfn.XLOOKUP(K203, 'taxonomy(ID_mappings)'!$B$2:$B$30, 'taxonomy(ID_mappings)'!$A$2:$A$30, "Not Disclosed", 0)</f>
        <v>2361</v>
      </c>
      <c r="M203" s="1" t="s">
        <v>219</v>
      </c>
      <c r="N203" s="1" t="s">
        <v>219</v>
      </c>
      <c r="O203" s="1">
        <f>_xlfn.XLOOKUP(N203, 'taxonomy(ID_mappings)'!$F$2:$F$40, 'taxonomy(ID_mappings)'!$E$2:$E$40, "Not Disclosed", 0)</f>
        <v>9462</v>
      </c>
      <c r="P203" s="1">
        <v>2</v>
      </c>
      <c r="Q203" s="4" t="s">
        <v>61</v>
      </c>
      <c r="R203" s="4" t="s">
        <v>61</v>
      </c>
      <c r="S203" s="4" t="s">
        <v>42</v>
      </c>
      <c r="T203" s="4" t="str">
        <v>Not Disclosed</v>
      </c>
      <c r="U203" s="4" t="s">
        <v>42</v>
      </c>
      <c r="V203" s="4" t="str">
        <v>Not Disclosed</v>
      </c>
      <c r="W203" s="4" t="s">
        <v>42</v>
      </c>
      <c r="X203" s="4" t="str">
        <v>Not Disclosed</v>
      </c>
      <c r="Y203" s="4" t="s">
        <v>42</v>
      </c>
      <c r="Z203" s="4" t="str">
        <v>Not Disclosed</v>
      </c>
      <c r="AA203" s="4">
        <f>_xlfn.XLOOKUP(R203, 'taxonomy(ID_mappings)'!$J$2:$J$7, 'taxonomy(ID_mappings)'!$I$2:$I$7, "Not Disclosed", 0)</f>
        <v>5326</v>
      </c>
      <c r="AB203" s="4" t="str">
        <f>_xlfn.XLOOKUP(T203, 'taxonomy(ID_mappings)'!$J$2:$J$7, 'taxonomy(ID_mappings)'!$I$2:$I$7, "Not Disclosed", 0)</f>
        <v>Not Disclosed</v>
      </c>
      <c r="AC203" s="4" t="str">
        <f>_xlfn.XLOOKUP(V203, 'taxonomy(ID_mappings)'!$J$2:$J$7, 'taxonomy(ID_mappings)'!$I$2:$I$7, "Not Disclosed", 0)</f>
        <v>Not Disclosed</v>
      </c>
      <c r="AD203" s="4" t="str">
        <f>_xlfn.XLOOKUP(X203, 'taxonomy(ID_mappings)'!$J$2:$J$7, 'taxonomy(ID_mappings)'!$I$2:$I$7, "Not Disclosed", 0)</f>
        <v>Not Disclosed</v>
      </c>
      <c r="AE203" s="4" t="str">
        <f>_xlfn.XLOOKUP(Z203, 'taxonomy(ID_mappings)'!$J$2:$J$7, 'taxonomy(ID_mappings)'!$I$2:$I$7, "Not Disclosed", 0)</f>
        <v>Not Disclosed</v>
      </c>
      <c r="AF203" s="4" t="str">
        <f>_xlfn.CONCAT(AA203, ", ", AB203, ", ", AC203, ", ", AD203, ", ", AE203)</f>
        <v>5326, Not Disclosed, Not Disclosed, Not Disclosed, Not Disclosed</v>
      </c>
      <c r="AG203" s="16">
        <v>5326</v>
      </c>
      <c r="AH203" s="1" t="s">
        <v>43</v>
      </c>
      <c r="AI203" s="1">
        <f>_xlfn.XLOOKUP(AH203, 'taxonomy(ID_mappings)'!$L$2:$L$3, 'taxonomy(ID_mappings)'!$M$2:$M$3, 0)</f>
        <v>0</v>
      </c>
      <c r="AJ203" s="1" t="s">
        <v>427</v>
      </c>
      <c r="AK203" s="9" t="s">
        <v>428</v>
      </c>
      <c r="AL203" s="1" t="s">
        <v>429</v>
      </c>
    </row>
    <row r="204" spans="1:38" ht="15.75" customHeight="1">
      <c r="A204" s="1">
        <v>34274</v>
      </c>
      <c r="B204" s="1" t="s">
        <v>430</v>
      </c>
      <c r="C204" s="1">
        <f>_xlfn.XLOOKUP(B204, 'Sheet1 startup_formatted'!$B$2:$B$690, 'Sheet1 startup_formatted'!$A$2:$A$690, "Not issued", 0)</f>
        <v>32539</v>
      </c>
      <c r="D204" s="2">
        <v>42926.166666666664</v>
      </c>
      <c r="E204" s="15">
        <v>1000</v>
      </c>
      <c r="F204" s="1" t="s">
        <v>53</v>
      </c>
      <c r="G204" s="1">
        <f>_xlfn.XLOOKUP(F204, 'taxonomy(ID_mappings)'!$P$2:$P$15, 'taxonomy(ID_mappings)'!$O$2:$O$15, 0)</f>
        <v>9101</v>
      </c>
      <c r="H204" s="1">
        <v>1</v>
      </c>
      <c r="I204" s="1" t="s">
        <v>113</v>
      </c>
      <c r="J204" s="1" t="str">
        <v>Egypt</v>
      </c>
      <c r="K204" s="1" t="s">
        <v>113</v>
      </c>
      <c r="L204" s="13">
        <f>_xlfn.XLOOKUP(K204, 'taxonomy(ID_mappings)'!$B$2:$B$30, 'taxonomy(ID_mappings)'!$A$2:$A$30, "Not Disclosed", 0)</f>
        <v>2468</v>
      </c>
      <c r="M204" s="1" t="s">
        <v>117</v>
      </c>
      <c r="N204" s="1" t="s">
        <v>117</v>
      </c>
      <c r="O204" s="1">
        <f>_xlfn.XLOOKUP(N204, 'taxonomy(ID_mappings)'!$F$2:$F$40, 'taxonomy(ID_mappings)'!$E$2:$E$40, "Not Disclosed", 0)</f>
        <v>7346</v>
      </c>
      <c r="P204" s="1">
        <v>2</v>
      </c>
      <c r="Q204" s="4" t="s">
        <v>61</v>
      </c>
      <c r="R204" s="4" t="s">
        <v>61</v>
      </c>
      <c r="S204" s="4" t="s">
        <v>42</v>
      </c>
      <c r="T204" s="4" t="str">
        <v>Not Disclosed</v>
      </c>
      <c r="U204" s="4" t="s">
        <v>42</v>
      </c>
      <c r="V204" s="4" t="str">
        <v>Not Disclosed</v>
      </c>
      <c r="W204" s="4" t="s">
        <v>42</v>
      </c>
      <c r="X204" s="4" t="str">
        <v>Not Disclosed</v>
      </c>
      <c r="Y204" s="4" t="s">
        <v>42</v>
      </c>
      <c r="Z204" s="4" t="str">
        <v>Not Disclosed</v>
      </c>
      <c r="AA204" s="4">
        <f>_xlfn.XLOOKUP(R204, 'taxonomy(ID_mappings)'!$J$2:$J$7, 'taxonomy(ID_mappings)'!$I$2:$I$7, "Not Disclosed", 0)</f>
        <v>5326</v>
      </c>
      <c r="AB204" s="4" t="str">
        <f>_xlfn.XLOOKUP(T204, 'taxonomy(ID_mappings)'!$J$2:$J$7, 'taxonomy(ID_mappings)'!$I$2:$I$7, "Not Disclosed", 0)</f>
        <v>Not Disclosed</v>
      </c>
      <c r="AC204" s="4" t="str">
        <f>_xlfn.XLOOKUP(V204, 'taxonomy(ID_mappings)'!$J$2:$J$7, 'taxonomy(ID_mappings)'!$I$2:$I$7, "Not Disclosed", 0)</f>
        <v>Not Disclosed</v>
      </c>
      <c r="AD204" s="4" t="str">
        <f>_xlfn.XLOOKUP(X204, 'taxonomy(ID_mappings)'!$J$2:$J$7, 'taxonomy(ID_mappings)'!$I$2:$I$7, "Not Disclosed", 0)</f>
        <v>Not Disclosed</v>
      </c>
      <c r="AE204" s="4" t="str">
        <f>_xlfn.XLOOKUP(Z204, 'taxonomy(ID_mappings)'!$J$2:$J$7, 'taxonomy(ID_mappings)'!$I$2:$I$7, "Not Disclosed", 0)</f>
        <v>Not Disclosed</v>
      </c>
      <c r="AF204" s="4" t="str">
        <f>_xlfn.CONCAT(AA204, ", ", AB204, ", ", AC204, ", ", AD204, ", ", AE204)</f>
        <v>5326, Not Disclosed, Not Disclosed, Not Disclosed, Not Disclosed</v>
      </c>
      <c r="AG204" s="16">
        <v>5326</v>
      </c>
      <c r="AH204" s="1" t="s">
        <v>43</v>
      </c>
      <c r="AI204" s="1">
        <f>_xlfn.XLOOKUP(AH204, 'taxonomy(ID_mappings)'!$L$2:$L$3, 'taxonomy(ID_mappings)'!$M$2:$M$3, 0)</f>
        <v>0</v>
      </c>
      <c r="AJ204" s="1" t="s">
        <v>42</v>
      </c>
      <c r="AK204" s="1" t="s">
        <v>42</v>
      </c>
      <c r="AL204" s="1" t="s">
        <v>42</v>
      </c>
    </row>
    <row r="205" spans="1:38" ht="15.75" customHeight="1">
      <c r="A205" s="1">
        <v>34275</v>
      </c>
      <c r="B205" s="1" t="s">
        <v>431</v>
      </c>
      <c r="C205" s="1">
        <f>_xlfn.XLOOKUP(B205, 'Sheet1 startup_formatted'!$B$2:$B$690, 'Sheet1 startup_formatted'!$A$2:$A$690, "Not issued", 0)</f>
        <v>4567</v>
      </c>
      <c r="D205" s="2">
        <v>42617.166666666664</v>
      </c>
      <c r="E205" s="15">
        <v>0</v>
      </c>
      <c r="F205" s="1" t="s">
        <v>53</v>
      </c>
      <c r="G205" s="1">
        <f>_xlfn.XLOOKUP(F205, 'taxonomy(ID_mappings)'!$P$2:$P$15, 'taxonomy(ID_mappings)'!$O$2:$O$15, 0)</f>
        <v>9101</v>
      </c>
      <c r="H205" s="1">
        <v>1</v>
      </c>
      <c r="I205" s="1" t="s">
        <v>113</v>
      </c>
      <c r="J205" s="1" t="str">
        <v>Egypt</v>
      </c>
      <c r="K205" s="1" t="s">
        <v>113</v>
      </c>
      <c r="L205" s="13">
        <f>_xlfn.XLOOKUP(K205, 'taxonomy(ID_mappings)'!$B$2:$B$30, 'taxonomy(ID_mappings)'!$A$2:$A$30, "Not Disclosed", 0)</f>
        <v>2468</v>
      </c>
      <c r="M205" s="1" t="s">
        <v>47</v>
      </c>
      <c r="N205" s="1" t="s">
        <v>47</v>
      </c>
      <c r="O205" s="1">
        <f>_xlfn.XLOOKUP(N205, 'taxonomy(ID_mappings)'!$F$2:$F$40, 'taxonomy(ID_mappings)'!$E$2:$E$40, "Not Disclosed", 0)</f>
        <v>4536</v>
      </c>
      <c r="P205" s="1">
        <v>2</v>
      </c>
      <c r="Q205" s="4" t="s">
        <v>134</v>
      </c>
      <c r="R205" s="4" t="s">
        <v>61</v>
      </c>
      <c r="S205" s="4" t="s">
        <v>135</v>
      </c>
      <c r="T205" s="4" t="str">
        <v>B2C</v>
      </c>
      <c r="U205" s="4" t="s">
        <v>42</v>
      </c>
      <c r="V205" s="4" t="str">
        <v>Not Disclosed</v>
      </c>
      <c r="W205" s="4" t="s">
        <v>42</v>
      </c>
      <c r="X205" s="4" t="str">
        <v>Not Disclosed</v>
      </c>
      <c r="Y205" s="4" t="s">
        <v>42</v>
      </c>
      <c r="Z205" s="4" t="str">
        <v>Not Disclosed</v>
      </c>
      <c r="AA205" s="4">
        <f>_xlfn.XLOOKUP(R205, 'taxonomy(ID_mappings)'!$J$2:$J$7, 'taxonomy(ID_mappings)'!$I$2:$I$7, "Not Disclosed", 0)</f>
        <v>5326</v>
      </c>
      <c r="AB205" s="4">
        <f>_xlfn.XLOOKUP(T205, 'taxonomy(ID_mappings)'!$J$2:$J$7, 'taxonomy(ID_mappings)'!$I$2:$I$7, "Not Disclosed", 0)</f>
        <v>5325</v>
      </c>
      <c r="AC205" s="4" t="str">
        <f>_xlfn.XLOOKUP(V205, 'taxonomy(ID_mappings)'!$J$2:$J$7, 'taxonomy(ID_mappings)'!$I$2:$I$7, "Not Disclosed", 0)</f>
        <v>Not Disclosed</v>
      </c>
      <c r="AD205" s="4" t="str">
        <f>_xlfn.XLOOKUP(X205, 'taxonomy(ID_mappings)'!$J$2:$J$7, 'taxonomy(ID_mappings)'!$I$2:$I$7, "Not Disclosed", 0)</f>
        <v>Not Disclosed</v>
      </c>
      <c r="AE205" s="4" t="str">
        <f>_xlfn.XLOOKUP(Z205, 'taxonomy(ID_mappings)'!$J$2:$J$7, 'taxonomy(ID_mappings)'!$I$2:$I$7, "Not Disclosed", 0)</f>
        <v>Not Disclosed</v>
      </c>
      <c r="AF205" s="4" t="str">
        <f>_xlfn.CONCAT(AA205, ", ", AB205, ", ", AC205, ", ", AD205, ", ", AE205)</f>
        <v>5326, 5325, Not Disclosed, Not Disclosed, Not Disclosed</v>
      </c>
      <c r="AG205" s="16" t="s">
        <v>136</v>
      </c>
      <c r="AH205" s="1" t="s">
        <v>43</v>
      </c>
      <c r="AI205" s="1">
        <f>_xlfn.XLOOKUP(AH205, 'taxonomy(ID_mappings)'!$L$2:$L$3, 'taxonomy(ID_mappings)'!$M$2:$M$3, 0)</f>
        <v>0</v>
      </c>
      <c r="AJ205" s="1" t="s">
        <v>432</v>
      </c>
      <c r="AK205" s="1" t="s">
        <v>42</v>
      </c>
      <c r="AL205" s="1" t="s">
        <v>42</v>
      </c>
    </row>
    <row r="206" spans="1:38" ht="15.75" customHeight="1">
      <c r="A206" s="1">
        <v>34276</v>
      </c>
      <c r="B206" s="1" t="s">
        <v>433</v>
      </c>
      <c r="C206" s="1">
        <f>_xlfn.XLOOKUP(B206, 'Sheet1 startup_formatted'!$B$2:$B$690, 'Sheet1 startup_formatted'!$A$2:$A$690, "Not issued", 0)</f>
        <v>2962</v>
      </c>
      <c r="D206" s="2">
        <v>42617.166666666664</v>
      </c>
      <c r="E206" s="15">
        <v>0</v>
      </c>
      <c r="F206" s="1" t="s">
        <v>53</v>
      </c>
      <c r="G206" s="1">
        <f>_xlfn.XLOOKUP(F206, 'taxonomy(ID_mappings)'!$P$2:$P$15, 'taxonomy(ID_mappings)'!$O$2:$O$15, 0)</f>
        <v>9101</v>
      </c>
      <c r="H206" s="1">
        <v>1</v>
      </c>
      <c r="I206" s="1" t="s">
        <v>113</v>
      </c>
      <c r="J206" s="1" t="str">
        <v>Egypt</v>
      </c>
      <c r="K206" s="1" t="s">
        <v>113</v>
      </c>
      <c r="L206" s="13">
        <f>_xlfn.XLOOKUP(K206, 'taxonomy(ID_mappings)'!$B$2:$B$30, 'taxonomy(ID_mappings)'!$A$2:$A$30, "Not Disclosed", 0)</f>
        <v>2468</v>
      </c>
      <c r="M206" s="1" t="s">
        <v>54</v>
      </c>
      <c r="N206" s="1" t="s">
        <v>54</v>
      </c>
      <c r="O206" s="1">
        <f>_xlfn.XLOOKUP(N206, 'taxonomy(ID_mappings)'!$F$2:$F$40, 'taxonomy(ID_mappings)'!$E$2:$E$40, "Not Disclosed", 0)</f>
        <v>2165</v>
      </c>
      <c r="P206" s="1" t="s">
        <v>42</v>
      </c>
      <c r="Q206" s="4" t="s">
        <v>48</v>
      </c>
      <c r="R206" s="4" t="s">
        <v>48</v>
      </c>
      <c r="S206" s="4" t="s">
        <v>42</v>
      </c>
      <c r="T206" s="4" t="str">
        <v>Not Disclosed</v>
      </c>
      <c r="U206" s="4" t="s">
        <v>42</v>
      </c>
      <c r="V206" s="4" t="str">
        <v>Not Disclosed</v>
      </c>
      <c r="W206" s="4" t="s">
        <v>42</v>
      </c>
      <c r="X206" s="4" t="str">
        <v>Not Disclosed</v>
      </c>
      <c r="Y206" s="4" t="s">
        <v>42</v>
      </c>
      <c r="Z206" s="4" t="str">
        <v>Not Disclosed</v>
      </c>
      <c r="AA206" s="4">
        <f>_xlfn.XLOOKUP(R206, 'taxonomy(ID_mappings)'!$J$2:$J$7, 'taxonomy(ID_mappings)'!$I$2:$I$7, "Not Disclosed", 0)</f>
        <v>5325</v>
      </c>
      <c r="AB206" s="4" t="str">
        <f>_xlfn.XLOOKUP(T206, 'taxonomy(ID_mappings)'!$J$2:$J$7, 'taxonomy(ID_mappings)'!$I$2:$I$7, "Not Disclosed", 0)</f>
        <v>Not Disclosed</v>
      </c>
      <c r="AC206" s="4" t="str">
        <f>_xlfn.XLOOKUP(V206, 'taxonomy(ID_mappings)'!$J$2:$J$7, 'taxonomy(ID_mappings)'!$I$2:$I$7, "Not Disclosed", 0)</f>
        <v>Not Disclosed</v>
      </c>
      <c r="AD206" s="4" t="str">
        <f>_xlfn.XLOOKUP(X206, 'taxonomy(ID_mappings)'!$J$2:$J$7, 'taxonomy(ID_mappings)'!$I$2:$I$7, "Not Disclosed", 0)</f>
        <v>Not Disclosed</v>
      </c>
      <c r="AE206" s="4" t="str">
        <f>_xlfn.XLOOKUP(Z206, 'taxonomy(ID_mappings)'!$J$2:$J$7, 'taxonomy(ID_mappings)'!$I$2:$I$7, "Not Disclosed", 0)</f>
        <v>Not Disclosed</v>
      </c>
      <c r="AF206" s="4" t="str">
        <f>_xlfn.CONCAT(AA206, ", ", AB206, ", ", AC206, ", ", AD206, ", ", AE206)</f>
        <v>5325, Not Disclosed, Not Disclosed, Not Disclosed, Not Disclosed</v>
      </c>
      <c r="AG206" s="16">
        <v>5325</v>
      </c>
      <c r="AH206" s="1" t="s">
        <v>55</v>
      </c>
      <c r="AI206" s="1">
        <f>_xlfn.XLOOKUP(AH206, 'taxonomy(ID_mappings)'!$L$2:$L$3, 'taxonomy(ID_mappings)'!$M$2:$M$3, 0)</f>
        <v>1</v>
      </c>
      <c r="AJ206" s="1" t="s">
        <v>42</v>
      </c>
      <c r="AK206" s="1" t="s">
        <v>42</v>
      </c>
      <c r="AL206" s="1" t="s">
        <v>42</v>
      </c>
    </row>
    <row r="207" spans="1:38" ht="15.75" customHeight="1">
      <c r="A207" s="1">
        <v>34277</v>
      </c>
      <c r="B207" s="1" t="s">
        <v>241</v>
      </c>
      <c r="C207" s="1">
        <f>_xlfn.XLOOKUP(B207, 'Sheet1 startup_formatted'!$B$2:$B$690, 'Sheet1 startup_formatted'!$A$2:$A$690, "Not issued", 0)</f>
        <v>22093</v>
      </c>
      <c r="D207" s="2">
        <v>42617.166666666664</v>
      </c>
      <c r="E207" s="15">
        <v>0</v>
      </c>
      <c r="F207" s="1" t="s">
        <v>53</v>
      </c>
      <c r="G207" s="1">
        <f>_xlfn.XLOOKUP(F207, 'taxonomy(ID_mappings)'!$P$2:$P$15, 'taxonomy(ID_mappings)'!$O$2:$O$15, 0)</f>
        <v>9101</v>
      </c>
      <c r="H207" s="1">
        <v>1</v>
      </c>
      <c r="I207" s="1" t="s">
        <v>113</v>
      </c>
      <c r="J207" s="1" t="str">
        <v>Egypt</v>
      </c>
      <c r="K207" s="1" t="s">
        <v>113</v>
      </c>
      <c r="L207" s="13">
        <f>_xlfn.XLOOKUP(K207, 'taxonomy(ID_mappings)'!$B$2:$B$30, 'taxonomy(ID_mappings)'!$A$2:$A$30, "Not Disclosed", 0)</f>
        <v>2468</v>
      </c>
      <c r="M207" s="1" t="s">
        <v>128</v>
      </c>
      <c r="N207" s="1" t="s">
        <v>128</v>
      </c>
      <c r="O207" s="1">
        <f>_xlfn.XLOOKUP(N207, 'taxonomy(ID_mappings)'!$F$2:$F$40, 'taxonomy(ID_mappings)'!$E$2:$E$40, "Not Disclosed", 0)</f>
        <v>3985</v>
      </c>
      <c r="P207" s="1">
        <v>2</v>
      </c>
      <c r="Q207" s="4" t="s">
        <v>243</v>
      </c>
      <c r="R207" s="4" t="s">
        <v>61</v>
      </c>
      <c r="S207" s="4" t="s">
        <v>79</v>
      </c>
      <c r="T207" s="4" t="str">
        <v>B2B2C</v>
      </c>
      <c r="U207" s="4" t="s">
        <v>42</v>
      </c>
      <c r="V207" s="4" t="str">
        <v>Not Disclosed</v>
      </c>
      <c r="W207" s="4" t="s">
        <v>42</v>
      </c>
      <c r="X207" s="4" t="str">
        <v>Not Disclosed</v>
      </c>
      <c r="Y207" s="4" t="s">
        <v>42</v>
      </c>
      <c r="Z207" s="4" t="str">
        <v>Not Disclosed</v>
      </c>
      <c r="AA207" s="4">
        <f>_xlfn.XLOOKUP(R207, 'taxonomy(ID_mappings)'!$J$2:$J$7, 'taxonomy(ID_mappings)'!$I$2:$I$7, "Not Disclosed", 0)</f>
        <v>5326</v>
      </c>
      <c r="AB207" s="4">
        <f>_xlfn.XLOOKUP(T207, 'taxonomy(ID_mappings)'!$J$2:$J$7, 'taxonomy(ID_mappings)'!$I$2:$I$7, "Not Disclosed", 0)</f>
        <v>5252</v>
      </c>
      <c r="AC207" s="4" t="str">
        <f>_xlfn.XLOOKUP(V207, 'taxonomy(ID_mappings)'!$J$2:$J$7, 'taxonomy(ID_mappings)'!$I$2:$I$7, "Not Disclosed", 0)</f>
        <v>Not Disclosed</v>
      </c>
      <c r="AD207" s="4" t="str">
        <f>_xlfn.XLOOKUP(X207, 'taxonomy(ID_mappings)'!$J$2:$J$7, 'taxonomy(ID_mappings)'!$I$2:$I$7, "Not Disclosed", 0)</f>
        <v>Not Disclosed</v>
      </c>
      <c r="AE207" s="4" t="str">
        <f>_xlfn.XLOOKUP(Z207, 'taxonomy(ID_mappings)'!$J$2:$J$7, 'taxonomy(ID_mappings)'!$I$2:$I$7, "Not Disclosed", 0)</f>
        <v>Not Disclosed</v>
      </c>
      <c r="AF207" s="4" t="str">
        <f>_xlfn.CONCAT(AA207, ", ", AB207, ", ", AC207, ", ", AD207, ", ", AE207)</f>
        <v>5326, 5252, Not Disclosed, Not Disclosed, Not Disclosed</v>
      </c>
      <c r="AG207" s="16" t="s">
        <v>244</v>
      </c>
      <c r="AH207" s="1" t="s">
        <v>43</v>
      </c>
      <c r="AI207" s="1">
        <f>_xlfn.XLOOKUP(AH207, 'taxonomy(ID_mappings)'!$L$2:$L$3, 'taxonomy(ID_mappings)'!$M$2:$M$3, 0)</f>
        <v>0</v>
      </c>
      <c r="AJ207" s="1" t="s">
        <v>42</v>
      </c>
      <c r="AK207" s="1" t="s">
        <v>42</v>
      </c>
      <c r="AL207" s="1" t="s">
        <v>42</v>
      </c>
    </row>
    <row r="208" spans="1:38" ht="15.75" customHeight="1">
      <c r="A208" s="1">
        <v>34404</v>
      </c>
      <c r="B208" s="1" t="s">
        <v>434</v>
      </c>
      <c r="C208" s="1">
        <f>_xlfn.XLOOKUP(B208, 'Sheet1 startup_formatted'!$B$2:$B$690, 'Sheet1 startup_formatted'!$A$2:$A$690, "Not issued", 0)</f>
        <v>4302</v>
      </c>
      <c r="D208" s="2">
        <v>43058.166666666664</v>
      </c>
      <c r="E208" s="15">
        <v>500000</v>
      </c>
      <c r="F208" s="1" t="s">
        <v>53</v>
      </c>
      <c r="G208" s="1">
        <f>_xlfn.XLOOKUP(F208, 'taxonomy(ID_mappings)'!$P$2:$P$15, 'taxonomy(ID_mappings)'!$O$2:$O$15, 0)</f>
        <v>9101</v>
      </c>
      <c r="H208" s="1">
        <v>1</v>
      </c>
      <c r="I208" s="1" t="s">
        <v>39</v>
      </c>
      <c r="J208" s="1" t="str">
        <v>United Arab Emirates (UAE)</v>
      </c>
      <c r="K208" s="1" t="s">
        <v>39</v>
      </c>
      <c r="L208" s="13">
        <f>_xlfn.XLOOKUP(K208, 'taxonomy(ID_mappings)'!$B$2:$B$30, 'taxonomy(ID_mappings)'!$A$2:$A$30, "Not Disclosed", 0)</f>
        <v>2361</v>
      </c>
      <c r="M208" s="1" t="s">
        <v>71</v>
      </c>
      <c r="N208" s="1" t="s">
        <v>71</v>
      </c>
      <c r="O208" s="1">
        <f>_xlfn.XLOOKUP(N208, 'taxonomy(ID_mappings)'!$F$2:$F$40, 'taxonomy(ID_mappings)'!$E$2:$E$40, "Not Disclosed", 0)</f>
        <v>9426</v>
      </c>
      <c r="P208" s="1" t="s">
        <v>42</v>
      </c>
      <c r="Q208" s="4" t="s">
        <v>48</v>
      </c>
      <c r="R208" s="4" t="s">
        <v>48</v>
      </c>
      <c r="S208" s="4" t="s">
        <v>42</v>
      </c>
      <c r="T208" s="4" t="str">
        <v>Not Disclosed</v>
      </c>
      <c r="U208" s="4" t="s">
        <v>42</v>
      </c>
      <c r="V208" s="4" t="str">
        <v>Not Disclosed</v>
      </c>
      <c r="W208" s="4" t="s">
        <v>42</v>
      </c>
      <c r="X208" s="4" t="str">
        <v>Not Disclosed</v>
      </c>
      <c r="Y208" s="4" t="s">
        <v>42</v>
      </c>
      <c r="Z208" s="4" t="str">
        <v>Not Disclosed</v>
      </c>
      <c r="AA208" s="4">
        <f>_xlfn.XLOOKUP(R208, 'taxonomy(ID_mappings)'!$J$2:$J$7, 'taxonomy(ID_mappings)'!$I$2:$I$7, "Not Disclosed", 0)</f>
        <v>5325</v>
      </c>
      <c r="AB208" s="4" t="str">
        <f>_xlfn.XLOOKUP(T208, 'taxonomy(ID_mappings)'!$J$2:$J$7, 'taxonomy(ID_mappings)'!$I$2:$I$7, "Not Disclosed", 0)</f>
        <v>Not Disclosed</v>
      </c>
      <c r="AC208" s="4" t="str">
        <f>_xlfn.XLOOKUP(V208, 'taxonomy(ID_mappings)'!$J$2:$J$7, 'taxonomy(ID_mappings)'!$I$2:$I$7, "Not Disclosed", 0)</f>
        <v>Not Disclosed</v>
      </c>
      <c r="AD208" s="4" t="str">
        <f>_xlfn.XLOOKUP(X208, 'taxonomy(ID_mappings)'!$J$2:$J$7, 'taxonomy(ID_mappings)'!$I$2:$I$7, "Not Disclosed", 0)</f>
        <v>Not Disclosed</v>
      </c>
      <c r="AE208" s="4" t="str">
        <f>_xlfn.XLOOKUP(Z208, 'taxonomy(ID_mappings)'!$J$2:$J$7, 'taxonomy(ID_mappings)'!$I$2:$I$7, "Not Disclosed", 0)</f>
        <v>Not Disclosed</v>
      </c>
      <c r="AF208" s="4" t="str">
        <f>_xlfn.CONCAT(AA208, ", ", AB208, ", ", AC208, ", ", AD208, ", ", AE208)</f>
        <v>5325, Not Disclosed, Not Disclosed, Not Disclosed, Not Disclosed</v>
      </c>
      <c r="AG208" s="16">
        <v>5325</v>
      </c>
      <c r="AH208" s="1" t="s">
        <v>43</v>
      </c>
      <c r="AI208" s="1">
        <f>_xlfn.XLOOKUP(AH208, 'taxonomy(ID_mappings)'!$L$2:$L$3, 'taxonomy(ID_mappings)'!$M$2:$M$3, 0)</f>
        <v>0</v>
      </c>
      <c r="AJ208" s="9" t="s">
        <v>435</v>
      </c>
      <c r="AK208" s="1" t="s">
        <v>42</v>
      </c>
      <c r="AL208" s="1" t="s">
        <v>436</v>
      </c>
    </row>
    <row r="209" spans="1:38" ht="15.75" customHeight="1">
      <c r="A209" s="1">
        <v>34422</v>
      </c>
      <c r="B209" s="1" t="s">
        <v>437</v>
      </c>
      <c r="C209" s="1">
        <f>_xlfn.XLOOKUP(B209, 'Sheet1 startup_formatted'!$B$2:$B$690, 'Sheet1 startup_formatted'!$A$2:$A$690, "Not issued", 0)</f>
        <v>4474</v>
      </c>
      <c r="D209" s="2">
        <v>42736.166666666664</v>
      </c>
      <c r="E209" s="15">
        <v>2000000</v>
      </c>
      <c r="F209" s="1" t="s">
        <v>45</v>
      </c>
      <c r="G209" s="1">
        <f>_xlfn.XLOOKUP(F209, 'taxonomy(ID_mappings)'!$P$2:$P$15, 'taxonomy(ID_mappings)'!$O$2:$O$15, 0)</f>
        <v>5678</v>
      </c>
      <c r="H209" s="1">
        <v>1</v>
      </c>
      <c r="I209" s="1" t="s">
        <v>39</v>
      </c>
      <c r="J209" s="1" t="str">
        <v>United Arab Emirates (UAE)</v>
      </c>
      <c r="K209" s="1" t="s">
        <v>39</v>
      </c>
      <c r="L209" s="13">
        <f>_xlfn.XLOOKUP(K209, 'taxonomy(ID_mappings)'!$B$2:$B$30, 'taxonomy(ID_mappings)'!$A$2:$A$30, "Not Disclosed", 0)</f>
        <v>2361</v>
      </c>
      <c r="M209" s="1" t="s">
        <v>65</v>
      </c>
      <c r="N209" s="1" t="s">
        <v>65</v>
      </c>
      <c r="O209" s="1">
        <f>_xlfn.XLOOKUP(N209, 'taxonomy(ID_mappings)'!$F$2:$F$40, 'taxonomy(ID_mappings)'!$E$2:$E$40, "Not Disclosed", 0)</f>
        <v>1945</v>
      </c>
      <c r="P209" s="1" t="s">
        <v>42</v>
      </c>
      <c r="Q209" s="4" t="s">
        <v>42</v>
      </c>
      <c r="R209" s="4" t="s">
        <v>42</v>
      </c>
      <c r="S209" s="4" t="s">
        <v>42</v>
      </c>
      <c r="T209" s="4" t="str">
        <v>Not Disclosed</v>
      </c>
      <c r="U209" s="4" t="s">
        <v>42</v>
      </c>
      <c r="V209" s="4" t="str">
        <v>Not Disclosed</v>
      </c>
      <c r="W209" s="4" t="s">
        <v>42</v>
      </c>
      <c r="X209" s="4" t="str">
        <v>Not Disclosed</v>
      </c>
      <c r="Y209" s="4" t="s">
        <v>42</v>
      </c>
      <c r="Z209" s="4" t="str">
        <v>Not Disclosed</v>
      </c>
      <c r="AA209" s="4" t="str">
        <f>_xlfn.XLOOKUP(R209, 'taxonomy(ID_mappings)'!$J$2:$J$7, 'taxonomy(ID_mappings)'!$I$2:$I$7, "Not Disclosed", 0)</f>
        <v>Not Disclosed</v>
      </c>
      <c r="AB209" s="4" t="str">
        <f>_xlfn.XLOOKUP(T209, 'taxonomy(ID_mappings)'!$J$2:$J$7, 'taxonomy(ID_mappings)'!$I$2:$I$7, "Not Disclosed", 0)</f>
        <v>Not Disclosed</v>
      </c>
      <c r="AC209" s="4" t="str">
        <f>_xlfn.XLOOKUP(V209, 'taxonomy(ID_mappings)'!$J$2:$J$7, 'taxonomy(ID_mappings)'!$I$2:$I$7, "Not Disclosed", 0)</f>
        <v>Not Disclosed</v>
      </c>
      <c r="AD209" s="4" t="str">
        <f>_xlfn.XLOOKUP(X209, 'taxonomy(ID_mappings)'!$J$2:$J$7, 'taxonomy(ID_mappings)'!$I$2:$I$7, "Not Disclosed", 0)</f>
        <v>Not Disclosed</v>
      </c>
      <c r="AE209" s="4" t="str">
        <f>_xlfn.XLOOKUP(Z209, 'taxonomy(ID_mappings)'!$J$2:$J$7, 'taxonomy(ID_mappings)'!$I$2:$I$7, "Not Disclosed", 0)</f>
        <v>Not Disclosed</v>
      </c>
      <c r="AF209" s="4" t="str">
        <f>_xlfn.CONCAT(AA209, ", ", AB209, ", ", AC209, ", ", AD209, ", ", AE209)</f>
        <v>Not Disclosed, Not Disclosed, Not Disclosed, Not Disclosed, Not Disclosed</v>
      </c>
      <c r="AG209" s="16" t="s">
        <v>42</v>
      </c>
      <c r="AH209" s="1" t="s">
        <v>43</v>
      </c>
      <c r="AI209" s="1">
        <f>_xlfn.XLOOKUP(AH209, 'taxonomy(ID_mappings)'!$L$2:$L$3, 'taxonomy(ID_mappings)'!$M$2:$M$3, 0)</f>
        <v>0</v>
      </c>
      <c r="AJ209" s="1" t="s">
        <v>42</v>
      </c>
      <c r="AK209" s="1" t="s">
        <v>42</v>
      </c>
      <c r="AL209" s="1" t="s">
        <v>42</v>
      </c>
    </row>
    <row r="210" spans="1:38" ht="15.75" customHeight="1">
      <c r="A210" s="1">
        <v>34446</v>
      </c>
      <c r="B210" s="1" t="s">
        <v>438</v>
      </c>
      <c r="C210" s="1">
        <f>_xlfn.XLOOKUP(B210, 'Sheet1 startup_formatted'!$B$2:$B$690, 'Sheet1 startup_formatted'!$A$2:$A$690, "Not issued", 0)</f>
        <v>5014</v>
      </c>
      <c r="D210" s="2">
        <v>43040.166666666664</v>
      </c>
      <c r="E210" s="15">
        <v>0</v>
      </c>
      <c r="F210" s="1" t="s">
        <v>53</v>
      </c>
      <c r="G210" s="1">
        <f>_xlfn.XLOOKUP(F210, 'taxonomy(ID_mappings)'!$P$2:$P$15, 'taxonomy(ID_mappings)'!$O$2:$O$15, 0)</f>
        <v>9101</v>
      </c>
      <c r="H210" s="1">
        <v>1</v>
      </c>
      <c r="I210" s="1" t="s">
        <v>39</v>
      </c>
      <c r="J210" s="1" t="str">
        <v>United Arab Emirates (UAE)</v>
      </c>
      <c r="K210" s="1" t="s">
        <v>39</v>
      </c>
      <c r="L210" s="13">
        <f>_xlfn.XLOOKUP(K210, 'taxonomy(ID_mappings)'!$B$2:$B$30, 'taxonomy(ID_mappings)'!$A$2:$A$30, "Not Disclosed", 0)</f>
        <v>2361</v>
      </c>
      <c r="M210" s="1" t="s">
        <v>166</v>
      </c>
      <c r="N210" s="1" t="s">
        <v>166</v>
      </c>
      <c r="O210" s="1">
        <f>_xlfn.XLOOKUP(N210, 'taxonomy(ID_mappings)'!$F$2:$F$40, 'taxonomy(ID_mappings)'!$E$2:$E$40, "Not Disclosed", 0)</f>
        <v>4913</v>
      </c>
      <c r="P210" s="1" t="s">
        <v>42</v>
      </c>
      <c r="Q210" s="4" t="s">
        <v>48</v>
      </c>
      <c r="R210" s="4" t="s">
        <v>48</v>
      </c>
      <c r="S210" s="4" t="s">
        <v>42</v>
      </c>
      <c r="T210" s="4" t="str">
        <v>Not Disclosed</v>
      </c>
      <c r="U210" s="4" t="s">
        <v>42</v>
      </c>
      <c r="V210" s="4" t="str">
        <v>Not Disclosed</v>
      </c>
      <c r="W210" s="4" t="s">
        <v>42</v>
      </c>
      <c r="X210" s="4" t="str">
        <v>Not Disclosed</v>
      </c>
      <c r="Y210" s="4" t="s">
        <v>42</v>
      </c>
      <c r="Z210" s="4" t="str">
        <v>Not Disclosed</v>
      </c>
      <c r="AA210" s="4">
        <f>_xlfn.XLOOKUP(R210, 'taxonomy(ID_mappings)'!$J$2:$J$7, 'taxonomy(ID_mappings)'!$I$2:$I$7, "Not Disclosed", 0)</f>
        <v>5325</v>
      </c>
      <c r="AB210" s="4" t="str">
        <f>_xlfn.XLOOKUP(T210, 'taxonomy(ID_mappings)'!$J$2:$J$7, 'taxonomy(ID_mappings)'!$I$2:$I$7, "Not Disclosed", 0)</f>
        <v>Not Disclosed</v>
      </c>
      <c r="AC210" s="4" t="str">
        <f>_xlfn.XLOOKUP(V210, 'taxonomy(ID_mappings)'!$J$2:$J$7, 'taxonomy(ID_mappings)'!$I$2:$I$7, "Not Disclosed", 0)</f>
        <v>Not Disclosed</v>
      </c>
      <c r="AD210" s="4" t="str">
        <f>_xlfn.XLOOKUP(X210, 'taxonomy(ID_mappings)'!$J$2:$J$7, 'taxonomy(ID_mappings)'!$I$2:$I$7, "Not Disclosed", 0)</f>
        <v>Not Disclosed</v>
      </c>
      <c r="AE210" s="4" t="str">
        <f>_xlfn.XLOOKUP(Z210, 'taxonomy(ID_mappings)'!$J$2:$J$7, 'taxonomy(ID_mappings)'!$I$2:$I$7, "Not Disclosed", 0)</f>
        <v>Not Disclosed</v>
      </c>
      <c r="AF210" s="4" t="str">
        <f>_xlfn.CONCAT(AA210, ", ", AB210, ", ", AC210, ", ", AD210, ", ", AE210)</f>
        <v>5325, Not Disclosed, Not Disclosed, Not Disclosed, Not Disclosed</v>
      </c>
      <c r="AG210" s="16">
        <v>5325</v>
      </c>
      <c r="AH210" s="1" t="s">
        <v>55</v>
      </c>
      <c r="AI210" s="1">
        <f>_xlfn.XLOOKUP(AH210, 'taxonomy(ID_mappings)'!$L$2:$L$3, 'taxonomy(ID_mappings)'!$M$2:$M$3, 0)</f>
        <v>1</v>
      </c>
      <c r="AJ210" s="1" t="s">
        <v>439</v>
      </c>
      <c r="AK210" s="1" t="s">
        <v>440</v>
      </c>
      <c r="AL210" s="1" t="s">
        <v>441</v>
      </c>
    </row>
    <row r="211" spans="1:38" ht="15.75" customHeight="1">
      <c r="A211" s="1">
        <v>34481</v>
      </c>
      <c r="B211" s="1" t="s">
        <v>442</v>
      </c>
      <c r="C211" s="1">
        <f>_xlfn.XLOOKUP(B211, 'Sheet1 startup_formatted'!$B$2:$B$690, 'Sheet1 startup_formatted'!$A$2:$A$690, "Not issued", 0)</f>
        <v>5291</v>
      </c>
      <c r="D211" s="2">
        <v>42827.166666666664</v>
      </c>
      <c r="E211" s="15">
        <v>400000</v>
      </c>
      <c r="F211" s="1" t="s">
        <v>98</v>
      </c>
      <c r="G211" s="1">
        <f>_xlfn.XLOOKUP(F211, 'taxonomy(ID_mappings)'!$P$2:$P$15, 'taxonomy(ID_mappings)'!$O$2:$O$15, 0)</f>
        <v>1011</v>
      </c>
      <c r="H211" s="1">
        <v>1</v>
      </c>
      <c r="I211" s="1" t="s">
        <v>39</v>
      </c>
      <c r="J211" s="1" t="str">
        <v>United Arab Emirates (UAE)</v>
      </c>
      <c r="K211" s="1" t="s">
        <v>39</v>
      </c>
      <c r="L211" s="13">
        <f>_xlfn.XLOOKUP(K211, 'taxonomy(ID_mappings)'!$B$2:$B$30, 'taxonomy(ID_mappings)'!$A$2:$A$30, "Not Disclosed", 0)</f>
        <v>2361</v>
      </c>
      <c r="M211" s="1" t="s">
        <v>77</v>
      </c>
      <c r="N211" s="1" t="s">
        <v>77</v>
      </c>
      <c r="O211" s="1">
        <f>_xlfn.XLOOKUP(N211, 'taxonomy(ID_mappings)'!$F$2:$F$40, 'taxonomy(ID_mappings)'!$E$2:$E$40, "Not Disclosed", 0)</f>
        <v>7846</v>
      </c>
      <c r="P211" s="1">
        <v>1</v>
      </c>
      <c r="Q211" s="4" t="s">
        <v>48</v>
      </c>
      <c r="R211" s="4" t="s">
        <v>48</v>
      </c>
      <c r="S211" s="4" t="s">
        <v>42</v>
      </c>
      <c r="T211" s="4" t="str">
        <v>Not Disclosed</v>
      </c>
      <c r="U211" s="4" t="s">
        <v>42</v>
      </c>
      <c r="V211" s="4" t="str">
        <v>Not Disclosed</v>
      </c>
      <c r="W211" s="4" t="s">
        <v>42</v>
      </c>
      <c r="X211" s="4" t="str">
        <v>Not Disclosed</v>
      </c>
      <c r="Y211" s="4" t="s">
        <v>42</v>
      </c>
      <c r="Z211" s="4" t="str">
        <v>Not Disclosed</v>
      </c>
      <c r="AA211" s="4">
        <f>_xlfn.XLOOKUP(R211, 'taxonomy(ID_mappings)'!$J$2:$J$7, 'taxonomy(ID_mappings)'!$I$2:$I$7, "Not Disclosed", 0)</f>
        <v>5325</v>
      </c>
      <c r="AB211" s="4" t="str">
        <f>_xlfn.XLOOKUP(T211, 'taxonomy(ID_mappings)'!$J$2:$J$7, 'taxonomy(ID_mappings)'!$I$2:$I$7, "Not Disclosed", 0)</f>
        <v>Not Disclosed</v>
      </c>
      <c r="AC211" s="4" t="str">
        <f>_xlfn.XLOOKUP(V211, 'taxonomy(ID_mappings)'!$J$2:$J$7, 'taxonomy(ID_mappings)'!$I$2:$I$7, "Not Disclosed", 0)</f>
        <v>Not Disclosed</v>
      </c>
      <c r="AD211" s="4" t="str">
        <f>_xlfn.XLOOKUP(X211, 'taxonomy(ID_mappings)'!$J$2:$J$7, 'taxonomy(ID_mappings)'!$I$2:$I$7, "Not Disclosed", 0)</f>
        <v>Not Disclosed</v>
      </c>
      <c r="AE211" s="4" t="str">
        <f>_xlfn.XLOOKUP(Z211, 'taxonomy(ID_mappings)'!$J$2:$J$7, 'taxonomy(ID_mappings)'!$I$2:$I$7, "Not Disclosed", 0)</f>
        <v>Not Disclosed</v>
      </c>
      <c r="AF211" s="4" t="str">
        <f>_xlfn.CONCAT(AA211, ", ", AB211, ", ", AC211, ", ", AD211, ", ", AE211)</f>
        <v>5325, Not Disclosed, Not Disclosed, Not Disclosed, Not Disclosed</v>
      </c>
      <c r="AG211" s="16">
        <v>5325</v>
      </c>
      <c r="AH211" s="1" t="s">
        <v>43</v>
      </c>
      <c r="AI211" s="1">
        <f>_xlfn.XLOOKUP(AH211, 'taxonomy(ID_mappings)'!$L$2:$L$3, 'taxonomy(ID_mappings)'!$M$2:$M$3, 0)</f>
        <v>0</v>
      </c>
      <c r="AJ211" s="1" t="s">
        <v>42</v>
      </c>
      <c r="AK211" s="1" t="s">
        <v>42</v>
      </c>
      <c r="AL211" s="1" t="s">
        <v>42</v>
      </c>
    </row>
    <row r="212" spans="1:38" ht="15.75" customHeight="1">
      <c r="A212" s="1">
        <v>34792</v>
      </c>
      <c r="B212" s="1" t="s">
        <v>443</v>
      </c>
      <c r="C212" s="1">
        <f>_xlfn.XLOOKUP(B212, 'Sheet1 startup_formatted'!$B$2:$B$690, 'Sheet1 startup_formatted'!$A$2:$A$690, "Not issued", 0)</f>
        <v>22193</v>
      </c>
      <c r="D212" s="2">
        <v>42551.166666666664</v>
      </c>
      <c r="E212" s="15">
        <v>250000</v>
      </c>
      <c r="F212" s="1" t="s">
        <v>328</v>
      </c>
      <c r="G212" s="1">
        <f>_xlfn.XLOOKUP(F212, 'taxonomy(ID_mappings)'!$P$2:$P$15, 'taxonomy(ID_mappings)'!$O$2:$O$15, 0)</f>
        <v>4567</v>
      </c>
      <c r="H212" s="1">
        <v>0</v>
      </c>
      <c r="I212" s="1" t="s">
        <v>113</v>
      </c>
      <c r="J212" s="1" t="str">
        <v>Egypt</v>
      </c>
      <c r="K212" s="1" t="s">
        <v>113</v>
      </c>
      <c r="L212" s="13">
        <f>_xlfn.XLOOKUP(K212, 'taxonomy(ID_mappings)'!$B$2:$B$30, 'taxonomy(ID_mappings)'!$A$2:$A$30, "Not Disclosed", 0)</f>
        <v>2468</v>
      </c>
      <c r="M212" s="1" t="s">
        <v>141</v>
      </c>
      <c r="N212" s="1" t="s">
        <v>141</v>
      </c>
      <c r="O212" s="1">
        <f>_xlfn.XLOOKUP(N212, 'taxonomy(ID_mappings)'!$F$2:$F$40, 'taxonomy(ID_mappings)'!$E$2:$E$40, "Not Disclosed", 0)</f>
        <v>7592</v>
      </c>
      <c r="P212" s="1">
        <v>1</v>
      </c>
      <c r="Q212" s="4" t="s">
        <v>134</v>
      </c>
      <c r="R212" s="4" t="s">
        <v>61</v>
      </c>
      <c r="S212" s="4" t="s">
        <v>135</v>
      </c>
      <c r="T212" s="4" t="str">
        <v>B2C</v>
      </c>
      <c r="U212" s="4" t="s">
        <v>42</v>
      </c>
      <c r="V212" s="4" t="str">
        <v>Not Disclosed</v>
      </c>
      <c r="W212" s="4" t="s">
        <v>42</v>
      </c>
      <c r="X212" s="4" t="str">
        <v>Not Disclosed</v>
      </c>
      <c r="Y212" s="4" t="s">
        <v>42</v>
      </c>
      <c r="Z212" s="4" t="str">
        <v>Not Disclosed</v>
      </c>
      <c r="AA212" s="4">
        <f>_xlfn.XLOOKUP(R212, 'taxonomy(ID_mappings)'!$J$2:$J$7, 'taxonomy(ID_mappings)'!$I$2:$I$7, "Not Disclosed", 0)</f>
        <v>5326</v>
      </c>
      <c r="AB212" s="4">
        <f>_xlfn.XLOOKUP(T212, 'taxonomy(ID_mappings)'!$J$2:$J$7, 'taxonomy(ID_mappings)'!$I$2:$I$7, "Not Disclosed", 0)</f>
        <v>5325</v>
      </c>
      <c r="AC212" s="4" t="str">
        <f>_xlfn.XLOOKUP(V212, 'taxonomy(ID_mappings)'!$J$2:$J$7, 'taxonomy(ID_mappings)'!$I$2:$I$7, "Not Disclosed", 0)</f>
        <v>Not Disclosed</v>
      </c>
      <c r="AD212" s="4" t="str">
        <f>_xlfn.XLOOKUP(X212, 'taxonomy(ID_mappings)'!$J$2:$J$7, 'taxonomy(ID_mappings)'!$I$2:$I$7, "Not Disclosed", 0)</f>
        <v>Not Disclosed</v>
      </c>
      <c r="AE212" s="4" t="str">
        <f>_xlfn.XLOOKUP(Z212, 'taxonomy(ID_mappings)'!$J$2:$J$7, 'taxonomy(ID_mappings)'!$I$2:$I$7, "Not Disclosed", 0)</f>
        <v>Not Disclosed</v>
      </c>
      <c r="AF212" s="4" t="str">
        <f>_xlfn.CONCAT(AA212, ", ", AB212, ", ", AC212, ", ", AD212, ", ", AE212)</f>
        <v>5326, 5325, Not Disclosed, Not Disclosed, Not Disclosed</v>
      </c>
      <c r="AG212" s="16" t="s">
        <v>136</v>
      </c>
      <c r="AH212" s="1" t="s">
        <v>55</v>
      </c>
      <c r="AI212" s="1">
        <f>_xlfn.XLOOKUP(AH212, 'taxonomy(ID_mappings)'!$L$2:$L$3, 'taxonomy(ID_mappings)'!$M$2:$M$3, 0)</f>
        <v>1</v>
      </c>
      <c r="AJ212" s="1" t="s">
        <v>444</v>
      </c>
      <c r="AK212" s="9" t="s">
        <v>445</v>
      </c>
      <c r="AL212" s="1" t="s">
        <v>446</v>
      </c>
    </row>
    <row r="213" spans="1:38" ht="15.75" customHeight="1">
      <c r="A213" s="1">
        <v>34915</v>
      </c>
      <c r="B213" s="1" t="s">
        <v>447</v>
      </c>
      <c r="C213" s="1">
        <f>_xlfn.XLOOKUP(B213, 'Sheet1 startup_formatted'!$B$2:$B$690, 'Sheet1 startup_formatted'!$A$2:$A$690, "Not issued", 0)</f>
        <v>4462</v>
      </c>
      <c r="D213" s="2">
        <v>42461.166666666664</v>
      </c>
      <c r="E213" s="15">
        <v>30000</v>
      </c>
      <c r="F213" s="1" t="s">
        <v>88</v>
      </c>
      <c r="G213" s="1">
        <f>_xlfn.XLOOKUP(F213, 'taxonomy(ID_mappings)'!$P$2:$P$15, 'taxonomy(ID_mappings)'!$O$2:$O$15, 0)</f>
        <v>6789</v>
      </c>
      <c r="H213" s="1">
        <v>1</v>
      </c>
      <c r="I213" s="1" t="s">
        <v>50</v>
      </c>
      <c r="J213" s="1" t="str">
        <v>Lebanon</v>
      </c>
      <c r="K213" s="1" t="s">
        <v>50</v>
      </c>
      <c r="L213" s="13">
        <f>_xlfn.XLOOKUP(K213, 'taxonomy(ID_mappings)'!$B$2:$B$30, 'taxonomy(ID_mappings)'!$A$2:$A$30, "Not Disclosed", 0)</f>
        <v>1623</v>
      </c>
      <c r="M213" s="1" t="s">
        <v>107</v>
      </c>
      <c r="N213" s="1" t="s">
        <v>107</v>
      </c>
      <c r="O213" s="1">
        <f>_xlfn.XLOOKUP(N213, 'taxonomy(ID_mappings)'!$F$2:$F$40, 'taxonomy(ID_mappings)'!$E$2:$E$40, "Not Disclosed", 0)</f>
        <v>9238</v>
      </c>
      <c r="P213" s="1">
        <v>3</v>
      </c>
      <c r="Q213" s="4" t="s">
        <v>318</v>
      </c>
      <c r="R213" s="4" t="s">
        <v>48</v>
      </c>
      <c r="S213" s="4" t="s">
        <v>174</v>
      </c>
      <c r="T213" s="4" t="str">
        <v>Platform</v>
      </c>
      <c r="U213" s="4" t="s">
        <v>42</v>
      </c>
      <c r="V213" s="4" t="str">
        <v>Not Disclosed</v>
      </c>
      <c r="W213" s="4" t="s">
        <v>42</v>
      </c>
      <c r="X213" s="4" t="str">
        <v>Not Disclosed</v>
      </c>
      <c r="Y213" s="4" t="s">
        <v>42</v>
      </c>
      <c r="Z213" s="4" t="str">
        <v>Not Disclosed</v>
      </c>
      <c r="AA213" s="4">
        <f>_xlfn.XLOOKUP(R213, 'taxonomy(ID_mappings)'!$J$2:$J$7, 'taxonomy(ID_mappings)'!$I$2:$I$7, "Not Disclosed", 0)</f>
        <v>5325</v>
      </c>
      <c r="AB213" s="4">
        <f>_xlfn.XLOOKUP(T213, 'taxonomy(ID_mappings)'!$J$2:$J$7, 'taxonomy(ID_mappings)'!$I$2:$I$7, "Not Disclosed", 0)</f>
        <v>5324</v>
      </c>
      <c r="AC213" s="4" t="str">
        <f>_xlfn.XLOOKUP(V213, 'taxonomy(ID_mappings)'!$J$2:$J$7, 'taxonomy(ID_mappings)'!$I$2:$I$7, "Not Disclosed", 0)</f>
        <v>Not Disclosed</v>
      </c>
      <c r="AD213" s="4" t="str">
        <f>_xlfn.XLOOKUP(X213, 'taxonomy(ID_mappings)'!$J$2:$J$7, 'taxonomy(ID_mappings)'!$I$2:$I$7, "Not Disclosed", 0)</f>
        <v>Not Disclosed</v>
      </c>
      <c r="AE213" s="4" t="str">
        <f>_xlfn.XLOOKUP(Z213, 'taxonomy(ID_mappings)'!$J$2:$J$7, 'taxonomy(ID_mappings)'!$I$2:$I$7, "Not Disclosed", 0)</f>
        <v>Not Disclosed</v>
      </c>
      <c r="AF213" s="4" t="str">
        <f>_xlfn.CONCAT(AA213, ", ", AB213, ", ", AC213, ", ", AD213, ", ", AE213)</f>
        <v>5325, 5324, Not Disclosed, Not Disclosed, Not Disclosed</v>
      </c>
      <c r="AG213" s="16" t="s">
        <v>319</v>
      </c>
      <c r="AH213" s="1" t="s">
        <v>55</v>
      </c>
      <c r="AI213" s="1">
        <f>_xlfn.XLOOKUP(AH213, 'taxonomy(ID_mappings)'!$L$2:$L$3, 'taxonomy(ID_mappings)'!$M$2:$M$3, 0)</f>
        <v>1</v>
      </c>
      <c r="AJ213" s="1" t="s">
        <v>42</v>
      </c>
      <c r="AK213" s="1" t="s">
        <v>42</v>
      </c>
      <c r="AL213" s="1" t="s">
        <v>42</v>
      </c>
    </row>
    <row r="214" spans="1:38" ht="15.75" customHeight="1">
      <c r="A214" s="1">
        <v>35094</v>
      </c>
      <c r="B214" s="1" t="s">
        <v>448</v>
      </c>
      <c r="C214" s="1">
        <f>_xlfn.XLOOKUP(B214, 'Sheet1 startup_formatted'!$B$2:$B$690, 'Sheet1 startup_formatted'!$A$2:$A$690, "Not issued", 0)</f>
        <v>3163</v>
      </c>
      <c r="D214" s="2">
        <v>43040</v>
      </c>
      <c r="E214" s="15">
        <v>87500</v>
      </c>
      <c r="F214" s="1" t="s">
        <v>88</v>
      </c>
      <c r="G214" s="1">
        <f>_xlfn.XLOOKUP(F214, 'taxonomy(ID_mappings)'!$P$2:$P$15, 'taxonomy(ID_mappings)'!$O$2:$O$15, 0)</f>
        <v>6789</v>
      </c>
      <c r="H214" s="1">
        <v>1</v>
      </c>
      <c r="I214" s="1" t="s">
        <v>50</v>
      </c>
      <c r="J214" s="1" t="str">
        <v>Lebanon</v>
      </c>
      <c r="K214" s="1" t="s">
        <v>50</v>
      </c>
      <c r="L214" s="13">
        <f>_xlfn.XLOOKUP(K214, 'taxonomy(ID_mappings)'!$B$2:$B$30, 'taxonomy(ID_mappings)'!$A$2:$A$30, "Not Disclosed", 0)</f>
        <v>1623</v>
      </c>
      <c r="M214" s="1" t="s">
        <v>219</v>
      </c>
      <c r="N214" s="1" t="s">
        <v>219</v>
      </c>
      <c r="O214" s="1">
        <f>_xlfn.XLOOKUP(N214, 'taxonomy(ID_mappings)'!$F$2:$F$40, 'taxonomy(ID_mappings)'!$E$2:$E$40, "Not Disclosed", 0)</f>
        <v>9462</v>
      </c>
      <c r="P214" s="1">
        <v>3</v>
      </c>
      <c r="Q214" s="4" t="s">
        <v>449</v>
      </c>
      <c r="R214" s="4" t="s">
        <v>61</v>
      </c>
      <c r="S214" s="4" t="s">
        <v>135</v>
      </c>
      <c r="T214" s="4" t="str">
        <v>B2C</v>
      </c>
      <c r="U214" s="4" t="s">
        <v>79</v>
      </c>
      <c r="V214" s="4" t="str">
        <v>B2B2C</v>
      </c>
      <c r="W214" s="4" t="s">
        <v>174</v>
      </c>
      <c r="X214" s="4" t="str">
        <v>Platform</v>
      </c>
      <c r="Y214" s="4" t="s">
        <v>42</v>
      </c>
      <c r="Z214" s="4" t="str">
        <v>Not Disclosed</v>
      </c>
      <c r="AA214" s="4">
        <f>_xlfn.XLOOKUP(R214, 'taxonomy(ID_mappings)'!$J$2:$J$7, 'taxonomy(ID_mappings)'!$I$2:$I$7, "Not Disclosed", 0)</f>
        <v>5326</v>
      </c>
      <c r="AB214" s="4">
        <f>_xlfn.XLOOKUP(T214, 'taxonomy(ID_mappings)'!$J$2:$J$7, 'taxonomy(ID_mappings)'!$I$2:$I$7, "Not Disclosed", 0)</f>
        <v>5325</v>
      </c>
      <c r="AC214" s="4">
        <f>_xlfn.XLOOKUP(V214, 'taxonomy(ID_mappings)'!$J$2:$J$7, 'taxonomy(ID_mappings)'!$I$2:$I$7, "Not Disclosed", 0)</f>
        <v>5252</v>
      </c>
      <c r="AD214" s="4">
        <f>_xlfn.XLOOKUP(X214, 'taxonomy(ID_mappings)'!$J$2:$J$7, 'taxonomy(ID_mappings)'!$I$2:$I$7, "Not Disclosed", 0)</f>
        <v>5324</v>
      </c>
      <c r="AE214" s="4" t="str">
        <f>_xlfn.XLOOKUP(Z214, 'taxonomy(ID_mappings)'!$J$2:$J$7, 'taxonomy(ID_mappings)'!$I$2:$I$7, "Not Disclosed", 0)</f>
        <v>Not Disclosed</v>
      </c>
      <c r="AF214" s="4" t="str">
        <f>_xlfn.CONCAT(AA214, ", ", AB214, ", ", AC214, ", ", AD214, ", ", AE214)</f>
        <v>5326, 5325, 5252, 5324, Not Disclosed</v>
      </c>
      <c r="AG214" s="16" t="s">
        <v>450</v>
      </c>
      <c r="AH214" s="1" t="s">
        <v>55</v>
      </c>
      <c r="AI214" s="1">
        <f>_xlfn.XLOOKUP(AH214, 'taxonomy(ID_mappings)'!$L$2:$L$3, 'taxonomy(ID_mappings)'!$M$2:$M$3, 0)</f>
        <v>1</v>
      </c>
      <c r="AJ214" s="9" t="s">
        <v>451</v>
      </c>
      <c r="AK214" s="9" t="s">
        <v>452</v>
      </c>
      <c r="AL214" s="9" t="s">
        <v>453</v>
      </c>
    </row>
    <row r="215" spans="1:38" ht="15.75" customHeight="1">
      <c r="A215" s="1">
        <v>35222</v>
      </c>
      <c r="B215" s="1" t="s">
        <v>454</v>
      </c>
      <c r="C215" s="1">
        <f>_xlfn.XLOOKUP(B215, 'Sheet1 startup_formatted'!$B$2:$B$690, 'Sheet1 startup_formatted'!$A$2:$A$690, "Not issued", 0)</f>
        <v>23286</v>
      </c>
      <c r="D215" s="2">
        <v>42614.166666666664</v>
      </c>
      <c r="E215" s="15">
        <v>0</v>
      </c>
      <c r="F215" s="1" t="s">
        <v>53</v>
      </c>
      <c r="G215" s="1">
        <f>_xlfn.XLOOKUP(F215, 'taxonomy(ID_mappings)'!$P$2:$P$15, 'taxonomy(ID_mappings)'!$O$2:$O$15, 0)</f>
        <v>9101</v>
      </c>
      <c r="H215" s="1">
        <v>1</v>
      </c>
      <c r="I215" s="1" t="s">
        <v>113</v>
      </c>
      <c r="J215" s="1" t="str">
        <v>Egypt</v>
      </c>
      <c r="K215" s="1" t="s">
        <v>113</v>
      </c>
      <c r="L215" s="13">
        <f>_xlfn.XLOOKUP(K215, 'taxonomy(ID_mappings)'!$B$2:$B$30, 'taxonomy(ID_mappings)'!$A$2:$A$30, "Not Disclosed", 0)</f>
        <v>2468</v>
      </c>
      <c r="M215" s="1" t="s">
        <v>68</v>
      </c>
      <c r="N215" s="1" t="s">
        <v>68</v>
      </c>
      <c r="O215" s="1">
        <f>_xlfn.XLOOKUP(N215, 'taxonomy(ID_mappings)'!$F$2:$F$40, 'taxonomy(ID_mappings)'!$E$2:$E$40, "Not Disclosed", 0)</f>
        <v>5832</v>
      </c>
      <c r="P215" s="1">
        <v>4</v>
      </c>
      <c r="Q215" s="4" t="s">
        <v>72</v>
      </c>
      <c r="R215" s="4" t="s">
        <v>61</v>
      </c>
      <c r="S215" s="4" t="s">
        <v>174</v>
      </c>
      <c r="T215" s="4" t="str">
        <v>Platform</v>
      </c>
      <c r="U215" s="4" t="s">
        <v>42</v>
      </c>
      <c r="V215" s="4" t="str">
        <v>Not Disclosed</v>
      </c>
      <c r="W215" s="4" t="s">
        <v>42</v>
      </c>
      <c r="X215" s="4" t="str">
        <v>Not Disclosed</v>
      </c>
      <c r="Y215" s="4" t="s">
        <v>42</v>
      </c>
      <c r="Z215" s="4" t="str">
        <v>Not Disclosed</v>
      </c>
      <c r="AA215" s="4">
        <f>_xlfn.XLOOKUP(R215, 'taxonomy(ID_mappings)'!$J$2:$J$7, 'taxonomy(ID_mappings)'!$I$2:$I$7, "Not Disclosed", 0)</f>
        <v>5326</v>
      </c>
      <c r="AB215" s="4">
        <f>_xlfn.XLOOKUP(T215, 'taxonomy(ID_mappings)'!$J$2:$J$7, 'taxonomy(ID_mappings)'!$I$2:$I$7, "Not Disclosed", 0)</f>
        <v>5324</v>
      </c>
      <c r="AC215" s="4" t="str">
        <f>_xlfn.XLOOKUP(V215, 'taxonomy(ID_mappings)'!$J$2:$J$7, 'taxonomy(ID_mappings)'!$I$2:$I$7, "Not Disclosed", 0)</f>
        <v>Not Disclosed</v>
      </c>
      <c r="AD215" s="4" t="str">
        <f>_xlfn.XLOOKUP(X215, 'taxonomy(ID_mappings)'!$J$2:$J$7, 'taxonomy(ID_mappings)'!$I$2:$I$7, "Not Disclosed", 0)</f>
        <v>Not Disclosed</v>
      </c>
      <c r="AE215" s="4" t="str">
        <f>_xlfn.XLOOKUP(Z215, 'taxonomy(ID_mappings)'!$J$2:$J$7, 'taxonomy(ID_mappings)'!$I$2:$I$7, "Not Disclosed", 0)</f>
        <v>Not Disclosed</v>
      </c>
      <c r="AF215" s="4" t="str">
        <f>_xlfn.CONCAT(AA215, ", ", AB215, ", ", AC215, ", ", AD215, ", ", AE215)</f>
        <v>5326, 5324, Not Disclosed, Not Disclosed, Not Disclosed</v>
      </c>
      <c r="AG215" s="16" t="s">
        <v>73</v>
      </c>
      <c r="AH215" s="1" t="s">
        <v>55</v>
      </c>
      <c r="AI215" s="1">
        <f>_xlfn.XLOOKUP(AH215, 'taxonomy(ID_mappings)'!$L$2:$L$3, 'taxonomy(ID_mappings)'!$M$2:$M$3, 0)</f>
        <v>1</v>
      </c>
      <c r="AJ215" s="1" t="s">
        <v>42</v>
      </c>
      <c r="AK215" s="1" t="s">
        <v>42</v>
      </c>
      <c r="AL215" s="1" t="s">
        <v>42</v>
      </c>
    </row>
    <row r="216" spans="1:38" ht="15.75" customHeight="1">
      <c r="A216" s="1">
        <v>35277</v>
      </c>
      <c r="B216" s="1" t="s">
        <v>455</v>
      </c>
      <c r="C216" s="1">
        <f>_xlfn.XLOOKUP(B216, 'Sheet1 startup_formatted'!$B$2:$B$690, 'Sheet1 startup_formatted'!$A$2:$A$690, "Not issued", 0)</f>
        <v>5115</v>
      </c>
      <c r="D216" s="2">
        <v>42794.166666666664</v>
      </c>
      <c r="E216" s="15">
        <v>135000</v>
      </c>
      <c r="F216" s="1" t="s">
        <v>88</v>
      </c>
      <c r="G216" s="1">
        <f>_xlfn.XLOOKUP(F216, 'taxonomy(ID_mappings)'!$P$2:$P$15, 'taxonomy(ID_mappings)'!$O$2:$O$15, 0)</f>
        <v>6789</v>
      </c>
      <c r="H216" s="1">
        <v>0</v>
      </c>
      <c r="I216" s="1" t="s">
        <v>408</v>
      </c>
      <c r="J216" s="1" t="str">
        <v>Qatar</v>
      </c>
      <c r="K216" s="1" t="s">
        <v>408</v>
      </c>
      <c r="L216" s="13">
        <f>_xlfn.XLOOKUP(K216, 'taxonomy(ID_mappings)'!$B$2:$B$30, 'taxonomy(ID_mappings)'!$A$2:$A$30, "Not Disclosed", 0)</f>
        <v>6843</v>
      </c>
      <c r="M216" s="1" t="s">
        <v>456</v>
      </c>
      <c r="N216" s="1" t="s">
        <v>456</v>
      </c>
      <c r="O216" s="1">
        <f>_xlfn.XLOOKUP(N216, 'taxonomy(ID_mappings)'!$F$2:$F$40, 'taxonomy(ID_mappings)'!$E$2:$E$40, "Not Disclosed", 0)</f>
        <v>5783</v>
      </c>
      <c r="P216" s="1">
        <v>3</v>
      </c>
      <c r="Q216" s="4" t="s">
        <v>342</v>
      </c>
      <c r="R216" s="4" t="s">
        <v>342</v>
      </c>
      <c r="S216" s="4" t="s">
        <v>42</v>
      </c>
      <c r="T216" s="4" t="str">
        <v>Not Disclosed</v>
      </c>
      <c r="U216" s="4" t="s">
        <v>42</v>
      </c>
      <c r="V216" s="4" t="str">
        <v>Not Disclosed</v>
      </c>
      <c r="W216" s="4" t="s">
        <v>42</v>
      </c>
      <c r="X216" s="4" t="str">
        <v>Not Disclosed</v>
      </c>
      <c r="Y216" s="4" t="s">
        <v>42</v>
      </c>
      <c r="Z216" s="4" t="str">
        <v>Not Disclosed</v>
      </c>
      <c r="AA216" s="4">
        <f>_xlfn.XLOOKUP(R216, 'taxonomy(ID_mappings)'!$J$2:$J$7, 'taxonomy(ID_mappings)'!$I$2:$I$7, "Not Disclosed", 0)</f>
        <v>5252</v>
      </c>
      <c r="AB216" s="4" t="str">
        <f>_xlfn.XLOOKUP(T216, 'taxonomy(ID_mappings)'!$J$2:$J$7, 'taxonomy(ID_mappings)'!$I$2:$I$7, "Not Disclosed", 0)</f>
        <v>Not Disclosed</v>
      </c>
      <c r="AC216" s="4" t="str">
        <f>_xlfn.XLOOKUP(V216, 'taxonomy(ID_mappings)'!$J$2:$J$7, 'taxonomy(ID_mappings)'!$I$2:$I$7, "Not Disclosed", 0)</f>
        <v>Not Disclosed</v>
      </c>
      <c r="AD216" s="4" t="str">
        <f>_xlfn.XLOOKUP(X216, 'taxonomy(ID_mappings)'!$J$2:$J$7, 'taxonomy(ID_mappings)'!$I$2:$I$7, "Not Disclosed", 0)</f>
        <v>Not Disclosed</v>
      </c>
      <c r="AE216" s="4" t="str">
        <f>_xlfn.XLOOKUP(Z216, 'taxonomy(ID_mappings)'!$J$2:$J$7, 'taxonomy(ID_mappings)'!$I$2:$I$7, "Not Disclosed", 0)</f>
        <v>Not Disclosed</v>
      </c>
      <c r="AF216" s="4" t="str">
        <f>_xlfn.CONCAT(AA216, ", ", AB216, ", ", AC216, ", ", AD216, ", ", AE216)</f>
        <v>5252, Not Disclosed, Not Disclosed, Not Disclosed, Not Disclosed</v>
      </c>
      <c r="AG216" s="16">
        <v>5252</v>
      </c>
      <c r="AH216" s="1" t="s">
        <v>55</v>
      </c>
      <c r="AI216" s="1">
        <f>_xlfn.XLOOKUP(AH216, 'taxonomy(ID_mappings)'!$L$2:$L$3, 'taxonomy(ID_mappings)'!$M$2:$M$3, 0)</f>
        <v>1</v>
      </c>
      <c r="AJ216" s="1" t="s">
        <v>42</v>
      </c>
      <c r="AK216" s="1" t="s">
        <v>42</v>
      </c>
      <c r="AL216" s="1" t="s">
        <v>42</v>
      </c>
    </row>
    <row r="217" spans="1:38" ht="15.75" customHeight="1">
      <c r="A217" s="1">
        <v>35526</v>
      </c>
      <c r="B217" s="1" t="s">
        <v>457</v>
      </c>
      <c r="C217" s="1">
        <f>_xlfn.XLOOKUP(B217, 'Sheet1 startup_formatted'!$B$2:$B$690, 'Sheet1 startup_formatted'!$A$2:$A$690, "Not issued", 0)</f>
        <v>16561</v>
      </c>
      <c r="D217" s="2">
        <v>42948.166666666664</v>
      </c>
      <c r="E217" s="15">
        <v>700000</v>
      </c>
      <c r="F217" s="1" t="s">
        <v>53</v>
      </c>
      <c r="G217" s="1">
        <f>_xlfn.XLOOKUP(F217, 'taxonomy(ID_mappings)'!$P$2:$P$15, 'taxonomy(ID_mappings)'!$O$2:$O$15, 0)</f>
        <v>9101</v>
      </c>
      <c r="H217" s="1">
        <v>1</v>
      </c>
      <c r="I217" s="1" t="s">
        <v>39</v>
      </c>
      <c r="J217" s="1" t="str">
        <v>United Arab Emirates (UAE)</v>
      </c>
      <c r="K217" s="1" t="s">
        <v>39</v>
      </c>
      <c r="L217" s="13">
        <f>_xlfn.XLOOKUP(K217, 'taxonomy(ID_mappings)'!$B$2:$B$30, 'taxonomy(ID_mappings)'!$A$2:$A$30, "Not Disclosed", 0)</f>
        <v>2361</v>
      </c>
      <c r="M217" s="1" t="s">
        <v>54</v>
      </c>
      <c r="N217" s="1" t="s">
        <v>54</v>
      </c>
      <c r="O217" s="1">
        <f>_xlfn.XLOOKUP(N217, 'taxonomy(ID_mappings)'!$F$2:$F$40, 'taxonomy(ID_mappings)'!$E$2:$E$40, "Not Disclosed", 0)</f>
        <v>2165</v>
      </c>
      <c r="P217" s="1">
        <v>3</v>
      </c>
      <c r="Q217" s="4" t="s">
        <v>61</v>
      </c>
      <c r="R217" s="4" t="s">
        <v>61</v>
      </c>
      <c r="S217" s="4" t="s">
        <v>42</v>
      </c>
      <c r="T217" s="4" t="str">
        <v>Not Disclosed</v>
      </c>
      <c r="U217" s="4" t="s">
        <v>42</v>
      </c>
      <c r="V217" s="4" t="str">
        <v>Not Disclosed</v>
      </c>
      <c r="W217" s="4" t="s">
        <v>42</v>
      </c>
      <c r="X217" s="4" t="str">
        <v>Not Disclosed</v>
      </c>
      <c r="Y217" s="4" t="s">
        <v>42</v>
      </c>
      <c r="Z217" s="4" t="str">
        <v>Not Disclosed</v>
      </c>
      <c r="AA217" s="4">
        <f>_xlfn.XLOOKUP(R217, 'taxonomy(ID_mappings)'!$J$2:$J$7, 'taxonomy(ID_mappings)'!$I$2:$I$7, "Not Disclosed", 0)</f>
        <v>5326</v>
      </c>
      <c r="AB217" s="4" t="str">
        <f>_xlfn.XLOOKUP(T217, 'taxonomy(ID_mappings)'!$J$2:$J$7, 'taxonomy(ID_mappings)'!$I$2:$I$7, "Not Disclosed", 0)</f>
        <v>Not Disclosed</v>
      </c>
      <c r="AC217" s="4" t="str">
        <f>_xlfn.XLOOKUP(V217, 'taxonomy(ID_mappings)'!$J$2:$J$7, 'taxonomy(ID_mappings)'!$I$2:$I$7, "Not Disclosed", 0)</f>
        <v>Not Disclosed</v>
      </c>
      <c r="AD217" s="4" t="str">
        <f>_xlfn.XLOOKUP(X217, 'taxonomy(ID_mappings)'!$J$2:$J$7, 'taxonomy(ID_mappings)'!$I$2:$I$7, "Not Disclosed", 0)</f>
        <v>Not Disclosed</v>
      </c>
      <c r="AE217" s="4" t="str">
        <f>_xlfn.XLOOKUP(Z217, 'taxonomy(ID_mappings)'!$J$2:$J$7, 'taxonomy(ID_mappings)'!$I$2:$I$7, "Not Disclosed", 0)</f>
        <v>Not Disclosed</v>
      </c>
      <c r="AF217" s="4" t="str">
        <f>_xlfn.CONCAT(AA217, ", ", AB217, ", ", AC217, ", ", AD217, ", ", AE217)</f>
        <v>5326, Not Disclosed, Not Disclosed, Not Disclosed, Not Disclosed</v>
      </c>
      <c r="AG217" s="16">
        <v>5326</v>
      </c>
      <c r="AH217" s="1" t="s">
        <v>55</v>
      </c>
      <c r="AI217" s="1">
        <f>_xlfn.XLOOKUP(AH217, 'taxonomy(ID_mappings)'!$L$2:$L$3, 'taxonomy(ID_mappings)'!$M$2:$M$3, 0)</f>
        <v>1</v>
      </c>
      <c r="AJ217" s="1" t="s">
        <v>458</v>
      </c>
      <c r="AK217" s="1" t="s">
        <v>459</v>
      </c>
      <c r="AL217" s="1" t="s">
        <v>460</v>
      </c>
    </row>
    <row r="218" spans="1:38" ht="15.75" customHeight="1">
      <c r="A218" s="1">
        <v>35989</v>
      </c>
      <c r="B218" s="1" t="s">
        <v>461</v>
      </c>
      <c r="C218" s="1">
        <f>_xlfn.XLOOKUP(B218, 'Sheet1 startup_formatted'!$B$2:$B$690, 'Sheet1 startup_formatted'!$A$2:$A$690, "Not issued", 0)</f>
        <v>1440</v>
      </c>
      <c r="D218" s="2">
        <v>42736.166666666664</v>
      </c>
      <c r="E218" s="15">
        <v>1500000</v>
      </c>
      <c r="F218" s="1" t="s">
        <v>45</v>
      </c>
      <c r="G218" s="1">
        <f>_xlfn.XLOOKUP(F218, 'taxonomy(ID_mappings)'!$P$2:$P$15, 'taxonomy(ID_mappings)'!$O$2:$O$15, 0)</f>
        <v>5678</v>
      </c>
      <c r="H218" s="1">
        <v>1</v>
      </c>
      <c r="I218" s="1" t="s">
        <v>50</v>
      </c>
      <c r="J218" s="1" t="str">
        <v>Lebanon</v>
      </c>
      <c r="K218" s="1" t="s">
        <v>50</v>
      </c>
      <c r="L218" s="13">
        <f>_xlfn.XLOOKUP(K218, 'taxonomy(ID_mappings)'!$B$2:$B$30, 'taxonomy(ID_mappings)'!$A$2:$A$30, "Not Disclosed", 0)</f>
        <v>1623</v>
      </c>
      <c r="M218" s="1" t="s">
        <v>141</v>
      </c>
      <c r="N218" s="1" t="s">
        <v>141</v>
      </c>
      <c r="O218" s="1">
        <f>_xlfn.XLOOKUP(N218, 'taxonomy(ID_mappings)'!$F$2:$F$40, 'taxonomy(ID_mappings)'!$E$2:$E$40, "Not Disclosed", 0)</f>
        <v>7592</v>
      </c>
      <c r="P218" s="1">
        <v>1</v>
      </c>
      <c r="Q218" s="4" t="s">
        <v>41</v>
      </c>
      <c r="R218" s="4" t="s">
        <v>41</v>
      </c>
      <c r="S218" s="4" t="s">
        <v>42</v>
      </c>
      <c r="T218" s="4" t="str">
        <v>Not Disclosed</v>
      </c>
      <c r="U218" s="4" t="s">
        <v>42</v>
      </c>
      <c r="V218" s="4" t="str">
        <v>Not Disclosed</v>
      </c>
      <c r="W218" s="4" t="s">
        <v>42</v>
      </c>
      <c r="X218" s="4" t="str">
        <v>Not Disclosed</v>
      </c>
      <c r="Y218" s="4" t="s">
        <v>42</v>
      </c>
      <c r="Z218" s="4" t="str">
        <v>Not Disclosed</v>
      </c>
      <c r="AA218" s="4">
        <f>_xlfn.XLOOKUP(R218, 'taxonomy(ID_mappings)'!$J$2:$J$7, 'taxonomy(ID_mappings)'!$I$2:$I$7, "Not Disclosed", 0)</f>
        <v>5324</v>
      </c>
      <c r="AB218" s="4" t="str">
        <f>_xlfn.XLOOKUP(T218, 'taxonomy(ID_mappings)'!$J$2:$J$7, 'taxonomy(ID_mappings)'!$I$2:$I$7, "Not Disclosed", 0)</f>
        <v>Not Disclosed</v>
      </c>
      <c r="AC218" s="4" t="str">
        <f>_xlfn.XLOOKUP(V218, 'taxonomy(ID_mappings)'!$J$2:$J$7, 'taxonomy(ID_mappings)'!$I$2:$I$7, "Not Disclosed", 0)</f>
        <v>Not Disclosed</v>
      </c>
      <c r="AD218" s="4" t="str">
        <f>_xlfn.XLOOKUP(X218, 'taxonomy(ID_mappings)'!$J$2:$J$7, 'taxonomy(ID_mappings)'!$I$2:$I$7, "Not Disclosed", 0)</f>
        <v>Not Disclosed</v>
      </c>
      <c r="AE218" s="4" t="str">
        <f>_xlfn.XLOOKUP(Z218, 'taxonomy(ID_mappings)'!$J$2:$J$7, 'taxonomy(ID_mappings)'!$I$2:$I$7, "Not Disclosed", 0)</f>
        <v>Not Disclosed</v>
      </c>
      <c r="AF218" s="4" t="str">
        <f>_xlfn.CONCAT(AA218, ", ", AB218, ", ", AC218, ", ", AD218, ", ", AE218)</f>
        <v>5324, Not Disclosed, Not Disclosed, Not Disclosed, Not Disclosed</v>
      </c>
      <c r="AG218" s="16">
        <v>5324</v>
      </c>
      <c r="AH218" s="1" t="s">
        <v>43</v>
      </c>
      <c r="AI218" s="1">
        <f>_xlfn.XLOOKUP(AH218, 'taxonomy(ID_mappings)'!$L$2:$L$3, 'taxonomy(ID_mappings)'!$M$2:$M$3, 0)</f>
        <v>0</v>
      </c>
      <c r="AJ218" s="1" t="s">
        <v>42</v>
      </c>
      <c r="AK218" s="1" t="s">
        <v>42</v>
      </c>
      <c r="AL218" s="1" t="s">
        <v>42</v>
      </c>
    </row>
    <row r="219" spans="1:38" ht="15.75" customHeight="1">
      <c r="A219" s="1">
        <v>36001</v>
      </c>
      <c r="B219" s="1" t="s">
        <v>462</v>
      </c>
      <c r="C219" s="1">
        <f>_xlfn.XLOOKUP(B219, 'Sheet1 startup_formatted'!$B$2:$B$690, 'Sheet1 startup_formatted'!$A$2:$A$690, "Not issued", 0)</f>
        <v>36249</v>
      </c>
      <c r="D219" s="2">
        <v>42645.166666666664</v>
      </c>
      <c r="E219" s="15">
        <v>2000000</v>
      </c>
      <c r="F219" s="1" t="s">
        <v>45</v>
      </c>
      <c r="G219" s="1">
        <f>_xlfn.XLOOKUP(F219, 'taxonomy(ID_mappings)'!$P$2:$P$15, 'taxonomy(ID_mappings)'!$O$2:$O$15, 0)</f>
        <v>5678</v>
      </c>
      <c r="H219" s="1">
        <v>3</v>
      </c>
      <c r="I219" s="1" t="s">
        <v>50</v>
      </c>
      <c r="J219" s="1" t="str">
        <v>Lebanon</v>
      </c>
      <c r="K219" s="1" t="s">
        <v>50</v>
      </c>
      <c r="L219" s="13">
        <f>_xlfn.XLOOKUP(K219, 'taxonomy(ID_mappings)'!$B$2:$B$30, 'taxonomy(ID_mappings)'!$A$2:$A$30, "Not Disclosed", 0)</f>
        <v>1623</v>
      </c>
      <c r="M219" s="1" t="s">
        <v>141</v>
      </c>
      <c r="N219" s="1" t="s">
        <v>141</v>
      </c>
      <c r="O219" s="1">
        <f>_xlfn.XLOOKUP(N219, 'taxonomy(ID_mappings)'!$F$2:$F$40, 'taxonomy(ID_mappings)'!$E$2:$E$40, "Not Disclosed", 0)</f>
        <v>7592</v>
      </c>
      <c r="P219" s="1">
        <v>1</v>
      </c>
      <c r="Q219" s="4" t="s">
        <v>61</v>
      </c>
      <c r="R219" s="4" t="s">
        <v>61</v>
      </c>
      <c r="S219" s="4" t="s">
        <v>42</v>
      </c>
      <c r="T219" s="4" t="str">
        <v>Not Disclosed</v>
      </c>
      <c r="U219" s="4" t="s">
        <v>42</v>
      </c>
      <c r="V219" s="4" t="str">
        <v>Not Disclosed</v>
      </c>
      <c r="W219" s="4" t="s">
        <v>42</v>
      </c>
      <c r="X219" s="4" t="str">
        <v>Not Disclosed</v>
      </c>
      <c r="Y219" s="4" t="s">
        <v>42</v>
      </c>
      <c r="Z219" s="4" t="str">
        <v>Not Disclosed</v>
      </c>
      <c r="AA219" s="4">
        <f>_xlfn.XLOOKUP(R219, 'taxonomy(ID_mappings)'!$J$2:$J$7, 'taxonomy(ID_mappings)'!$I$2:$I$7, "Not Disclosed", 0)</f>
        <v>5326</v>
      </c>
      <c r="AB219" s="4" t="str">
        <f>_xlfn.XLOOKUP(T219, 'taxonomy(ID_mappings)'!$J$2:$J$7, 'taxonomy(ID_mappings)'!$I$2:$I$7, "Not Disclosed", 0)</f>
        <v>Not Disclosed</v>
      </c>
      <c r="AC219" s="4" t="str">
        <f>_xlfn.XLOOKUP(V219, 'taxonomy(ID_mappings)'!$J$2:$J$7, 'taxonomy(ID_mappings)'!$I$2:$I$7, "Not Disclosed", 0)</f>
        <v>Not Disclosed</v>
      </c>
      <c r="AD219" s="4" t="str">
        <f>_xlfn.XLOOKUP(X219, 'taxonomy(ID_mappings)'!$J$2:$J$7, 'taxonomy(ID_mappings)'!$I$2:$I$7, "Not Disclosed", 0)</f>
        <v>Not Disclosed</v>
      </c>
      <c r="AE219" s="4" t="str">
        <f>_xlfn.XLOOKUP(Z219, 'taxonomy(ID_mappings)'!$J$2:$J$7, 'taxonomy(ID_mappings)'!$I$2:$I$7, "Not Disclosed", 0)</f>
        <v>Not Disclosed</v>
      </c>
      <c r="AF219" s="4" t="str">
        <f>_xlfn.CONCAT(AA219, ", ", AB219, ", ", AC219, ", ", AD219, ", ", AE219)</f>
        <v>5326, Not Disclosed, Not Disclosed, Not Disclosed, Not Disclosed</v>
      </c>
      <c r="AG219" s="16">
        <v>5326</v>
      </c>
      <c r="AH219" s="1" t="s">
        <v>55</v>
      </c>
      <c r="AI219" s="1">
        <f>_xlfn.XLOOKUP(AH219, 'taxonomy(ID_mappings)'!$L$2:$L$3, 'taxonomy(ID_mappings)'!$M$2:$M$3, 0)</f>
        <v>1</v>
      </c>
      <c r="AJ219" s="1" t="s">
        <v>42</v>
      </c>
      <c r="AK219" s="1" t="s">
        <v>42</v>
      </c>
      <c r="AL219" s="1" t="s">
        <v>42</v>
      </c>
    </row>
    <row r="220" spans="1:38" ht="15.75" customHeight="1">
      <c r="A220" s="1">
        <v>36104</v>
      </c>
      <c r="B220" s="1" t="s">
        <v>463</v>
      </c>
      <c r="C220" s="1">
        <f>_xlfn.XLOOKUP(B220, 'Sheet1 startup_formatted'!$B$2:$B$690, 'Sheet1 startup_formatted'!$A$2:$A$690, "Not issued", 0)</f>
        <v>36360</v>
      </c>
      <c r="D220" s="2">
        <v>42795.166666666664</v>
      </c>
      <c r="E220" s="15">
        <v>170000</v>
      </c>
      <c r="F220" s="1" t="s">
        <v>116</v>
      </c>
      <c r="G220" s="1">
        <f>_xlfn.XLOOKUP(F220, 'taxonomy(ID_mappings)'!$P$2:$P$15, 'taxonomy(ID_mappings)'!$O$2:$O$15, 0)</f>
        <v>3456</v>
      </c>
      <c r="H220" s="1">
        <v>0</v>
      </c>
      <c r="I220" s="1" t="s">
        <v>113</v>
      </c>
      <c r="J220" s="1" t="str">
        <v>Egypt</v>
      </c>
      <c r="K220" s="1" t="s">
        <v>113</v>
      </c>
      <c r="L220" s="13">
        <f>_xlfn.XLOOKUP(K220, 'taxonomy(ID_mappings)'!$B$2:$B$30, 'taxonomy(ID_mappings)'!$A$2:$A$30, "Not Disclosed", 0)</f>
        <v>2468</v>
      </c>
      <c r="M220" s="1" t="s">
        <v>71</v>
      </c>
      <c r="N220" s="1" t="s">
        <v>71</v>
      </c>
      <c r="O220" s="1">
        <f>_xlfn.XLOOKUP(N220, 'taxonomy(ID_mappings)'!$F$2:$F$40, 'taxonomy(ID_mappings)'!$E$2:$E$40, "Not Disclosed", 0)</f>
        <v>9426</v>
      </c>
      <c r="P220" s="1">
        <v>2</v>
      </c>
      <c r="Q220" s="4" t="s">
        <v>61</v>
      </c>
      <c r="R220" s="4" t="s">
        <v>61</v>
      </c>
      <c r="S220" s="4" t="s">
        <v>42</v>
      </c>
      <c r="T220" s="4" t="str">
        <v>Not Disclosed</v>
      </c>
      <c r="U220" s="4" t="s">
        <v>42</v>
      </c>
      <c r="V220" s="4" t="str">
        <v>Not Disclosed</v>
      </c>
      <c r="W220" s="4" t="s">
        <v>42</v>
      </c>
      <c r="X220" s="4" t="str">
        <v>Not Disclosed</v>
      </c>
      <c r="Y220" s="4" t="s">
        <v>42</v>
      </c>
      <c r="Z220" s="4" t="str">
        <v>Not Disclosed</v>
      </c>
      <c r="AA220" s="4">
        <f>_xlfn.XLOOKUP(R220, 'taxonomy(ID_mappings)'!$J$2:$J$7, 'taxonomy(ID_mappings)'!$I$2:$I$7, "Not Disclosed", 0)</f>
        <v>5326</v>
      </c>
      <c r="AB220" s="4" t="str">
        <f>_xlfn.XLOOKUP(T220, 'taxonomy(ID_mappings)'!$J$2:$J$7, 'taxonomy(ID_mappings)'!$I$2:$I$7, "Not Disclosed", 0)</f>
        <v>Not Disclosed</v>
      </c>
      <c r="AC220" s="4" t="str">
        <f>_xlfn.XLOOKUP(V220, 'taxonomy(ID_mappings)'!$J$2:$J$7, 'taxonomy(ID_mappings)'!$I$2:$I$7, "Not Disclosed", 0)</f>
        <v>Not Disclosed</v>
      </c>
      <c r="AD220" s="4" t="str">
        <f>_xlfn.XLOOKUP(X220, 'taxonomy(ID_mappings)'!$J$2:$J$7, 'taxonomy(ID_mappings)'!$I$2:$I$7, "Not Disclosed", 0)</f>
        <v>Not Disclosed</v>
      </c>
      <c r="AE220" s="4" t="str">
        <f>_xlfn.XLOOKUP(Z220, 'taxonomy(ID_mappings)'!$J$2:$J$7, 'taxonomy(ID_mappings)'!$I$2:$I$7, "Not Disclosed", 0)</f>
        <v>Not Disclosed</v>
      </c>
      <c r="AF220" s="4" t="str">
        <f>_xlfn.CONCAT(AA220, ", ", AB220, ", ", AC220, ", ", AD220, ", ", AE220)</f>
        <v>5326, Not Disclosed, Not Disclosed, Not Disclosed, Not Disclosed</v>
      </c>
      <c r="AG220" s="16">
        <v>5326</v>
      </c>
      <c r="AH220" s="1" t="s">
        <v>55</v>
      </c>
      <c r="AI220" s="1">
        <f>_xlfn.XLOOKUP(AH220, 'taxonomy(ID_mappings)'!$L$2:$L$3, 'taxonomy(ID_mappings)'!$M$2:$M$3, 0)</f>
        <v>1</v>
      </c>
      <c r="AJ220" s="1" t="s">
        <v>42</v>
      </c>
      <c r="AK220" s="1" t="s">
        <v>42</v>
      </c>
      <c r="AL220" s="1" t="s">
        <v>42</v>
      </c>
    </row>
    <row r="221" spans="1:38" ht="15.75" customHeight="1">
      <c r="A221" s="1">
        <v>36196</v>
      </c>
      <c r="B221" s="1" t="s">
        <v>464</v>
      </c>
      <c r="C221" s="1">
        <f>_xlfn.XLOOKUP(B221, 'Sheet1 startup_formatted'!$B$2:$B$690, 'Sheet1 startup_formatted'!$A$2:$A$690, "Not issued", 0)</f>
        <v>2738</v>
      </c>
      <c r="D221" s="2">
        <v>42891.166666666664</v>
      </c>
      <c r="E221" s="15">
        <v>0</v>
      </c>
      <c r="F221" s="1" t="s">
        <v>53</v>
      </c>
      <c r="G221" s="1">
        <f>_xlfn.XLOOKUP(F221, 'taxonomy(ID_mappings)'!$P$2:$P$15, 'taxonomy(ID_mappings)'!$O$2:$O$15, 0)</f>
        <v>9101</v>
      </c>
      <c r="H221" s="1">
        <v>1</v>
      </c>
      <c r="I221" s="1" t="s">
        <v>60</v>
      </c>
      <c r="J221" s="1" t="str">
        <v>United States of America (USA)</v>
      </c>
      <c r="K221" s="1" t="s">
        <v>60</v>
      </c>
      <c r="L221" s="13">
        <f>_xlfn.XLOOKUP(K221, 'taxonomy(ID_mappings)'!$B$2:$B$30, 'taxonomy(ID_mappings)'!$A$2:$A$30, "Not Disclosed", 0)</f>
        <v>4785</v>
      </c>
      <c r="M221" s="1" t="s">
        <v>181</v>
      </c>
      <c r="N221" s="1" t="s">
        <v>181</v>
      </c>
      <c r="O221" s="1">
        <f>_xlfn.XLOOKUP(N221, 'taxonomy(ID_mappings)'!$F$2:$F$40, 'taxonomy(ID_mappings)'!$E$2:$E$40, "Not Disclosed", 0)</f>
        <v>1632</v>
      </c>
      <c r="P221" s="1">
        <v>2</v>
      </c>
      <c r="Q221" s="4" t="s">
        <v>134</v>
      </c>
      <c r="R221" s="4" t="s">
        <v>61</v>
      </c>
      <c r="S221" s="4" t="s">
        <v>135</v>
      </c>
      <c r="T221" s="4" t="str">
        <v>B2C</v>
      </c>
      <c r="U221" s="4" t="s">
        <v>42</v>
      </c>
      <c r="V221" s="4" t="str">
        <v>Not Disclosed</v>
      </c>
      <c r="W221" s="4" t="s">
        <v>42</v>
      </c>
      <c r="X221" s="4" t="str">
        <v>Not Disclosed</v>
      </c>
      <c r="Y221" s="4" t="s">
        <v>42</v>
      </c>
      <c r="Z221" s="4" t="str">
        <v>Not Disclosed</v>
      </c>
      <c r="AA221" s="4">
        <f>_xlfn.XLOOKUP(R221, 'taxonomy(ID_mappings)'!$J$2:$J$7, 'taxonomy(ID_mappings)'!$I$2:$I$7, "Not Disclosed", 0)</f>
        <v>5326</v>
      </c>
      <c r="AB221" s="4">
        <f>_xlfn.XLOOKUP(T221, 'taxonomy(ID_mappings)'!$J$2:$J$7, 'taxonomy(ID_mappings)'!$I$2:$I$7, "Not Disclosed", 0)</f>
        <v>5325</v>
      </c>
      <c r="AC221" s="4" t="str">
        <f>_xlfn.XLOOKUP(V221, 'taxonomy(ID_mappings)'!$J$2:$J$7, 'taxonomy(ID_mappings)'!$I$2:$I$7, "Not Disclosed", 0)</f>
        <v>Not Disclosed</v>
      </c>
      <c r="AD221" s="4" t="str">
        <f>_xlfn.XLOOKUP(X221, 'taxonomy(ID_mappings)'!$J$2:$J$7, 'taxonomy(ID_mappings)'!$I$2:$I$7, "Not Disclosed", 0)</f>
        <v>Not Disclosed</v>
      </c>
      <c r="AE221" s="4" t="str">
        <f>_xlfn.XLOOKUP(Z221, 'taxonomy(ID_mappings)'!$J$2:$J$7, 'taxonomy(ID_mappings)'!$I$2:$I$7, "Not Disclosed", 0)</f>
        <v>Not Disclosed</v>
      </c>
      <c r="AF221" s="4" t="str">
        <f>_xlfn.CONCAT(AA221, ", ", AB221, ", ", AC221, ", ", AD221, ", ", AE221)</f>
        <v>5326, 5325, Not Disclosed, Not Disclosed, Not Disclosed</v>
      </c>
      <c r="AG221" s="16" t="s">
        <v>136</v>
      </c>
      <c r="AH221" s="1" t="s">
        <v>55</v>
      </c>
      <c r="AI221" s="1">
        <f>_xlfn.XLOOKUP(AH221, 'taxonomy(ID_mappings)'!$L$2:$L$3, 'taxonomy(ID_mappings)'!$M$2:$M$3, 0)</f>
        <v>1</v>
      </c>
      <c r="AJ221" s="1" t="s">
        <v>42</v>
      </c>
      <c r="AK221" s="1" t="s">
        <v>42</v>
      </c>
      <c r="AL221" s="1" t="s">
        <v>42</v>
      </c>
    </row>
    <row r="222" spans="1:38" ht="15.75" customHeight="1">
      <c r="A222" s="1">
        <v>36238</v>
      </c>
      <c r="B222" s="1" t="s">
        <v>465</v>
      </c>
      <c r="C222" s="1">
        <f>_xlfn.XLOOKUP(B222, 'Sheet1 startup_formatted'!$B$2:$B$690, 'Sheet1 startup_formatted'!$A$2:$A$690, "Not issued", 0)</f>
        <v>21785</v>
      </c>
      <c r="D222" s="2">
        <v>43009</v>
      </c>
      <c r="E222" s="15">
        <v>100000</v>
      </c>
      <c r="F222" s="1" t="s">
        <v>53</v>
      </c>
      <c r="G222" s="1">
        <f>_xlfn.XLOOKUP(F222, 'taxonomy(ID_mappings)'!$P$2:$P$15, 'taxonomy(ID_mappings)'!$O$2:$O$15, 0)</f>
        <v>9101</v>
      </c>
      <c r="H222" s="1">
        <v>1</v>
      </c>
      <c r="I222" s="1" t="s">
        <v>86</v>
      </c>
      <c r="J222" s="1" t="str">
        <v>Jordan</v>
      </c>
      <c r="K222" s="1" t="s">
        <v>86</v>
      </c>
      <c r="L222" s="13">
        <f>_xlfn.XLOOKUP(K222, 'taxonomy(ID_mappings)'!$B$2:$B$30, 'taxonomy(ID_mappings)'!$A$2:$A$30, "Not Disclosed", 0)</f>
        <v>1256</v>
      </c>
      <c r="M222" s="1" t="s">
        <v>54</v>
      </c>
      <c r="N222" s="1" t="s">
        <v>54</v>
      </c>
      <c r="O222" s="1">
        <f>_xlfn.XLOOKUP(N222, 'taxonomy(ID_mappings)'!$F$2:$F$40, 'taxonomy(ID_mappings)'!$E$2:$E$40, "Not Disclosed", 0)</f>
        <v>2165</v>
      </c>
      <c r="P222" s="1">
        <v>2</v>
      </c>
      <c r="Q222" s="4" t="s">
        <v>263</v>
      </c>
      <c r="R222" s="4" t="s">
        <v>61</v>
      </c>
      <c r="S222" s="4" t="s">
        <v>79</v>
      </c>
      <c r="T222" s="4" t="str">
        <v>B2B2C</v>
      </c>
      <c r="U222" s="4" t="s">
        <v>174</v>
      </c>
      <c r="V222" s="4" t="str">
        <v>Platform</v>
      </c>
      <c r="W222" s="4" t="s">
        <v>42</v>
      </c>
      <c r="X222" s="4" t="str">
        <v>Not Disclosed</v>
      </c>
      <c r="Y222" s="4" t="s">
        <v>42</v>
      </c>
      <c r="Z222" s="4" t="str">
        <v>Not Disclosed</v>
      </c>
      <c r="AA222" s="4">
        <f>_xlfn.XLOOKUP(R222, 'taxonomy(ID_mappings)'!$J$2:$J$7, 'taxonomy(ID_mappings)'!$I$2:$I$7, "Not Disclosed", 0)</f>
        <v>5326</v>
      </c>
      <c r="AB222" s="4">
        <f>_xlfn.XLOOKUP(T222, 'taxonomy(ID_mappings)'!$J$2:$J$7, 'taxonomy(ID_mappings)'!$I$2:$I$7, "Not Disclosed", 0)</f>
        <v>5252</v>
      </c>
      <c r="AC222" s="4">
        <f>_xlfn.XLOOKUP(V222, 'taxonomy(ID_mappings)'!$J$2:$J$7, 'taxonomy(ID_mappings)'!$I$2:$I$7, "Not Disclosed", 0)</f>
        <v>5324</v>
      </c>
      <c r="AD222" s="4" t="str">
        <f>_xlfn.XLOOKUP(X222, 'taxonomy(ID_mappings)'!$J$2:$J$7, 'taxonomy(ID_mappings)'!$I$2:$I$7, "Not Disclosed", 0)</f>
        <v>Not Disclosed</v>
      </c>
      <c r="AE222" s="4" t="str">
        <f>_xlfn.XLOOKUP(Z222, 'taxonomy(ID_mappings)'!$J$2:$J$7, 'taxonomy(ID_mappings)'!$I$2:$I$7, "Not Disclosed", 0)</f>
        <v>Not Disclosed</v>
      </c>
      <c r="AF222" s="4" t="str">
        <f>_xlfn.CONCAT(AA222, ", ", AB222, ", ", AC222, ", ", AD222, ", ", AE222)</f>
        <v>5326, 5252, 5324, Not Disclosed, Not Disclosed</v>
      </c>
      <c r="AG222" s="16" t="s">
        <v>264</v>
      </c>
      <c r="AH222" s="1" t="s">
        <v>55</v>
      </c>
      <c r="AI222" s="1">
        <f>_xlfn.XLOOKUP(AH222, 'taxonomy(ID_mappings)'!$L$2:$L$3, 'taxonomy(ID_mappings)'!$M$2:$M$3, 0)</f>
        <v>1</v>
      </c>
      <c r="AJ222" s="1" t="s">
        <v>42</v>
      </c>
      <c r="AK222" s="1" t="s">
        <v>42</v>
      </c>
      <c r="AL222" s="1" t="s">
        <v>42</v>
      </c>
    </row>
    <row r="223" spans="1:38" ht="15.75" customHeight="1">
      <c r="A223" s="1">
        <v>36759</v>
      </c>
      <c r="B223" s="1" t="s">
        <v>466</v>
      </c>
      <c r="C223" s="1">
        <f>_xlfn.XLOOKUP(B223, 'Sheet1 startup_formatted'!$B$2:$B$690, 'Sheet1 startup_formatted'!$A$2:$A$690, "Not issued", 0)</f>
        <v>19160</v>
      </c>
      <c r="D223" s="2">
        <v>43083.166666666664</v>
      </c>
      <c r="E223" s="15">
        <v>0</v>
      </c>
      <c r="F223" s="1" t="s">
        <v>116</v>
      </c>
      <c r="G223" s="1">
        <f>_xlfn.XLOOKUP(F223, 'taxonomy(ID_mappings)'!$P$2:$P$15, 'taxonomy(ID_mappings)'!$O$2:$O$15, 0)</f>
        <v>3456</v>
      </c>
      <c r="H223" s="1">
        <v>0</v>
      </c>
      <c r="I223" s="1" t="s">
        <v>113</v>
      </c>
      <c r="J223" s="1" t="str">
        <v>Egypt</v>
      </c>
      <c r="K223" s="1" t="s">
        <v>113</v>
      </c>
      <c r="L223" s="13">
        <f>_xlfn.XLOOKUP(K223, 'taxonomy(ID_mappings)'!$B$2:$B$30, 'taxonomy(ID_mappings)'!$A$2:$A$30, "Not Disclosed", 0)</f>
        <v>2468</v>
      </c>
      <c r="M223" s="1" t="s">
        <v>186</v>
      </c>
      <c r="N223" s="1" t="s">
        <v>186</v>
      </c>
      <c r="O223" s="1">
        <f>_xlfn.XLOOKUP(N223, 'taxonomy(ID_mappings)'!$F$2:$F$40, 'taxonomy(ID_mappings)'!$E$2:$E$40, "Not Disclosed", 0)</f>
        <v>5876</v>
      </c>
      <c r="P223" s="1">
        <v>2</v>
      </c>
      <c r="Q223" s="4" t="s">
        <v>41</v>
      </c>
      <c r="R223" s="4" t="s">
        <v>41</v>
      </c>
      <c r="S223" s="4" t="s">
        <v>42</v>
      </c>
      <c r="T223" s="4" t="str">
        <v>Not Disclosed</v>
      </c>
      <c r="U223" s="4" t="s">
        <v>42</v>
      </c>
      <c r="V223" s="4" t="str">
        <v>Not Disclosed</v>
      </c>
      <c r="W223" s="4" t="s">
        <v>42</v>
      </c>
      <c r="X223" s="4" t="str">
        <v>Not Disclosed</v>
      </c>
      <c r="Y223" s="4" t="s">
        <v>42</v>
      </c>
      <c r="Z223" s="4" t="str">
        <v>Not Disclosed</v>
      </c>
      <c r="AA223" s="4">
        <f>_xlfn.XLOOKUP(R223, 'taxonomy(ID_mappings)'!$J$2:$J$7, 'taxonomy(ID_mappings)'!$I$2:$I$7, "Not Disclosed", 0)</f>
        <v>5324</v>
      </c>
      <c r="AB223" s="4" t="str">
        <f>_xlfn.XLOOKUP(T223, 'taxonomy(ID_mappings)'!$J$2:$J$7, 'taxonomy(ID_mappings)'!$I$2:$I$7, "Not Disclosed", 0)</f>
        <v>Not Disclosed</v>
      </c>
      <c r="AC223" s="4" t="str">
        <f>_xlfn.XLOOKUP(V223, 'taxonomy(ID_mappings)'!$J$2:$J$7, 'taxonomy(ID_mappings)'!$I$2:$I$7, "Not Disclosed", 0)</f>
        <v>Not Disclosed</v>
      </c>
      <c r="AD223" s="4" t="str">
        <f>_xlfn.XLOOKUP(X223, 'taxonomy(ID_mappings)'!$J$2:$J$7, 'taxonomy(ID_mappings)'!$I$2:$I$7, "Not Disclosed", 0)</f>
        <v>Not Disclosed</v>
      </c>
      <c r="AE223" s="4" t="str">
        <f>_xlfn.XLOOKUP(Z223, 'taxonomy(ID_mappings)'!$J$2:$J$7, 'taxonomy(ID_mappings)'!$I$2:$I$7, "Not Disclosed", 0)</f>
        <v>Not Disclosed</v>
      </c>
      <c r="AF223" s="4" t="str">
        <f>_xlfn.CONCAT(AA223, ", ", AB223, ", ", AC223, ", ", AD223, ", ", AE223)</f>
        <v>5324, Not Disclosed, Not Disclosed, Not Disclosed, Not Disclosed</v>
      </c>
      <c r="AG223" s="16">
        <v>5324</v>
      </c>
      <c r="AH223" s="1" t="s">
        <v>43</v>
      </c>
      <c r="AI223" s="1">
        <f>_xlfn.XLOOKUP(AH223, 'taxonomy(ID_mappings)'!$L$2:$L$3, 'taxonomy(ID_mappings)'!$M$2:$M$3, 0)</f>
        <v>0</v>
      </c>
      <c r="AJ223" s="1" t="s">
        <v>42</v>
      </c>
      <c r="AK223" s="1" t="s">
        <v>42</v>
      </c>
      <c r="AL223" s="1" t="s">
        <v>42</v>
      </c>
    </row>
    <row r="224" spans="1:38" ht="15.75" customHeight="1">
      <c r="A224" s="1">
        <v>37561</v>
      </c>
      <c r="B224" s="1" t="s">
        <v>467</v>
      </c>
      <c r="C224" s="1">
        <f>_xlfn.XLOOKUP(B224, 'Sheet1 startup_formatted'!$B$2:$B$690, 'Sheet1 startup_formatted'!$A$2:$A$690, "Not issued", 0)</f>
        <v>5761</v>
      </c>
      <c r="D224" s="2">
        <v>42857.166666666664</v>
      </c>
      <c r="E224" s="15">
        <v>5000000</v>
      </c>
      <c r="F224" s="1" t="s">
        <v>45</v>
      </c>
      <c r="G224" s="1">
        <f>_xlfn.XLOOKUP(F224, 'taxonomy(ID_mappings)'!$P$2:$P$15, 'taxonomy(ID_mappings)'!$O$2:$O$15, 0)</f>
        <v>5678</v>
      </c>
      <c r="H224" s="1">
        <v>2</v>
      </c>
      <c r="I224" s="1" t="s">
        <v>60</v>
      </c>
      <c r="J224" s="1" t="str">
        <v>United States of America (USA)</v>
      </c>
      <c r="K224" s="1" t="s">
        <v>60</v>
      </c>
      <c r="L224" s="13">
        <f>_xlfn.XLOOKUP(K224, 'taxonomy(ID_mappings)'!$B$2:$B$30, 'taxonomy(ID_mappings)'!$A$2:$A$30, "Not Disclosed", 0)</f>
        <v>4785</v>
      </c>
      <c r="M224" s="1" t="s">
        <v>47</v>
      </c>
      <c r="N224" s="1" t="s">
        <v>47</v>
      </c>
      <c r="O224" s="1">
        <f>_xlfn.XLOOKUP(N224, 'taxonomy(ID_mappings)'!$F$2:$F$40, 'taxonomy(ID_mappings)'!$E$2:$E$40, "Not Disclosed", 0)</f>
        <v>4536</v>
      </c>
      <c r="P224" s="1" t="s">
        <v>42</v>
      </c>
      <c r="Q224" s="4" t="s">
        <v>42</v>
      </c>
      <c r="R224" s="4" t="s">
        <v>42</v>
      </c>
      <c r="S224" s="4" t="s">
        <v>42</v>
      </c>
      <c r="T224" s="4" t="str">
        <v>Not Disclosed</v>
      </c>
      <c r="U224" s="4" t="s">
        <v>42</v>
      </c>
      <c r="V224" s="4" t="str">
        <v>Not Disclosed</v>
      </c>
      <c r="W224" s="4" t="s">
        <v>42</v>
      </c>
      <c r="X224" s="4" t="str">
        <v>Not Disclosed</v>
      </c>
      <c r="Y224" s="4" t="s">
        <v>42</v>
      </c>
      <c r="Z224" s="4" t="str">
        <v>Not Disclosed</v>
      </c>
      <c r="AA224" s="4" t="str">
        <f>_xlfn.XLOOKUP(R224, 'taxonomy(ID_mappings)'!$J$2:$J$7, 'taxonomy(ID_mappings)'!$I$2:$I$7, "Not Disclosed", 0)</f>
        <v>Not Disclosed</v>
      </c>
      <c r="AB224" s="4" t="str">
        <f>_xlfn.XLOOKUP(T224, 'taxonomy(ID_mappings)'!$J$2:$J$7, 'taxonomy(ID_mappings)'!$I$2:$I$7, "Not Disclosed", 0)</f>
        <v>Not Disclosed</v>
      </c>
      <c r="AC224" s="4" t="str">
        <f>_xlfn.XLOOKUP(V224, 'taxonomy(ID_mappings)'!$J$2:$J$7, 'taxonomy(ID_mappings)'!$I$2:$I$7, "Not Disclosed", 0)</f>
        <v>Not Disclosed</v>
      </c>
      <c r="AD224" s="4" t="str">
        <f>_xlfn.XLOOKUP(X224, 'taxonomy(ID_mappings)'!$J$2:$J$7, 'taxonomy(ID_mappings)'!$I$2:$I$7, "Not Disclosed", 0)</f>
        <v>Not Disclosed</v>
      </c>
      <c r="AE224" s="4" t="str">
        <f>_xlfn.XLOOKUP(Z224, 'taxonomy(ID_mappings)'!$J$2:$J$7, 'taxonomy(ID_mappings)'!$I$2:$I$7, "Not Disclosed", 0)</f>
        <v>Not Disclosed</v>
      </c>
      <c r="AF224" s="4" t="str">
        <f>_xlfn.CONCAT(AA224, ", ", AB224, ", ", AC224, ", ", AD224, ", ", AE224)</f>
        <v>Not Disclosed, Not Disclosed, Not Disclosed, Not Disclosed, Not Disclosed</v>
      </c>
      <c r="AG224" s="16" t="s">
        <v>42</v>
      </c>
      <c r="AH224" s="1" t="s">
        <v>43</v>
      </c>
      <c r="AI224" s="1">
        <f>_xlfn.XLOOKUP(AH224, 'taxonomy(ID_mappings)'!$L$2:$L$3, 'taxonomy(ID_mappings)'!$M$2:$M$3, 0)</f>
        <v>0</v>
      </c>
      <c r="AJ224" s="1" t="s">
        <v>42</v>
      </c>
      <c r="AK224" s="1" t="s">
        <v>42</v>
      </c>
      <c r="AL224" s="1" t="s">
        <v>42</v>
      </c>
    </row>
    <row r="225" spans="1:38" ht="15.75" customHeight="1">
      <c r="A225" s="1">
        <v>37728</v>
      </c>
      <c r="B225" s="1" t="s">
        <v>468</v>
      </c>
      <c r="C225" s="1">
        <f>_xlfn.XLOOKUP(B225, 'Sheet1 startup_formatted'!$B$2:$B$690, 'Sheet1 startup_formatted'!$A$2:$A$690, "Not issued", 0)</f>
        <v>1695</v>
      </c>
      <c r="D225" s="2">
        <v>42809.166666666664</v>
      </c>
      <c r="E225" s="15">
        <v>655000</v>
      </c>
      <c r="F225" s="1" t="s">
        <v>53</v>
      </c>
      <c r="G225" s="1">
        <f>_xlfn.XLOOKUP(F225, 'taxonomy(ID_mappings)'!$P$2:$P$15, 'taxonomy(ID_mappings)'!$O$2:$O$15, 0)</f>
        <v>9101</v>
      </c>
      <c r="H225" s="1">
        <v>0</v>
      </c>
      <c r="I225" s="1" t="s">
        <v>393</v>
      </c>
      <c r="J225" s="1" t="str">
        <v>United Arab Emirates</v>
      </c>
      <c r="K225" s="1" t="s">
        <v>39</v>
      </c>
      <c r="L225" s="13">
        <f>_xlfn.XLOOKUP(K225, 'taxonomy(ID_mappings)'!$B$2:$B$30, 'taxonomy(ID_mappings)'!$A$2:$A$30, "Not Disclosed", 0)</f>
        <v>2361</v>
      </c>
      <c r="M225" s="1" t="s">
        <v>181</v>
      </c>
      <c r="N225" s="1" t="s">
        <v>181</v>
      </c>
      <c r="O225" s="1">
        <f>_xlfn.XLOOKUP(N225, 'taxonomy(ID_mappings)'!$F$2:$F$40, 'taxonomy(ID_mappings)'!$E$2:$E$40, "Not Disclosed", 0)</f>
        <v>1632</v>
      </c>
      <c r="P225" s="1">
        <v>1</v>
      </c>
      <c r="Q225" s="4" t="s">
        <v>48</v>
      </c>
      <c r="R225" s="4" t="s">
        <v>48</v>
      </c>
      <c r="S225" s="4" t="s">
        <v>42</v>
      </c>
      <c r="T225" s="4" t="str">
        <v>Not Disclosed</v>
      </c>
      <c r="U225" s="4" t="s">
        <v>42</v>
      </c>
      <c r="V225" s="4" t="str">
        <v>Not Disclosed</v>
      </c>
      <c r="W225" s="4" t="s">
        <v>42</v>
      </c>
      <c r="X225" s="4" t="str">
        <v>Not Disclosed</v>
      </c>
      <c r="Y225" s="4" t="s">
        <v>42</v>
      </c>
      <c r="Z225" s="4" t="str">
        <v>Not Disclosed</v>
      </c>
      <c r="AA225" s="4">
        <f>_xlfn.XLOOKUP(R225, 'taxonomy(ID_mappings)'!$J$2:$J$7, 'taxonomy(ID_mappings)'!$I$2:$I$7, "Not Disclosed", 0)</f>
        <v>5325</v>
      </c>
      <c r="AB225" s="4" t="str">
        <f>_xlfn.XLOOKUP(T225, 'taxonomy(ID_mappings)'!$J$2:$J$7, 'taxonomy(ID_mappings)'!$I$2:$I$7, "Not Disclosed", 0)</f>
        <v>Not Disclosed</v>
      </c>
      <c r="AC225" s="4" t="str">
        <f>_xlfn.XLOOKUP(V225, 'taxonomy(ID_mappings)'!$J$2:$J$7, 'taxonomy(ID_mappings)'!$I$2:$I$7, "Not Disclosed", 0)</f>
        <v>Not Disclosed</v>
      </c>
      <c r="AD225" s="4" t="str">
        <f>_xlfn.XLOOKUP(X225, 'taxonomy(ID_mappings)'!$J$2:$J$7, 'taxonomy(ID_mappings)'!$I$2:$I$7, "Not Disclosed", 0)</f>
        <v>Not Disclosed</v>
      </c>
      <c r="AE225" s="4" t="str">
        <f>_xlfn.XLOOKUP(Z225, 'taxonomy(ID_mappings)'!$J$2:$J$7, 'taxonomy(ID_mappings)'!$I$2:$I$7, "Not Disclosed", 0)</f>
        <v>Not Disclosed</v>
      </c>
      <c r="AF225" s="4" t="str">
        <f>_xlfn.CONCAT(AA225, ", ", AB225, ", ", AC225, ", ", AD225, ", ", AE225)</f>
        <v>5325, Not Disclosed, Not Disclosed, Not Disclosed, Not Disclosed</v>
      </c>
      <c r="AG225" s="16">
        <v>5325</v>
      </c>
      <c r="AH225" s="1" t="s">
        <v>55</v>
      </c>
      <c r="AI225" s="1">
        <f>_xlfn.XLOOKUP(AH225, 'taxonomy(ID_mappings)'!$L$2:$L$3, 'taxonomy(ID_mappings)'!$M$2:$M$3, 0)</f>
        <v>1</v>
      </c>
      <c r="AJ225" s="1" t="s">
        <v>469</v>
      </c>
      <c r="AK225" s="1" t="s">
        <v>470</v>
      </c>
      <c r="AL225" s="9" t="s">
        <v>471</v>
      </c>
    </row>
    <row r="226" spans="1:38" ht="15.75" customHeight="1">
      <c r="A226" s="1">
        <v>38306</v>
      </c>
      <c r="B226" s="1" t="s">
        <v>472</v>
      </c>
      <c r="C226" s="1">
        <f>_xlfn.XLOOKUP(B226, 'Sheet1 startup_formatted'!$B$2:$B$690, 'Sheet1 startup_formatted'!$A$2:$A$690, "Not issued", 0)</f>
        <v>1372</v>
      </c>
      <c r="D226" s="2">
        <v>42957.166666666664</v>
      </c>
      <c r="E226" s="15">
        <v>0</v>
      </c>
      <c r="F226" s="1" t="s">
        <v>53</v>
      </c>
      <c r="G226" s="1">
        <f>_xlfn.XLOOKUP(F226, 'taxonomy(ID_mappings)'!$P$2:$P$15, 'taxonomy(ID_mappings)'!$O$2:$O$15, 0)</f>
        <v>9101</v>
      </c>
      <c r="H226" s="1">
        <v>0</v>
      </c>
      <c r="I226" s="1" t="s">
        <v>39</v>
      </c>
      <c r="J226" s="1" t="str">
        <v>United Arab Emirates (UAE)</v>
      </c>
      <c r="K226" s="1" t="s">
        <v>39</v>
      </c>
      <c r="L226" s="13">
        <f>_xlfn.XLOOKUP(K226, 'taxonomy(ID_mappings)'!$B$2:$B$30, 'taxonomy(ID_mappings)'!$A$2:$A$30, "Not Disclosed", 0)</f>
        <v>2361</v>
      </c>
      <c r="M226" s="1" t="s">
        <v>47</v>
      </c>
      <c r="N226" s="1" t="s">
        <v>47</v>
      </c>
      <c r="O226" s="1">
        <f>_xlfn.XLOOKUP(N226, 'taxonomy(ID_mappings)'!$F$2:$F$40, 'taxonomy(ID_mappings)'!$E$2:$E$40, "Not Disclosed", 0)</f>
        <v>4536</v>
      </c>
      <c r="P226" s="1">
        <v>2</v>
      </c>
      <c r="Q226" s="4" t="s">
        <v>61</v>
      </c>
      <c r="R226" s="4" t="s">
        <v>61</v>
      </c>
      <c r="S226" s="4" t="s">
        <v>42</v>
      </c>
      <c r="T226" s="4" t="str">
        <v>Not Disclosed</v>
      </c>
      <c r="U226" s="4" t="s">
        <v>42</v>
      </c>
      <c r="V226" s="4" t="str">
        <v>Not Disclosed</v>
      </c>
      <c r="W226" s="4" t="s">
        <v>42</v>
      </c>
      <c r="X226" s="4" t="str">
        <v>Not Disclosed</v>
      </c>
      <c r="Y226" s="4" t="s">
        <v>42</v>
      </c>
      <c r="Z226" s="4" t="str">
        <v>Not Disclosed</v>
      </c>
      <c r="AA226" s="4">
        <f>_xlfn.XLOOKUP(R226, 'taxonomy(ID_mappings)'!$J$2:$J$7, 'taxonomy(ID_mappings)'!$I$2:$I$7, "Not Disclosed", 0)</f>
        <v>5326</v>
      </c>
      <c r="AB226" s="4" t="str">
        <f>_xlfn.XLOOKUP(T226, 'taxonomy(ID_mappings)'!$J$2:$J$7, 'taxonomy(ID_mappings)'!$I$2:$I$7, "Not Disclosed", 0)</f>
        <v>Not Disclosed</v>
      </c>
      <c r="AC226" s="4" t="str">
        <f>_xlfn.XLOOKUP(V226, 'taxonomy(ID_mappings)'!$J$2:$J$7, 'taxonomy(ID_mappings)'!$I$2:$I$7, "Not Disclosed", 0)</f>
        <v>Not Disclosed</v>
      </c>
      <c r="AD226" s="4" t="str">
        <f>_xlfn.XLOOKUP(X226, 'taxonomy(ID_mappings)'!$J$2:$J$7, 'taxonomy(ID_mappings)'!$I$2:$I$7, "Not Disclosed", 0)</f>
        <v>Not Disclosed</v>
      </c>
      <c r="AE226" s="4" t="str">
        <f>_xlfn.XLOOKUP(Z226, 'taxonomy(ID_mappings)'!$J$2:$J$7, 'taxonomy(ID_mappings)'!$I$2:$I$7, "Not Disclosed", 0)</f>
        <v>Not Disclosed</v>
      </c>
      <c r="AF226" s="4" t="str">
        <f>_xlfn.CONCAT(AA226, ", ", AB226, ", ", AC226, ", ", AD226, ", ", AE226)</f>
        <v>5326, Not Disclosed, Not Disclosed, Not Disclosed, Not Disclosed</v>
      </c>
      <c r="AG226" s="16">
        <v>5326</v>
      </c>
      <c r="AH226" s="1" t="s">
        <v>55</v>
      </c>
      <c r="AI226" s="1">
        <f>_xlfn.XLOOKUP(AH226, 'taxonomy(ID_mappings)'!$L$2:$L$3, 'taxonomy(ID_mappings)'!$M$2:$M$3, 0)</f>
        <v>1</v>
      </c>
      <c r="AJ226" s="1" t="s">
        <v>473</v>
      </c>
      <c r="AK226" s="1" t="s">
        <v>474</v>
      </c>
      <c r="AL226" s="9" t="s">
        <v>475</v>
      </c>
    </row>
    <row r="227" spans="1:38" ht="15.75" customHeight="1">
      <c r="A227" s="1">
        <v>38629</v>
      </c>
      <c r="B227" s="1" t="s">
        <v>476</v>
      </c>
      <c r="C227" s="1">
        <f>_xlfn.XLOOKUP(B227, 'Sheet1 startup_formatted'!$B$2:$B$690, 'Sheet1 startup_formatted'!$A$2:$A$690, "Not issued", 0)</f>
        <v>4094</v>
      </c>
      <c r="D227" s="2">
        <v>42644</v>
      </c>
      <c r="E227" s="15">
        <v>750000</v>
      </c>
      <c r="F227" s="1" t="s">
        <v>53</v>
      </c>
      <c r="G227" s="1">
        <f>_xlfn.XLOOKUP(F227, 'taxonomy(ID_mappings)'!$P$2:$P$15, 'taxonomy(ID_mappings)'!$O$2:$O$15, 0)</f>
        <v>9101</v>
      </c>
      <c r="H227" s="1">
        <v>3</v>
      </c>
      <c r="I227" s="1" t="s">
        <v>39</v>
      </c>
      <c r="J227" s="1" t="str">
        <v>United Arab Emirates (UAE)</v>
      </c>
      <c r="K227" s="1" t="s">
        <v>39</v>
      </c>
      <c r="L227" s="13">
        <f>_xlfn.XLOOKUP(K227, 'taxonomy(ID_mappings)'!$B$2:$B$30, 'taxonomy(ID_mappings)'!$A$2:$A$30, "Not Disclosed", 0)</f>
        <v>2361</v>
      </c>
      <c r="M227" s="1" t="s">
        <v>63</v>
      </c>
      <c r="N227" s="1" t="s">
        <v>63</v>
      </c>
      <c r="O227" s="1">
        <f>_xlfn.XLOOKUP(N227, 'taxonomy(ID_mappings)'!$F$2:$F$40, 'taxonomy(ID_mappings)'!$E$2:$E$40, "Not Disclosed", 0)</f>
        <v>3678</v>
      </c>
      <c r="P227" s="1">
        <v>2</v>
      </c>
      <c r="Q227" s="4" t="s">
        <v>48</v>
      </c>
      <c r="R227" s="4" t="s">
        <v>48</v>
      </c>
      <c r="S227" s="4" t="s">
        <v>42</v>
      </c>
      <c r="T227" s="4" t="str">
        <v>Not Disclosed</v>
      </c>
      <c r="U227" s="4" t="s">
        <v>42</v>
      </c>
      <c r="V227" s="4" t="str">
        <v>Not Disclosed</v>
      </c>
      <c r="W227" s="4" t="s">
        <v>42</v>
      </c>
      <c r="X227" s="4" t="str">
        <v>Not Disclosed</v>
      </c>
      <c r="Y227" s="4" t="s">
        <v>42</v>
      </c>
      <c r="Z227" s="4" t="str">
        <v>Not Disclosed</v>
      </c>
      <c r="AA227" s="4">
        <f>_xlfn.XLOOKUP(R227, 'taxonomy(ID_mappings)'!$J$2:$J$7, 'taxonomy(ID_mappings)'!$I$2:$I$7, "Not Disclosed", 0)</f>
        <v>5325</v>
      </c>
      <c r="AB227" s="4" t="str">
        <f>_xlfn.XLOOKUP(T227, 'taxonomy(ID_mappings)'!$J$2:$J$7, 'taxonomy(ID_mappings)'!$I$2:$I$7, "Not Disclosed", 0)</f>
        <v>Not Disclosed</v>
      </c>
      <c r="AC227" s="4" t="str">
        <f>_xlfn.XLOOKUP(V227, 'taxonomy(ID_mappings)'!$J$2:$J$7, 'taxonomy(ID_mappings)'!$I$2:$I$7, "Not Disclosed", 0)</f>
        <v>Not Disclosed</v>
      </c>
      <c r="AD227" s="4" t="str">
        <f>_xlfn.XLOOKUP(X227, 'taxonomy(ID_mappings)'!$J$2:$J$7, 'taxonomy(ID_mappings)'!$I$2:$I$7, "Not Disclosed", 0)</f>
        <v>Not Disclosed</v>
      </c>
      <c r="AE227" s="4" t="str">
        <f>_xlfn.XLOOKUP(Z227, 'taxonomy(ID_mappings)'!$J$2:$J$7, 'taxonomy(ID_mappings)'!$I$2:$I$7, "Not Disclosed", 0)</f>
        <v>Not Disclosed</v>
      </c>
      <c r="AF227" s="4" t="str">
        <f>_xlfn.CONCAT(AA227, ", ", AB227, ", ", AC227, ", ", AD227, ", ", AE227)</f>
        <v>5325, Not Disclosed, Not Disclosed, Not Disclosed, Not Disclosed</v>
      </c>
      <c r="AG227" s="16">
        <v>5325</v>
      </c>
      <c r="AH227" s="1" t="s">
        <v>55</v>
      </c>
      <c r="AI227" s="1">
        <f>_xlfn.XLOOKUP(AH227, 'taxonomy(ID_mappings)'!$L$2:$L$3, 'taxonomy(ID_mappings)'!$M$2:$M$3, 0)</f>
        <v>1</v>
      </c>
      <c r="AJ227" s="1" t="s">
        <v>42</v>
      </c>
      <c r="AK227" s="1" t="s">
        <v>42</v>
      </c>
      <c r="AL227" s="1" t="s">
        <v>42</v>
      </c>
    </row>
    <row r="228" spans="1:38" ht="15.75" customHeight="1">
      <c r="A228" s="1">
        <v>38665</v>
      </c>
      <c r="B228" s="1" t="s">
        <v>477</v>
      </c>
      <c r="C228" s="1">
        <f>_xlfn.XLOOKUP(B228, 'Sheet1 startup_formatted'!$B$2:$B$690, 'Sheet1 startup_formatted'!$A$2:$A$690, "Not issued", 0)</f>
        <v>19158</v>
      </c>
      <c r="D228" s="2">
        <v>42857.166666666664</v>
      </c>
      <c r="E228" s="15">
        <v>40000</v>
      </c>
      <c r="F228" s="1" t="s">
        <v>88</v>
      </c>
      <c r="G228" s="1">
        <f>_xlfn.XLOOKUP(F228, 'taxonomy(ID_mappings)'!$P$2:$P$15, 'taxonomy(ID_mappings)'!$O$2:$O$15, 0)</f>
        <v>6789</v>
      </c>
      <c r="H228" s="1">
        <v>1</v>
      </c>
      <c r="I228" s="1" t="s">
        <v>50</v>
      </c>
      <c r="J228" s="1" t="str">
        <v>Lebanon</v>
      </c>
      <c r="K228" s="1" t="s">
        <v>50</v>
      </c>
      <c r="L228" s="13">
        <f>_xlfn.XLOOKUP(K228, 'taxonomy(ID_mappings)'!$B$2:$B$30, 'taxonomy(ID_mappings)'!$A$2:$A$30, "Not Disclosed", 0)</f>
        <v>1623</v>
      </c>
      <c r="M228" s="1" t="s">
        <v>77</v>
      </c>
      <c r="N228" s="1" t="s">
        <v>77</v>
      </c>
      <c r="O228" s="1">
        <f>_xlfn.XLOOKUP(N228, 'taxonomy(ID_mappings)'!$F$2:$F$40, 'taxonomy(ID_mappings)'!$E$2:$E$40, "Not Disclosed", 0)</f>
        <v>7846</v>
      </c>
      <c r="P228" s="1">
        <v>3</v>
      </c>
      <c r="Q228" s="4" t="s">
        <v>134</v>
      </c>
      <c r="R228" s="4" t="s">
        <v>61</v>
      </c>
      <c r="S228" s="4" t="s">
        <v>135</v>
      </c>
      <c r="T228" s="4" t="str">
        <v>B2C</v>
      </c>
      <c r="U228" s="4" t="s">
        <v>42</v>
      </c>
      <c r="V228" s="4" t="str">
        <v>Not Disclosed</v>
      </c>
      <c r="W228" s="4" t="s">
        <v>42</v>
      </c>
      <c r="X228" s="4" t="str">
        <v>Not Disclosed</v>
      </c>
      <c r="Y228" s="4" t="s">
        <v>42</v>
      </c>
      <c r="Z228" s="4" t="str">
        <v>Not Disclosed</v>
      </c>
      <c r="AA228" s="4">
        <f>_xlfn.XLOOKUP(R228, 'taxonomy(ID_mappings)'!$J$2:$J$7, 'taxonomy(ID_mappings)'!$I$2:$I$7, "Not Disclosed", 0)</f>
        <v>5326</v>
      </c>
      <c r="AB228" s="4">
        <f>_xlfn.XLOOKUP(T228, 'taxonomy(ID_mappings)'!$J$2:$J$7, 'taxonomy(ID_mappings)'!$I$2:$I$7, "Not Disclosed", 0)</f>
        <v>5325</v>
      </c>
      <c r="AC228" s="4" t="str">
        <f>_xlfn.XLOOKUP(V228, 'taxonomy(ID_mappings)'!$J$2:$J$7, 'taxonomy(ID_mappings)'!$I$2:$I$7, "Not Disclosed", 0)</f>
        <v>Not Disclosed</v>
      </c>
      <c r="AD228" s="4" t="str">
        <f>_xlfn.XLOOKUP(X228, 'taxonomy(ID_mappings)'!$J$2:$J$7, 'taxonomy(ID_mappings)'!$I$2:$I$7, "Not Disclosed", 0)</f>
        <v>Not Disclosed</v>
      </c>
      <c r="AE228" s="4" t="str">
        <f>_xlfn.XLOOKUP(Z228, 'taxonomy(ID_mappings)'!$J$2:$J$7, 'taxonomy(ID_mappings)'!$I$2:$I$7, "Not Disclosed", 0)</f>
        <v>Not Disclosed</v>
      </c>
      <c r="AF228" s="4" t="str">
        <f>_xlfn.CONCAT(AA228, ", ", AB228, ", ", AC228, ", ", AD228, ", ", AE228)</f>
        <v>5326, 5325, Not Disclosed, Not Disclosed, Not Disclosed</v>
      </c>
      <c r="AG228" s="16" t="s">
        <v>136</v>
      </c>
      <c r="AH228" s="1" t="s">
        <v>55</v>
      </c>
      <c r="AI228" s="1">
        <f>_xlfn.XLOOKUP(AH228, 'taxonomy(ID_mappings)'!$L$2:$L$3, 'taxonomy(ID_mappings)'!$M$2:$M$3, 0)</f>
        <v>1</v>
      </c>
      <c r="AJ228" s="1" t="s">
        <v>42</v>
      </c>
      <c r="AK228" s="1" t="s">
        <v>42</v>
      </c>
      <c r="AL228" s="1" t="s">
        <v>42</v>
      </c>
    </row>
    <row r="229" spans="1:38" ht="15.75" customHeight="1">
      <c r="A229" s="1">
        <v>38696</v>
      </c>
      <c r="B229" s="1" t="s">
        <v>478</v>
      </c>
      <c r="C229" s="1">
        <f>_xlfn.XLOOKUP(B229, 'Sheet1 startup_formatted'!$B$2:$B$690, 'Sheet1 startup_formatted'!$A$2:$A$690, "Not issued", 0)</f>
        <v>2864</v>
      </c>
      <c r="D229" s="2">
        <v>42736.166666666664</v>
      </c>
      <c r="E229" s="15">
        <v>0</v>
      </c>
      <c r="F229" s="1" t="s">
        <v>45</v>
      </c>
      <c r="G229" s="1">
        <f>_xlfn.XLOOKUP(F229, 'taxonomy(ID_mappings)'!$P$2:$P$15, 'taxonomy(ID_mappings)'!$O$2:$O$15, 0)</f>
        <v>5678</v>
      </c>
      <c r="H229" s="1">
        <v>1</v>
      </c>
      <c r="I229" s="1" t="s">
        <v>39</v>
      </c>
      <c r="J229" s="1" t="str">
        <v>United Arab Emirates (UAE)</v>
      </c>
      <c r="K229" s="1" t="s">
        <v>39</v>
      </c>
      <c r="L229" s="13">
        <f>_xlfn.XLOOKUP(K229, 'taxonomy(ID_mappings)'!$B$2:$B$30, 'taxonomy(ID_mappings)'!$A$2:$A$30, "Not Disclosed", 0)</f>
        <v>2361</v>
      </c>
      <c r="M229" s="1" t="s">
        <v>77</v>
      </c>
      <c r="N229" s="1" t="s">
        <v>77</v>
      </c>
      <c r="O229" s="1">
        <f>_xlfn.XLOOKUP(N229, 'taxonomy(ID_mappings)'!$F$2:$F$40, 'taxonomy(ID_mappings)'!$E$2:$E$40, "Not Disclosed", 0)</f>
        <v>7846</v>
      </c>
      <c r="P229" s="1">
        <v>2</v>
      </c>
      <c r="Q229" s="4" t="s">
        <v>48</v>
      </c>
      <c r="R229" s="4" t="s">
        <v>48</v>
      </c>
      <c r="S229" s="4" t="s">
        <v>42</v>
      </c>
      <c r="T229" s="4" t="str">
        <v>Not Disclosed</v>
      </c>
      <c r="U229" s="4" t="s">
        <v>42</v>
      </c>
      <c r="V229" s="4" t="str">
        <v>Not Disclosed</v>
      </c>
      <c r="W229" s="4" t="s">
        <v>42</v>
      </c>
      <c r="X229" s="4" t="str">
        <v>Not Disclosed</v>
      </c>
      <c r="Y229" s="4" t="s">
        <v>42</v>
      </c>
      <c r="Z229" s="4" t="str">
        <v>Not Disclosed</v>
      </c>
      <c r="AA229" s="4">
        <f>_xlfn.XLOOKUP(R229, 'taxonomy(ID_mappings)'!$J$2:$J$7, 'taxonomy(ID_mappings)'!$I$2:$I$7, "Not Disclosed", 0)</f>
        <v>5325</v>
      </c>
      <c r="AB229" s="4" t="str">
        <f>_xlfn.XLOOKUP(T229, 'taxonomy(ID_mappings)'!$J$2:$J$7, 'taxonomy(ID_mappings)'!$I$2:$I$7, "Not Disclosed", 0)</f>
        <v>Not Disclosed</v>
      </c>
      <c r="AC229" s="4" t="str">
        <f>_xlfn.XLOOKUP(V229, 'taxonomy(ID_mappings)'!$J$2:$J$7, 'taxonomy(ID_mappings)'!$I$2:$I$7, "Not Disclosed", 0)</f>
        <v>Not Disclosed</v>
      </c>
      <c r="AD229" s="4" t="str">
        <f>_xlfn.XLOOKUP(X229, 'taxonomy(ID_mappings)'!$J$2:$J$7, 'taxonomy(ID_mappings)'!$I$2:$I$7, "Not Disclosed", 0)</f>
        <v>Not Disclosed</v>
      </c>
      <c r="AE229" s="4" t="str">
        <f>_xlfn.XLOOKUP(Z229, 'taxonomy(ID_mappings)'!$J$2:$J$7, 'taxonomy(ID_mappings)'!$I$2:$I$7, "Not Disclosed", 0)</f>
        <v>Not Disclosed</v>
      </c>
      <c r="AF229" s="4" t="str">
        <f>_xlfn.CONCAT(AA229, ", ", AB229, ", ", AC229, ", ", AD229, ", ", AE229)</f>
        <v>5325, Not Disclosed, Not Disclosed, Not Disclosed, Not Disclosed</v>
      </c>
      <c r="AG229" s="16">
        <v>5325</v>
      </c>
      <c r="AH229" s="1" t="s">
        <v>55</v>
      </c>
      <c r="AI229" s="1">
        <f>_xlfn.XLOOKUP(AH229, 'taxonomy(ID_mappings)'!$L$2:$L$3, 'taxonomy(ID_mappings)'!$M$2:$M$3, 0)</f>
        <v>1</v>
      </c>
      <c r="AJ229" s="1" t="s">
        <v>42</v>
      </c>
      <c r="AK229" s="1" t="s">
        <v>42</v>
      </c>
      <c r="AL229" s="1" t="s">
        <v>42</v>
      </c>
    </row>
    <row r="230" spans="1:38" ht="15.75" customHeight="1">
      <c r="A230" s="1">
        <v>38918</v>
      </c>
      <c r="B230" s="1" t="s">
        <v>479</v>
      </c>
      <c r="C230" s="1">
        <f>_xlfn.XLOOKUP(B230, 'Sheet1 startup_formatted'!$B$2:$B$690, 'Sheet1 startup_formatted'!$A$2:$A$690, "Not issued", 0)</f>
        <v>18242</v>
      </c>
      <c r="D230" s="2">
        <v>42948</v>
      </c>
      <c r="E230" s="15">
        <v>265255</v>
      </c>
      <c r="F230" s="1" t="s">
        <v>53</v>
      </c>
      <c r="G230" s="1">
        <f>_xlfn.XLOOKUP(F230, 'taxonomy(ID_mappings)'!$P$2:$P$15, 'taxonomy(ID_mappings)'!$O$2:$O$15, 0)</f>
        <v>9101</v>
      </c>
      <c r="H230" s="1">
        <v>2</v>
      </c>
      <c r="I230" s="1" t="s">
        <v>70</v>
      </c>
      <c r="J230" s="1" t="str">
        <v>Bahrain</v>
      </c>
      <c r="K230" s="1" t="s">
        <v>70</v>
      </c>
      <c r="L230" s="13">
        <f>_xlfn.XLOOKUP(K230, 'taxonomy(ID_mappings)'!$B$2:$B$30, 'taxonomy(ID_mappings)'!$A$2:$A$30, "Not Disclosed", 0)</f>
        <v>9367</v>
      </c>
      <c r="M230" s="1" t="s">
        <v>63</v>
      </c>
      <c r="N230" s="1" t="s">
        <v>63</v>
      </c>
      <c r="O230" s="1">
        <f>_xlfn.XLOOKUP(N230, 'taxonomy(ID_mappings)'!$F$2:$F$40, 'taxonomy(ID_mappings)'!$E$2:$E$40, "Not Disclosed", 0)</f>
        <v>3678</v>
      </c>
      <c r="P230" s="1">
        <v>3</v>
      </c>
      <c r="Q230" s="4" t="s">
        <v>233</v>
      </c>
      <c r="R230" s="4" t="s">
        <v>61</v>
      </c>
      <c r="S230" s="4" t="s">
        <v>135</v>
      </c>
      <c r="T230" s="4" t="str">
        <v>B2C</v>
      </c>
      <c r="U230" s="4" t="s">
        <v>79</v>
      </c>
      <c r="V230" s="4" t="str">
        <v>B2B2C</v>
      </c>
      <c r="W230" s="4" t="s">
        <v>42</v>
      </c>
      <c r="X230" s="4" t="str">
        <v>Not Disclosed</v>
      </c>
      <c r="Y230" s="4" t="s">
        <v>42</v>
      </c>
      <c r="Z230" s="4" t="str">
        <v>Not Disclosed</v>
      </c>
      <c r="AA230" s="4">
        <f>_xlfn.XLOOKUP(R230, 'taxonomy(ID_mappings)'!$J$2:$J$7, 'taxonomy(ID_mappings)'!$I$2:$I$7, "Not Disclosed", 0)</f>
        <v>5326</v>
      </c>
      <c r="AB230" s="4">
        <f>_xlfn.XLOOKUP(T230, 'taxonomy(ID_mappings)'!$J$2:$J$7, 'taxonomy(ID_mappings)'!$I$2:$I$7, "Not Disclosed", 0)</f>
        <v>5325</v>
      </c>
      <c r="AC230" s="4">
        <f>_xlfn.XLOOKUP(V230, 'taxonomy(ID_mappings)'!$J$2:$J$7, 'taxonomy(ID_mappings)'!$I$2:$I$7, "Not Disclosed", 0)</f>
        <v>5252</v>
      </c>
      <c r="AD230" s="4" t="str">
        <f>_xlfn.XLOOKUP(X230, 'taxonomy(ID_mappings)'!$J$2:$J$7, 'taxonomy(ID_mappings)'!$I$2:$I$7, "Not Disclosed", 0)</f>
        <v>Not Disclosed</v>
      </c>
      <c r="AE230" s="4" t="str">
        <f>_xlfn.XLOOKUP(Z230, 'taxonomy(ID_mappings)'!$J$2:$J$7, 'taxonomy(ID_mappings)'!$I$2:$I$7, "Not Disclosed", 0)</f>
        <v>Not Disclosed</v>
      </c>
      <c r="AF230" s="4" t="str">
        <f>_xlfn.CONCAT(AA230, ", ", AB230, ", ", AC230, ", ", AD230, ", ", AE230)</f>
        <v>5326, 5325, 5252, Not Disclosed, Not Disclosed</v>
      </c>
      <c r="AG230" s="16" t="s">
        <v>234</v>
      </c>
      <c r="AH230" s="1" t="s">
        <v>55</v>
      </c>
      <c r="AI230" s="1">
        <f>_xlfn.XLOOKUP(AH230, 'taxonomy(ID_mappings)'!$L$2:$L$3, 'taxonomy(ID_mappings)'!$M$2:$M$3, 0)</f>
        <v>1</v>
      </c>
      <c r="AJ230" s="1" t="s">
        <v>42</v>
      </c>
      <c r="AK230" s="1" t="s">
        <v>42</v>
      </c>
      <c r="AL230" s="1" t="s">
        <v>42</v>
      </c>
    </row>
    <row r="231" spans="1:38" ht="15.75" customHeight="1">
      <c r="A231" s="1">
        <v>38945</v>
      </c>
      <c r="B231" s="1" t="s">
        <v>480</v>
      </c>
      <c r="C231" s="1">
        <f>_xlfn.XLOOKUP(B231, 'Sheet1 startup_formatted'!$B$2:$B$690, 'Sheet1 startup_formatted'!$A$2:$A$690, "Not issued", 0)</f>
        <v>21744</v>
      </c>
      <c r="D231" s="2">
        <v>42795.166666666664</v>
      </c>
      <c r="E231" s="15">
        <v>60000</v>
      </c>
      <c r="F231" s="1" t="s">
        <v>328</v>
      </c>
      <c r="G231" s="1">
        <f>_xlfn.XLOOKUP(F231, 'taxonomy(ID_mappings)'!$P$2:$P$15, 'taxonomy(ID_mappings)'!$O$2:$O$15, 0)</f>
        <v>4567</v>
      </c>
      <c r="H231" s="1">
        <v>0</v>
      </c>
      <c r="I231" s="1" t="s">
        <v>113</v>
      </c>
      <c r="J231" s="1" t="str">
        <v>Egypt</v>
      </c>
      <c r="K231" s="1" t="s">
        <v>113</v>
      </c>
      <c r="L231" s="13">
        <f>_xlfn.XLOOKUP(K231, 'taxonomy(ID_mappings)'!$B$2:$B$30, 'taxonomy(ID_mappings)'!$A$2:$A$30, "Not Disclosed", 0)</f>
        <v>2468</v>
      </c>
      <c r="M231" s="1" t="s">
        <v>63</v>
      </c>
      <c r="N231" s="1" t="s">
        <v>63</v>
      </c>
      <c r="O231" s="1">
        <f>_xlfn.XLOOKUP(N231, 'taxonomy(ID_mappings)'!$F$2:$F$40, 'taxonomy(ID_mappings)'!$E$2:$E$40, "Not Disclosed", 0)</f>
        <v>3678</v>
      </c>
      <c r="P231" s="1">
        <v>2</v>
      </c>
      <c r="Q231" s="4" t="s">
        <v>72</v>
      </c>
      <c r="R231" s="4" t="s">
        <v>61</v>
      </c>
      <c r="S231" s="4" t="s">
        <v>174</v>
      </c>
      <c r="T231" s="4" t="str">
        <v>Platform</v>
      </c>
      <c r="U231" s="4" t="s">
        <v>42</v>
      </c>
      <c r="V231" s="4" t="str">
        <v>Not Disclosed</v>
      </c>
      <c r="W231" s="4" t="s">
        <v>42</v>
      </c>
      <c r="X231" s="4" t="str">
        <v>Not Disclosed</v>
      </c>
      <c r="Y231" s="4" t="s">
        <v>42</v>
      </c>
      <c r="Z231" s="4" t="str">
        <v>Not Disclosed</v>
      </c>
      <c r="AA231" s="4">
        <f>_xlfn.XLOOKUP(R231, 'taxonomy(ID_mappings)'!$J$2:$J$7, 'taxonomy(ID_mappings)'!$I$2:$I$7, "Not Disclosed", 0)</f>
        <v>5326</v>
      </c>
      <c r="AB231" s="4">
        <f>_xlfn.XLOOKUP(T231, 'taxonomy(ID_mappings)'!$J$2:$J$7, 'taxonomy(ID_mappings)'!$I$2:$I$7, "Not Disclosed", 0)</f>
        <v>5324</v>
      </c>
      <c r="AC231" s="4" t="str">
        <f>_xlfn.XLOOKUP(V231, 'taxonomy(ID_mappings)'!$J$2:$J$7, 'taxonomy(ID_mappings)'!$I$2:$I$7, "Not Disclosed", 0)</f>
        <v>Not Disclosed</v>
      </c>
      <c r="AD231" s="4" t="str">
        <f>_xlfn.XLOOKUP(X231, 'taxonomy(ID_mappings)'!$J$2:$J$7, 'taxonomy(ID_mappings)'!$I$2:$I$7, "Not Disclosed", 0)</f>
        <v>Not Disclosed</v>
      </c>
      <c r="AE231" s="4" t="str">
        <f>_xlfn.XLOOKUP(Z231, 'taxonomy(ID_mappings)'!$J$2:$J$7, 'taxonomy(ID_mappings)'!$I$2:$I$7, "Not Disclosed", 0)</f>
        <v>Not Disclosed</v>
      </c>
      <c r="AF231" s="4" t="str">
        <f>_xlfn.CONCAT(AA231, ", ", AB231, ", ", AC231, ", ", AD231, ", ", AE231)</f>
        <v>5326, 5324, Not Disclosed, Not Disclosed, Not Disclosed</v>
      </c>
      <c r="AG231" s="16" t="s">
        <v>73</v>
      </c>
      <c r="AH231" s="1" t="s">
        <v>55</v>
      </c>
      <c r="AI231" s="1">
        <f>_xlfn.XLOOKUP(AH231, 'taxonomy(ID_mappings)'!$L$2:$L$3, 'taxonomy(ID_mappings)'!$M$2:$M$3, 0)</f>
        <v>1</v>
      </c>
      <c r="AJ231" s="9" t="s">
        <v>481</v>
      </c>
      <c r="AK231" s="9" t="s">
        <v>482</v>
      </c>
      <c r="AL231" s="9" t="s">
        <v>483</v>
      </c>
    </row>
    <row r="232" spans="1:38" ht="15.75" customHeight="1">
      <c r="A232" s="1">
        <v>39086</v>
      </c>
      <c r="B232" s="1" t="s">
        <v>484</v>
      </c>
      <c r="C232" s="1">
        <f>_xlfn.XLOOKUP(B232, 'Sheet1 startup_formatted'!$B$2:$B$690, 'Sheet1 startup_formatted'!$A$2:$A$690, "Not issued", 0)</f>
        <v>14794</v>
      </c>
      <c r="D232" s="2">
        <v>42644.166666666664</v>
      </c>
      <c r="E232" s="15">
        <v>600000</v>
      </c>
      <c r="F232" s="1" t="s">
        <v>53</v>
      </c>
      <c r="G232" s="1">
        <f>_xlfn.XLOOKUP(F232, 'taxonomy(ID_mappings)'!$P$2:$P$15, 'taxonomy(ID_mappings)'!$O$2:$O$15, 0)</f>
        <v>9101</v>
      </c>
      <c r="H232" s="1">
        <v>3</v>
      </c>
      <c r="I232" s="1" t="s">
        <v>121</v>
      </c>
      <c r="J232" s="1" t="str">
        <v>Saudi Arabia (KSA)</v>
      </c>
      <c r="K232" s="1" t="s">
        <v>121</v>
      </c>
      <c r="L232" s="13">
        <f>_xlfn.XLOOKUP(K232, 'taxonomy(ID_mappings)'!$B$2:$B$30, 'taxonomy(ID_mappings)'!$A$2:$A$30, "Not Disclosed", 0)</f>
        <v>3459</v>
      </c>
      <c r="M232" s="1" t="s">
        <v>63</v>
      </c>
      <c r="N232" s="1" t="s">
        <v>63</v>
      </c>
      <c r="O232" s="1">
        <f>_xlfn.XLOOKUP(N232, 'taxonomy(ID_mappings)'!$F$2:$F$40, 'taxonomy(ID_mappings)'!$E$2:$E$40, "Not Disclosed", 0)</f>
        <v>3678</v>
      </c>
      <c r="P232" s="1">
        <v>2</v>
      </c>
      <c r="Q232" s="4" t="s">
        <v>449</v>
      </c>
      <c r="R232" s="4" t="s">
        <v>61</v>
      </c>
      <c r="S232" s="4" t="s">
        <v>135</v>
      </c>
      <c r="T232" s="4" t="str">
        <v>B2C</v>
      </c>
      <c r="U232" s="4" t="s">
        <v>79</v>
      </c>
      <c r="V232" s="4" t="str">
        <v>B2B2C</v>
      </c>
      <c r="W232" s="4" t="s">
        <v>174</v>
      </c>
      <c r="X232" s="4" t="str">
        <v>Platform</v>
      </c>
      <c r="Y232" s="4" t="s">
        <v>42</v>
      </c>
      <c r="Z232" s="4" t="str">
        <v>Not Disclosed</v>
      </c>
      <c r="AA232" s="4">
        <f>_xlfn.XLOOKUP(R232, 'taxonomy(ID_mappings)'!$J$2:$J$7, 'taxonomy(ID_mappings)'!$I$2:$I$7, "Not Disclosed", 0)</f>
        <v>5326</v>
      </c>
      <c r="AB232" s="4">
        <f>_xlfn.XLOOKUP(T232, 'taxonomy(ID_mappings)'!$J$2:$J$7, 'taxonomy(ID_mappings)'!$I$2:$I$7, "Not Disclosed", 0)</f>
        <v>5325</v>
      </c>
      <c r="AC232" s="4">
        <f>_xlfn.XLOOKUP(V232, 'taxonomy(ID_mappings)'!$J$2:$J$7, 'taxonomy(ID_mappings)'!$I$2:$I$7, "Not Disclosed", 0)</f>
        <v>5252</v>
      </c>
      <c r="AD232" s="4">
        <f>_xlfn.XLOOKUP(X232, 'taxonomy(ID_mappings)'!$J$2:$J$7, 'taxonomy(ID_mappings)'!$I$2:$I$7, "Not Disclosed", 0)</f>
        <v>5324</v>
      </c>
      <c r="AE232" s="4" t="str">
        <f>_xlfn.XLOOKUP(Z232, 'taxonomy(ID_mappings)'!$J$2:$J$7, 'taxonomy(ID_mappings)'!$I$2:$I$7, "Not Disclosed", 0)</f>
        <v>Not Disclosed</v>
      </c>
      <c r="AF232" s="4" t="str">
        <f>_xlfn.CONCAT(AA232, ", ", AB232, ", ", AC232, ", ", AD232, ", ", AE232)</f>
        <v>5326, 5325, 5252, 5324, Not Disclosed</v>
      </c>
      <c r="AG232" s="16" t="s">
        <v>450</v>
      </c>
      <c r="AH232" s="1" t="s">
        <v>55</v>
      </c>
      <c r="AI232" s="1">
        <f>_xlfn.XLOOKUP(AH232, 'taxonomy(ID_mappings)'!$L$2:$L$3, 'taxonomy(ID_mappings)'!$M$2:$M$3, 0)</f>
        <v>1</v>
      </c>
      <c r="AJ232" s="1" t="s">
        <v>42</v>
      </c>
      <c r="AK232" s="1" t="s">
        <v>42</v>
      </c>
      <c r="AL232" s="1" t="s">
        <v>42</v>
      </c>
    </row>
    <row r="233" spans="1:38" ht="15.75" customHeight="1">
      <c r="A233" s="1">
        <v>39286</v>
      </c>
      <c r="B233" s="1" t="s">
        <v>485</v>
      </c>
      <c r="C233" s="1">
        <f>_xlfn.XLOOKUP(B233, 'Sheet1 startup_formatted'!$B$2:$B$690, 'Sheet1 startup_formatted'!$A$2:$A$690, "Not issued", 0)</f>
        <v>20346</v>
      </c>
      <c r="D233" s="2">
        <v>43008.166666666664</v>
      </c>
      <c r="E233" s="15">
        <v>54500</v>
      </c>
      <c r="F233" s="1" t="s">
        <v>328</v>
      </c>
      <c r="G233" s="1">
        <f>_xlfn.XLOOKUP(F233, 'taxonomy(ID_mappings)'!$P$2:$P$15, 'taxonomy(ID_mappings)'!$O$2:$O$15, 0)</f>
        <v>4567</v>
      </c>
      <c r="H233" s="1">
        <v>0</v>
      </c>
      <c r="I233" s="1" t="s">
        <v>39</v>
      </c>
      <c r="J233" s="1" t="str">
        <v>United Arab Emirates (UAE)</v>
      </c>
      <c r="K233" s="1" t="s">
        <v>39</v>
      </c>
      <c r="L233" s="13">
        <f>_xlfn.XLOOKUP(K233, 'taxonomy(ID_mappings)'!$B$2:$B$30, 'taxonomy(ID_mappings)'!$A$2:$A$30, "Not Disclosed", 0)</f>
        <v>2361</v>
      </c>
      <c r="M233" s="1" t="s">
        <v>54</v>
      </c>
      <c r="N233" s="1" t="s">
        <v>54</v>
      </c>
      <c r="O233" s="1">
        <f>_xlfn.XLOOKUP(N233, 'taxonomy(ID_mappings)'!$F$2:$F$40, 'taxonomy(ID_mappings)'!$E$2:$E$40, "Not Disclosed", 0)</f>
        <v>2165</v>
      </c>
      <c r="P233" s="1">
        <v>2</v>
      </c>
      <c r="Q233" s="4" t="s">
        <v>341</v>
      </c>
      <c r="R233" s="4" t="s">
        <v>342</v>
      </c>
      <c r="S233" s="4" t="s">
        <v>174</v>
      </c>
      <c r="T233" s="4" t="str">
        <v>Platform</v>
      </c>
      <c r="U233" s="4" t="s">
        <v>42</v>
      </c>
      <c r="V233" s="4" t="str">
        <v>Not Disclosed</v>
      </c>
      <c r="W233" s="4" t="s">
        <v>42</v>
      </c>
      <c r="X233" s="4" t="str">
        <v>Not Disclosed</v>
      </c>
      <c r="Y233" s="4" t="s">
        <v>42</v>
      </c>
      <c r="Z233" s="4" t="str">
        <v>Not Disclosed</v>
      </c>
      <c r="AA233" s="4">
        <f>_xlfn.XLOOKUP(R233, 'taxonomy(ID_mappings)'!$J$2:$J$7, 'taxonomy(ID_mappings)'!$I$2:$I$7, "Not Disclosed", 0)</f>
        <v>5252</v>
      </c>
      <c r="AB233" s="4">
        <f>_xlfn.XLOOKUP(T233, 'taxonomy(ID_mappings)'!$J$2:$J$7, 'taxonomy(ID_mappings)'!$I$2:$I$7, "Not Disclosed", 0)</f>
        <v>5324</v>
      </c>
      <c r="AC233" s="4" t="str">
        <f>_xlfn.XLOOKUP(V233, 'taxonomy(ID_mappings)'!$J$2:$J$7, 'taxonomy(ID_mappings)'!$I$2:$I$7, "Not Disclosed", 0)</f>
        <v>Not Disclosed</v>
      </c>
      <c r="AD233" s="4" t="str">
        <f>_xlfn.XLOOKUP(X233, 'taxonomy(ID_mappings)'!$J$2:$J$7, 'taxonomy(ID_mappings)'!$I$2:$I$7, "Not Disclosed", 0)</f>
        <v>Not Disclosed</v>
      </c>
      <c r="AE233" s="4" t="str">
        <f>_xlfn.XLOOKUP(Z233, 'taxonomy(ID_mappings)'!$J$2:$J$7, 'taxonomy(ID_mappings)'!$I$2:$I$7, "Not Disclosed", 0)</f>
        <v>Not Disclosed</v>
      </c>
      <c r="AF233" s="4" t="str">
        <f>_xlfn.CONCAT(AA233, ", ", AB233, ", ", AC233, ", ", AD233, ", ", AE233)</f>
        <v>5252, 5324, Not Disclosed, Not Disclosed, Not Disclosed</v>
      </c>
      <c r="AG233" s="16" t="s">
        <v>343</v>
      </c>
      <c r="AH233" s="1" t="s">
        <v>55</v>
      </c>
      <c r="AI233" s="1">
        <f>_xlfn.XLOOKUP(AH233, 'taxonomy(ID_mappings)'!$L$2:$L$3, 'taxonomy(ID_mappings)'!$M$2:$M$3, 0)</f>
        <v>1</v>
      </c>
      <c r="AJ233" s="1" t="s">
        <v>486</v>
      </c>
      <c r="AK233" s="9" t="s">
        <v>487</v>
      </c>
      <c r="AL233" s="1" t="s">
        <v>488</v>
      </c>
    </row>
    <row r="234" spans="1:38" ht="15.75" customHeight="1">
      <c r="A234" s="1">
        <v>39381</v>
      </c>
      <c r="B234" s="1" t="s">
        <v>489</v>
      </c>
      <c r="C234" s="1">
        <f>_xlfn.XLOOKUP(B234, 'Sheet1 startup_formatted'!$B$2:$B$690, 'Sheet1 startup_formatted'!$A$2:$A$690, "Not issued", 0)</f>
        <v>2760</v>
      </c>
      <c r="D234" s="2">
        <v>43070</v>
      </c>
      <c r="E234" s="15">
        <v>5000000</v>
      </c>
      <c r="F234" s="1" t="s">
        <v>45</v>
      </c>
      <c r="G234" s="1">
        <f>_xlfn.XLOOKUP(F234, 'taxonomy(ID_mappings)'!$P$2:$P$15, 'taxonomy(ID_mappings)'!$O$2:$O$15, 0)</f>
        <v>5678</v>
      </c>
      <c r="H234" s="1">
        <v>9</v>
      </c>
      <c r="I234" s="1" t="s">
        <v>39</v>
      </c>
      <c r="J234" s="1" t="str">
        <v>United Arab Emirates (UAE)</v>
      </c>
      <c r="K234" s="1" t="s">
        <v>39</v>
      </c>
      <c r="L234" s="13">
        <f>_xlfn.XLOOKUP(K234, 'taxonomy(ID_mappings)'!$B$2:$B$30, 'taxonomy(ID_mappings)'!$A$2:$A$30, "Not Disclosed", 0)</f>
        <v>2361</v>
      </c>
      <c r="M234" s="1" t="s">
        <v>68</v>
      </c>
      <c r="N234" s="1" t="s">
        <v>68</v>
      </c>
      <c r="O234" s="1">
        <f>_xlfn.XLOOKUP(N234, 'taxonomy(ID_mappings)'!$F$2:$F$40, 'taxonomy(ID_mappings)'!$E$2:$E$40, "Not Disclosed", 0)</f>
        <v>5832</v>
      </c>
      <c r="P234" s="1">
        <v>3</v>
      </c>
      <c r="Q234" s="4" t="s">
        <v>61</v>
      </c>
      <c r="R234" s="4" t="s">
        <v>61</v>
      </c>
      <c r="S234" s="4" t="s">
        <v>42</v>
      </c>
      <c r="T234" s="4" t="str">
        <v>Not Disclosed</v>
      </c>
      <c r="U234" s="4" t="s">
        <v>42</v>
      </c>
      <c r="V234" s="4" t="str">
        <v>Not Disclosed</v>
      </c>
      <c r="W234" s="4" t="s">
        <v>42</v>
      </c>
      <c r="X234" s="4" t="str">
        <v>Not Disclosed</v>
      </c>
      <c r="Y234" s="4" t="s">
        <v>42</v>
      </c>
      <c r="Z234" s="4" t="str">
        <v>Not Disclosed</v>
      </c>
      <c r="AA234" s="4">
        <f>_xlfn.XLOOKUP(R234, 'taxonomy(ID_mappings)'!$J$2:$J$7, 'taxonomy(ID_mappings)'!$I$2:$I$7, "Not Disclosed", 0)</f>
        <v>5326</v>
      </c>
      <c r="AB234" s="4" t="str">
        <f>_xlfn.XLOOKUP(T234, 'taxonomy(ID_mappings)'!$J$2:$J$7, 'taxonomy(ID_mappings)'!$I$2:$I$7, "Not Disclosed", 0)</f>
        <v>Not Disclosed</v>
      </c>
      <c r="AC234" s="4" t="str">
        <f>_xlfn.XLOOKUP(V234, 'taxonomy(ID_mappings)'!$J$2:$J$7, 'taxonomy(ID_mappings)'!$I$2:$I$7, "Not Disclosed", 0)</f>
        <v>Not Disclosed</v>
      </c>
      <c r="AD234" s="4" t="str">
        <f>_xlfn.XLOOKUP(X234, 'taxonomy(ID_mappings)'!$J$2:$J$7, 'taxonomy(ID_mappings)'!$I$2:$I$7, "Not Disclosed", 0)</f>
        <v>Not Disclosed</v>
      </c>
      <c r="AE234" s="4" t="str">
        <f>_xlfn.XLOOKUP(Z234, 'taxonomy(ID_mappings)'!$J$2:$J$7, 'taxonomy(ID_mappings)'!$I$2:$I$7, "Not Disclosed", 0)</f>
        <v>Not Disclosed</v>
      </c>
      <c r="AF234" s="4" t="str">
        <f>_xlfn.CONCAT(AA234, ", ", AB234, ", ", AC234, ", ", AD234, ", ", AE234)</f>
        <v>5326, Not Disclosed, Not Disclosed, Not Disclosed, Not Disclosed</v>
      </c>
      <c r="AG234" s="16">
        <v>5326</v>
      </c>
      <c r="AH234" s="1" t="s">
        <v>55</v>
      </c>
      <c r="AI234" s="1">
        <f>_xlfn.XLOOKUP(AH234, 'taxonomy(ID_mappings)'!$L$2:$L$3, 'taxonomy(ID_mappings)'!$M$2:$M$3, 0)</f>
        <v>1</v>
      </c>
      <c r="AJ234" s="1" t="s">
        <v>42</v>
      </c>
      <c r="AK234" s="1" t="s">
        <v>42</v>
      </c>
      <c r="AL234" s="1" t="s">
        <v>42</v>
      </c>
    </row>
    <row r="235" spans="1:38" ht="15.75" customHeight="1">
      <c r="A235" s="1">
        <v>39620</v>
      </c>
      <c r="B235" s="1" t="s">
        <v>490</v>
      </c>
      <c r="C235" s="1">
        <f>_xlfn.XLOOKUP(B235, 'Sheet1 startup_formatted'!$B$2:$B$690, 'Sheet1 startup_formatted'!$A$2:$A$690, "Not issued", 0)</f>
        <v>34937</v>
      </c>
      <c r="D235" s="2">
        <v>42917</v>
      </c>
      <c r="E235" s="15">
        <v>0</v>
      </c>
      <c r="F235" s="1" t="s">
        <v>53</v>
      </c>
      <c r="G235" s="1">
        <f>_xlfn.XLOOKUP(F235, 'taxonomy(ID_mappings)'!$P$2:$P$15, 'taxonomy(ID_mappings)'!$O$2:$O$15, 0)</f>
        <v>9101</v>
      </c>
      <c r="H235" s="1">
        <v>1</v>
      </c>
      <c r="I235" s="1" t="s">
        <v>113</v>
      </c>
      <c r="J235" s="1" t="str">
        <v>Egypt</v>
      </c>
      <c r="K235" s="1" t="s">
        <v>113</v>
      </c>
      <c r="L235" s="13">
        <f>_xlfn.XLOOKUP(K235, 'taxonomy(ID_mappings)'!$B$2:$B$30, 'taxonomy(ID_mappings)'!$A$2:$A$30, "Not Disclosed", 0)</f>
        <v>2468</v>
      </c>
      <c r="M235" s="1" t="s">
        <v>141</v>
      </c>
      <c r="N235" s="1" t="s">
        <v>141</v>
      </c>
      <c r="O235" s="1">
        <f>_xlfn.XLOOKUP(N235, 'taxonomy(ID_mappings)'!$F$2:$F$40, 'taxonomy(ID_mappings)'!$E$2:$E$40, "Not Disclosed", 0)</f>
        <v>7592</v>
      </c>
      <c r="P235" s="1">
        <v>2</v>
      </c>
      <c r="Q235" s="4" t="s">
        <v>48</v>
      </c>
      <c r="R235" s="4" t="s">
        <v>48</v>
      </c>
      <c r="S235" s="4" t="s">
        <v>42</v>
      </c>
      <c r="T235" s="4" t="str">
        <v>Not Disclosed</v>
      </c>
      <c r="U235" s="4" t="s">
        <v>42</v>
      </c>
      <c r="V235" s="4" t="str">
        <v>Not Disclosed</v>
      </c>
      <c r="W235" s="4" t="s">
        <v>42</v>
      </c>
      <c r="X235" s="4" t="str">
        <v>Not Disclosed</v>
      </c>
      <c r="Y235" s="4" t="s">
        <v>42</v>
      </c>
      <c r="Z235" s="4" t="str">
        <v>Not Disclosed</v>
      </c>
      <c r="AA235" s="4">
        <f>_xlfn.XLOOKUP(R235, 'taxonomy(ID_mappings)'!$J$2:$J$7, 'taxonomy(ID_mappings)'!$I$2:$I$7, "Not Disclosed", 0)</f>
        <v>5325</v>
      </c>
      <c r="AB235" s="4" t="str">
        <f>_xlfn.XLOOKUP(T235, 'taxonomy(ID_mappings)'!$J$2:$J$7, 'taxonomy(ID_mappings)'!$I$2:$I$7, "Not Disclosed", 0)</f>
        <v>Not Disclosed</v>
      </c>
      <c r="AC235" s="4" t="str">
        <f>_xlfn.XLOOKUP(V235, 'taxonomy(ID_mappings)'!$J$2:$J$7, 'taxonomy(ID_mappings)'!$I$2:$I$7, "Not Disclosed", 0)</f>
        <v>Not Disclosed</v>
      </c>
      <c r="AD235" s="4" t="str">
        <f>_xlfn.XLOOKUP(X235, 'taxonomy(ID_mappings)'!$J$2:$J$7, 'taxonomy(ID_mappings)'!$I$2:$I$7, "Not Disclosed", 0)</f>
        <v>Not Disclosed</v>
      </c>
      <c r="AE235" s="4" t="str">
        <f>_xlfn.XLOOKUP(Z235, 'taxonomy(ID_mappings)'!$J$2:$J$7, 'taxonomy(ID_mappings)'!$I$2:$I$7, "Not Disclosed", 0)</f>
        <v>Not Disclosed</v>
      </c>
      <c r="AF235" s="4" t="str">
        <f>_xlfn.CONCAT(AA235, ", ", AB235, ", ", AC235, ", ", AD235, ", ", AE235)</f>
        <v>5325, Not Disclosed, Not Disclosed, Not Disclosed, Not Disclosed</v>
      </c>
      <c r="AG235" s="16">
        <v>5325</v>
      </c>
      <c r="AH235" s="1" t="s">
        <v>43</v>
      </c>
      <c r="AI235" s="1">
        <f>_xlfn.XLOOKUP(AH235, 'taxonomy(ID_mappings)'!$L$2:$L$3, 'taxonomy(ID_mappings)'!$M$2:$M$3, 0)</f>
        <v>0</v>
      </c>
      <c r="AJ235" s="1" t="s">
        <v>491</v>
      </c>
      <c r="AK235" s="1" t="s">
        <v>42</v>
      </c>
      <c r="AL235" s="1" t="s">
        <v>42</v>
      </c>
    </row>
    <row r="236" spans="1:38" ht="15.75" customHeight="1">
      <c r="A236" s="1">
        <v>39673</v>
      </c>
      <c r="B236" s="1" t="s">
        <v>492</v>
      </c>
      <c r="C236" s="1">
        <f>_xlfn.XLOOKUP(B236, 'Sheet1 startup_formatted'!$B$2:$B$690, 'Sheet1 startup_formatted'!$A$2:$A$690, "Not issued", 0)</f>
        <v>16648</v>
      </c>
      <c r="D236" s="2">
        <v>42887.166666666664</v>
      </c>
      <c r="E236" s="15">
        <v>0</v>
      </c>
      <c r="F236" s="1" t="s">
        <v>53</v>
      </c>
      <c r="G236" s="1">
        <f>_xlfn.XLOOKUP(F236, 'taxonomy(ID_mappings)'!$P$2:$P$15, 'taxonomy(ID_mappings)'!$O$2:$O$15, 0)</f>
        <v>9101</v>
      </c>
      <c r="H236" s="1">
        <v>1</v>
      </c>
      <c r="I236" s="1" t="s">
        <v>113</v>
      </c>
      <c r="J236" s="1" t="str">
        <v>Egypt</v>
      </c>
      <c r="K236" s="1" t="s">
        <v>113</v>
      </c>
      <c r="L236" s="13">
        <f>_xlfn.XLOOKUP(K236, 'taxonomy(ID_mappings)'!$B$2:$B$30, 'taxonomy(ID_mappings)'!$A$2:$A$30, "Not Disclosed", 0)</f>
        <v>2468</v>
      </c>
      <c r="M236" s="1" t="s">
        <v>214</v>
      </c>
      <c r="N236" s="1" t="s">
        <v>214</v>
      </c>
      <c r="O236" s="1">
        <f>_xlfn.XLOOKUP(N236, 'taxonomy(ID_mappings)'!$F$2:$F$40, 'taxonomy(ID_mappings)'!$E$2:$E$40, "Not Disclosed", 0)</f>
        <v>2356</v>
      </c>
      <c r="P236" s="1">
        <v>2</v>
      </c>
      <c r="Q236" s="4" t="s">
        <v>61</v>
      </c>
      <c r="R236" s="4" t="s">
        <v>61</v>
      </c>
      <c r="S236" s="4" t="s">
        <v>42</v>
      </c>
      <c r="T236" s="4" t="str">
        <v>Not Disclosed</v>
      </c>
      <c r="U236" s="4" t="s">
        <v>42</v>
      </c>
      <c r="V236" s="4" t="str">
        <v>Not Disclosed</v>
      </c>
      <c r="W236" s="4" t="s">
        <v>42</v>
      </c>
      <c r="X236" s="4" t="str">
        <v>Not Disclosed</v>
      </c>
      <c r="Y236" s="4" t="s">
        <v>42</v>
      </c>
      <c r="Z236" s="4" t="str">
        <v>Not Disclosed</v>
      </c>
      <c r="AA236" s="4">
        <f>_xlfn.XLOOKUP(R236, 'taxonomy(ID_mappings)'!$J$2:$J$7, 'taxonomy(ID_mappings)'!$I$2:$I$7, "Not Disclosed", 0)</f>
        <v>5326</v>
      </c>
      <c r="AB236" s="4" t="str">
        <f>_xlfn.XLOOKUP(T236, 'taxonomy(ID_mappings)'!$J$2:$J$7, 'taxonomy(ID_mappings)'!$I$2:$I$7, "Not Disclosed", 0)</f>
        <v>Not Disclosed</v>
      </c>
      <c r="AC236" s="4" t="str">
        <f>_xlfn.XLOOKUP(V236, 'taxonomy(ID_mappings)'!$J$2:$J$7, 'taxonomy(ID_mappings)'!$I$2:$I$7, "Not Disclosed", 0)</f>
        <v>Not Disclosed</v>
      </c>
      <c r="AD236" s="4" t="str">
        <f>_xlfn.XLOOKUP(X236, 'taxonomy(ID_mappings)'!$J$2:$J$7, 'taxonomy(ID_mappings)'!$I$2:$I$7, "Not Disclosed", 0)</f>
        <v>Not Disclosed</v>
      </c>
      <c r="AE236" s="4" t="str">
        <f>_xlfn.XLOOKUP(Z236, 'taxonomy(ID_mappings)'!$J$2:$J$7, 'taxonomy(ID_mappings)'!$I$2:$I$7, "Not Disclosed", 0)</f>
        <v>Not Disclosed</v>
      </c>
      <c r="AF236" s="4" t="str">
        <f>_xlfn.CONCAT(AA236, ", ", AB236, ", ", AC236, ", ", AD236, ", ", AE236)</f>
        <v>5326, Not Disclosed, Not Disclosed, Not Disclosed, Not Disclosed</v>
      </c>
      <c r="AG236" s="16">
        <v>5326</v>
      </c>
      <c r="AH236" s="1" t="s">
        <v>55</v>
      </c>
      <c r="AI236" s="1">
        <f>_xlfn.XLOOKUP(AH236, 'taxonomy(ID_mappings)'!$L$2:$L$3, 'taxonomy(ID_mappings)'!$M$2:$M$3, 0)</f>
        <v>1</v>
      </c>
      <c r="AJ236" s="1" t="s">
        <v>42</v>
      </c>
      <c r="AK236" s="1" t="s">
        <v>42</v>
      </c>
      <c r="AL236" s="1" t="s">
        <v>42</v>
      </c>
    </row>
    <row r="237" spans="1:38" ht="15.75" customHeight="1">
      <c r="A237" s="1">
        <v>39675</v>
      </c>
      <c r="B237" s="1" t="s">
        <v>493</v>
      </c>
      <c r="C237" s="1">
        <f>_xlfn.XLOOKUP(B237, 'Sheet1 startup_formatted'!$B$2:$B$690, 'Sheet1 startup_formatted'!$A$2:$A$690, "Not issued", 0)</f>
        <v>20013</v>
      </c>
      <c r="D237" s="2">
        <v>42887.166666666664</v>
      </c>
      <c r="E237" s="15">
        <v>0</v>
      </c>
      <c r="F237" s="1" t="s">
        <v>53</v>
      </c>
      <c r="G237" s="1">
        <f>_xlfn.XLOOKUP(F237, 'taxonomy(ID_mappings)'!$P$2:$P$15, 'taxonomy(ID_mappings)'!$O$2:$O$15, 0)</f>
        <v>9101</v>
      </c>
      <c r="H237" s="1">
        <v>1</v>
      </c>
      <c r="I237" s="1" t="s">
        <v>39</v>
      </c>
      <c r="J237" s="1" t="str">
        <v>United Arab Emirates (UAE)</v>
      </c>
      <c r="K237" s="1" t="s">
        <v>39</v>
      </c>
      <c r="L237" s="13">
        <f>_xlfn.XLOOKUP(K237, 'taxonomy(ID_mappings)'!$B$2:$B$30, 'taxonomy(ID_mappings)'!$A$2:$A$30, "Not Disclosed", 0)</f>
        <v>2361</v>
      </c>
      <c r="M237" s="1" t="s">
        <v>63</v>
      </c>
      <c r="N237" s="1" t="s">
        <v>63</v>
      </c>
      <c r="O237" s="1">
        <f>_xlfn.XLOOKUP(N237, 'taxonomy(ID_mappings)'!$F$2:$F$40, 'taxonomy(ID_mappings)'!$E$2:$E$40, "Not Disclosed", 0)</f>
        <v>3678</v>
      </c>
      <c r="P237" s="1">
        <v>1</v>
      </c>
      <c r="Q237" s="4" t="s">
        <v>48</v>
      </c>
      <c r="R237" s="4" t="s">
        <v>48</v>
      </c>
      <c r="S237" s="4" t="s">
        <v>42</v>
      </c>
      <c r="T237" s="4" t="str">
        <v>Not Disclosed</v>
      </c>
      <c r="U237" s="4" t="s">
        <v>42</v>
      </c>
      <c r="V237" s="4" t="str">
        <v>Not Disclosed</v>
      </c>
      <c r="W237" s="4" t="s">
        <v>42</v>
      </c>
      <c r="X237" s="4" t="str">
        <v>Not Disclosed</v>
      </c>
      <c r="Y237" s="4" t="s">
        <v>42</v>
      </c>
      <c r="Z237" s="4" t="str">
        <v>Not Disclosed</v>
      </c>
      <c r="AA237" s="4">
        <f>_xlfn.XLOOKUP(R237, 'taxonomy(ID_mappings)'!$J$2:$J$7, 'taxonomy(ID_mappings)'!$I$2:$I$7, "Not Disclosed", 0)</f>
        <v>5325</v>
      </c>
      <c r="AB237" s="4" t="str">
        <f>_xlfn.XLOOKUP(T237, 'taxonomy(ID_mappings)'!$J$2:$J$7, 'taxonomy(ID_mappings)'!$I$2:$I$7, "Not Disclosed", 0)</f>
        <v>Not Disclosed</v>
      </c>
      <c r="AC237" s="4" t="str">
        <f>_xlfn.XLOOKUP(V237, 'taxonomy(ID_mappings)'!$J$2:$J$7, 'taxonomy(ID_mappings)'!$I$2:$I$7, "Not Disclosed", 0)</f>
        <v>Not Disclosed</v>
      </c>
      <c r="AD237" s="4" t="str">
        <f>_xlfn.XLOOKUP(X237, 'taxonomy(ID_mappings)'!$J$2:$J$7, 'taxonomy(ID_mappings)'!$I$2:$I$7, "Not Disclosed", 0)</f>
        <v>Not Disclosed</v>
      </c>
      <c r="AE237" s="4" t="str">
        <f>_xlfn.XLOOKUP(Z237, 'taxonomy(ID_mappings)'!$J$2:$J$7, 'taxonomy(ID_mappings)'!$I$2:$I$7, "Not Disclosed", 0)</f>
        <v>Not Disclosed</v>
      </c>
      <c r="AF237" s="4" t="str">
        <f>_xlfn.CONCAT(AA237, ", ", AB237, ", ", AC237, ", ", AD237, ", ", AE237)</f>
        <v>5325, Not Disclosed, Not Disclosed, Not Disclosed, Not Disclosed</v>
      </c>
      <c r="AG237" s="16">
        <v>5325</v>
      </c>
      <c r="AH237" s="1" t="s">
        <v>43</v>
      </c>
      <c r="AI237" s="1">
        <f>_xlfn.XLOOKUP(AH237, 'taxonomy(ID_mappings)'!$L$2:$L$3, 'taxonomy(ID_mappings)'!$M$2:$M$3, 0)</f>
        <v>0</v>
      </c>
      <c r="AJ237" s="1" t="s">
        <v>42</v>
      </c>
      <c r="AK237" s="1" t="s">
        <v>42</v>
      </c>
      <c r="AL237" s="1" t="s">
        <v>42</v>
      </c>
    </row>
    <row r="238" spans="1:38" ht="15.75" customHeight="1">
      <c r="A238" s="1">
        <v>40682</v>
      </c>
      <c r="B238" s="1" t="s">
        <v>494</v>
      </c>
      <c r="C238" s="1">
        <f>_xlfn.XLOOKUP(B238, 'Sheet1 startup_formatted'!$B$2:$B$690, 'Sheet1 startup_formatted'!$A$2:$A$690, "Not issued", 0)</f>
        <v>5754</v>
      </c>
      <c r="D238" s="2">
        <v>42857.166666666664</v>
      </c>
      <c r="E238" s="15">
        <v>3000000</v>
      </c>
      <c r="F238" s="1" t="s">
        <v>67</v>
      </c>
      <c r="G238" s="1">
        <f>_xlfn.XLOOKUP(F238, 'taxonomy(ID_mappings)'!$P$2:$P$15, 'taxonomy(ID_mappings)'!$O$2:$O$15, 0)</f>
        <v>2345</v>
      </c>
      <c r="H238" s="1">
        <v>3</v>
      </c>
      <c r="I238" s="1" t="s">
        <v>113</v>
      </c>
      <c r="J238" s="1" t="str">
        <v>Egypt</v>
      </c>
      <c r="K238" s="1" t="s">
        <v>113</v>
      </c>
      <c r="L238" s="13">
        <f>_xlfn.XLOOKUP(K238, 'taxonomy(ID_mappings)'!$B$2:$B$30, 'taxonomy(ID_mappings)'!$A$2:$A$30, "Not Disclosed", 0)</f>
        <v>2468</v>
      </c>
      <c r="M238" s="1" t="s">
        <v>141</v>
      </c>
      <c r="N238" s="1" t="s">
        <v>141</v>
      </c>
      <c r="O238" s="1">
        <f>_xlfn.XLOOKUP(N238, 'taxonomy(ID_mappings)'!$F$2:$F$40, 'taxonomy(ID_mappings)'!$E$2:$E$40, "Not Disclosed", 0)</f>
        <v>7592</v>
      </c>
      <c r="P238" s="1">
        <v>2</v>
      </c>
      <c r="Q238" s="4" t="s">
        <v>318</v>
      </c>
      <c r="R238" s="4" t="s">
        <v>48</v>
      </c>
      <c r="S238" s="4" t="s">
        <v>174</v>
      </c>
      <c r="T238" s="4" t="str">
        <v>Platform</v>
      </c>
      <c r="U238" s="4" t="s">
        <v>42</v>
      </c>
      <c r="V238" s="4" t="str">
        <v>Not Disclosed</v>
      </c>
      <c r="W238" s="4" t="s">
        <v>42</v>
      </c>
      <c r="X238" s="4" t="str">
        <v>Not Disclosed</v>
      </c>
      <c r="Y238" s="4" t="s">
        <v>42</v>
      </c>
      <c r="Z238" s="4" t="str">
        <v>Not Disclosed</v>
      </c>
      <c r="AA238" s="4">
        <f>_xlfn.XLOOKUP(R238, 'taxonomy(ID_mappings)'!$J$2:$J$7, 'taxonomy(ID_mappings)'!$I$2:$I$7, "Not Disclosed", 0)</f>
        <v>5325</v>
      </c>
      <c r="AB238" s="4">
        <f>_xlfn.XLOOKUP(T238, 'taxonomy(ID_mappings)'!$J$2:$J$7, 'taxonomy(ID_mappings)'!$I$2:$I$7, "Not Disclosed", 0)</f>
        <v>5324</v>
      </c>
      <c r="AC238" s="4" t="str">
        <f>_xlfn.XLOOKUP(V238, 'taxonomy(ID_mappings)'!$J$2:$J$7, 'taxonomy(ID_mappings)'!$I$2:$I$7, "Not Disclosed", 0)</f>
        <v>Not Disclosed</v>
      </c>
      <c r="AD238" s="4" t="str">
        <f>_xlfn.XLOOKUP(X238, 'taxonomy(ID_mappings)'!$J$2:$J$7, 'taxonomy(ID_mappings)'!$I$2:$I$7, "Not Disclosed", 0)</f>
        <v>Not Disclosed</v>
      </c>
      <c r="AE238" s="4" t="str">
        <f>_xlfn.XLOOKUP(Z238, 'taxonomy(ID_mappings)'!$J$2:$J$7, 'taxonomy(ID_mappings)'!$I$2:$I$7, "Not Disclosed", 0)</f>
        <v>Not Disclosed</v>
      </c>
      <c r="AF238" s="4" t="str">
        <f>_xlfn.CONCAT(AA238, ", ", AB238, ", ", AC238, ", ", AD238, ", ", AE238)</f>
        <v>5325, 5324, Not Disclosed, Not Disclosed, Not Disclosed</v>
      </c>
      <c r="AG238" s="16" t="s">
        <v>319</v>
      </c>
      <c r="AH238" s="1" t="s">
        <v>55</v>
      </c>
      <c r="AI238" s="1">
        <f>_xlfn.XLOOKUP(AH238, 'taxonomy(ID_mappings)'!$L$2:$L$3, 'taxonomy(ID_mappings)'!$M$2:$M$3, 0)</f>
        <v>1</v>
      </c>
      <c r="AJ238" s="1" t="s">
        <v>42</v>
      </c>
      <c r="AK238" s="1" t="s">
        <v>42</v>
      </c>
      <c r="AL238" s="1" t="s">
        <v>42</v>
      </c>
    </row>
    <row r="239" spans="1:38" ht="15.75" customHeight="1">
      <c r="A239" s="1">
        <v>40686</v>
      </c>
      <c r="B239" s="1" t="s">
        <v>494</v>
      </c>
      <c r="C239" s="1">
        <f>_xlfn.XLOOKUP(B239, 'Sheet1 startup_formatted'!$B$2:$B$690, 'Sheet1 startup_formatted'!$A$2:$A$690, "Not issued", 0)</f>
        <v>5754</v>
      </c>
      <c r="D239" s="2">
        <v>42736.166666666664</v>
      </c>
      <c r="E239" s="15">
        <v>5000000</v>
      </c>
      <c r="F239" s="1" t="s">
        <v>38</v>
      </c>
      <c r="G239" s="1">
        <f>_xlfn.XLOOKUP(F239, 'taxonomy(ID_mappings)'!$P$2:$P$15, 'taxonomy(ID_mappings)'!$O$2:$O$15, 0)</f>
        <v>1234</v>
      </c>
      <c r="H239" s="1">
        <v>4</v>
      </c>
      <c r="I239" s="1" t="s">
        <v>113</v>
      </c>
      <c r="J239" s="1" t="str">
        <v>Egypt</v>
      </c>
      <c r="K239" s="1" t="s">
        <v>113</v>
      </c>
      <c r="L239" s="13">
        <f>_xlfn.XLOOKUP(K239, 'taxonomy(ID_mappings)'!$B$2:$B$30, 'taxonomy(ID_mappings)'!$A$2:$A$30, "Not Disclosed", 0)</f>
        <v>2468</v>
      </c>
      <c r="M239" s="1" t="s">
        <v>141</v>
      </c>
      <c r="N239" s="1" t="s">
        <v>141</v>
      </c>
      <c r="O239" s="1">
        <f>_xlfn.XLOOKUP(N239, 'taxonomy(ID_mappings)'!$F$2:$F$40, 'taxonomy(ID_mappings)'!$E$2:$E$40, "Not Disclosed", 0)</f>
        <v>7592</v>
      </c>
      <c r="P239" s="1">
        <v>2</v>
      </c>
      <c r="Q239" s="4" t="s">
        <v>318</v>
      </c>
      <c r="R239" s="4" t="s">
        <v>48</v>
      </c>
      <c r="S239" s="4" t="s">
        <v>174</v>
      </c>
      <c r="T239" s="4" t="str">
        <v>Platform</v>
      </c>
      <c r="U239" s="4" t="s">
        <v>42</v>
      </c>
      <c r="V239" s="4" t="str">
        <v>Not Disclosed</v>
      </c>
      <c r="W239" s="4" t="s">
        <v>42</v>
      </c>
      <c r="X239" s="4" t="str">
        <v>Not Disclosed</v>
      </c>
      <c r="Y239" s="4" t="s">
        <v>42</v>
      </c>
      <c r="Z239" s="4" t="str">
        <v>Not Disclosed</v>
      </c>
      <c r="AA239" s="4">
        <f>_xlfn.XLOOKUP(R239, 'taxonomy(ID_mappings)'!$J$2:$J$7, 'taxonomy(ID_mappings)'!$I$2:$I$7, "Not Disclosed", 0)</f>
        <v>5325</v>
      </c>
      <c r="AB239" s="4">
        <f>_xlfn.XLOOKUP(T239, 'taxonomy(ID_mappings)'!$J$2:$J$7, 'taxonomy(ID_mappings)'!$I$2:$I$7, "Not Disclosed", 0)</f>
        <v>5324</v>
      </c>
      <c r="AC239" s="4" t="str">
        <f>_xlfn.XLOOKUP(V239, 'taxonomy(ID_mappings)'!$J$2:$J$7, 'taxonomy(ID_mappings)'!$I$2:$I$7, "Not Disclosed", 0)</f>
        <v>Not Disclosed</v>
      </c>
      <c r="AD239" s="4" t="str">
        <f>_xlfn.XLOOKUP(X239, 'taxonomy(ID_mappings)'!$J$2:$J$7, 'taxonomy(ID_mappings)'!$I$2:$I$7, "Not Disclosed", 0)</f>
        <v>Not Disclosed</v>
      </c>
      <c r="AE239" s="4" t="str">
        <f>_xlfn.XLOOKUP(Z239, 'taxonomy(ID_mappings)'!$J$2:$J$7, 'taxonomy(ID_mappings)'!$I$2:$I$7, "Not Disclosed", 0)</f>
        <v>Not Disclosed</v>
      </c>
      <c r="AF239" s="4" t="str">
        <f>_xlfn.CONCAT(AA239, ", ", AB239, ", ", AC239, ", ", AD239, ", ", AE239)</f>
        <v>5325, 5324, Not Disclosed, Not Disclosed, Not Disclosed</v>
      </c>
      <c r="AG239" s="16" t="s">
        <v>319</v>
      </c>
      <c r="AH239" s="1" t="s">
        <v>55</v>
      </c>
      <c r="AI239" s="1">
        <f>_xlfn.XLOOKUP(AH239, 'taxonomy(ID_mappings)'!$L$2:$L$3, 'taxonomy(ID_mappings)'!$M$2:$M$3, 0)</f>
        <v>1</v>
      </c>
      <c r="AJ239" s="1" t="s">
        <v>42</v>
      </c>
      <c r="AK239" s="1" t="s">
        <v>42</v>
      </c>
      <c r="AL239" s="1" t="s">
        <v>42</v>
      </c>
    </row>
    <row r="240" spans="1:38" ht="15.75" customHeight="1">
      <c r="A240" s="1">
        <v>40691</v>
      </c>
      <c r="B240" s="1" t="s">
        <v>494</v>
      </c>
      <c r="C240" s="1">
        <f>_xlfn.XLOOKUP(B240, 'Sheet1 startup_formatted'!$B$2:$B$690, 'Sheet1 startup_formatted'!$A$2:$A$690, "Not issued", 0)</f>
        <v>5754</v>
      </c>
      <c r="D240" s="2">
        <v>42736</v>
      </c>
      <c r="E240" s="15">
        <v>6600000</v>
      </c>
      <c r="F240" s="1" t="s">
        <v>45</v>
      </c>
      <c r="G240" s="1">
        <f>_xlfn.XLOOKUP(F240, 'taxonomy(ID_mappings)'!$P$2:$P$15, 'taxonomy(ID_mappings)'!$O$2:$O$15, 0)</f>
        <v>5678</v>
      </c>
      <c r="H240" s="1">
        <v>4</v>
      </c>
      <c r="I240" s="1" t="s">
        <v>113</v>
      </c>
      <c r="J240" s="1" t="str">
        <v>Egypt</v>
      </c>
      <c r="K240" s="1" t="s">
        <v>113</v>
      </c>
      <c r="L240" s="13">
        <f>_xlfn.XLOOKUP(K240, 'taxonomy(ID_mappings)'!$B$2:$B$30, 'taxonomy(ID_mappings)'!$A$2:$A$30, "Not Disclosed", 0)</f>
        <v>2468</v>
      </c>
      <c r="M240" s="1" t="s">
        <v>141</v>
      </c>
      <c r="N240" s="1" t="s">
        <v>141</v>
      </c>
      <c r="O240" s="1">
        <f>_xlfn.XLOOKUP(N240, 'taxonomy(ID_mappings)'!$F$2:$F$40, 'taxonomy(ID_mappings)'!$E$2:$E$40, "Not Disclosed", 0)</f>
        <v>7592</v>
      </c>
      <c r="P240" s="1">
        <v>2</v>
      </c>
      <c r="Q240" s="4" t="s">
        <v>318</v>
      </c>
      <c r="R240" s="4" t="s">
        <v>48</v>
      </c>
      <c r="S240" s="4" t="s">
        <v>174</v>
      </c>
      <c r="T240" s="4" t="str">
        <v>Platform</v>
      </c>
      <c r="U240" s="4" t="s">
        <v>42</v>
      </c>
      <c r="V240" s="4" t="str">
        <v>Not Disclosed</v>
      </c>
      <c r="W240" s="4" t="s">
        <v>42</v>
      </c>
      <c r="X240" s="4" t="str">
        <v>Not Disclosed</v>
      </c>
      <c r="Y240" s="4" t="s">
        <v>42</v>
      </c>
      <c r="Z240" s="4" t="str">
        <v>Not Disclosed</v>
      </c>
      <c r="AA240" s="4">
        <f>_xlfn.XLOOKUP(R240, 'taxonomy(ID_mappings)'!$J$2:$J$7, 'taxonomy(ID_mappings)'!$I$2:$I$7, "Not Disclosed", 0)</f>
        <v>5325</v>
      </c>
      <c r="AB240" s="4">
        <f>_xlfn.XLOOKUP(T240, 'taxonomy(ID_mappings)'!$J$2:$J$7, 'taxonomy(ID_mappings)'!$I$2:$I$7, "Not Disclosed", 0)</f>
        <v>5324</v>
      </c>
      <c r="AC240" s="4" t="str">
        <f>_xlfn.XLOOKUP(V240, 'taxonomy(ID_mappings)'!$J$2:$J$7, 'taxonomy(ID_mappings)'!$I$2:$I$7, "Not Disclosed", 0)</f>
        <v>Not Disclosed</v>
      </c>
      <c r="AD240" s="4" t="str">
        <f>_xlfn.XLOOKUP(X240, 'taxonomy(ID_mappings)'!$J$2:$J$7, 'taxonomy(ID_mappings)'!$I$2:$I$7, "Not Disclosed", 0)</f>
        <v>Not Disclosed</v>
      </c>
      <c r="AE240" s="4" t="str">
        <f>_xlfn.XLOOKUP(Z240, 'taxonomy(ID_mappings)'!$J$2:$J$7, 'taxonomy(ID_mappings)'!$I$2:$I$7, "Not Disclosed", 0)</f>
        <v>Not Disclosed</v>
      </c>
      <c r="AF240" s="4" t="str">
        <f>_xlfn.CONCAT(AA240, ", ", AB240, ", ", AC240, ", ", AD240, ", ", AE240)</f>
        <v>5325, 5324, Not Disclosed, Not Disclosed, Not Disclosed</v>
      </c>
      <c r="AG240" s="16" t="s">
        <v>319</v>
      </c>
      <c r="AH240" s="1" t="s">
        <v>55</v>
      </c>
      <c r="AI240" s="1">
        <f>_xlfn.XLOOKUP(AH240, 'taxonomy(ID_mappings)'!$L$2:$L$3, 'taxonomy(ID_mappings)'!$M$2:$M$3, 0)</f>
        <v>1</v>
      </c>
      <c r="AJ240" s="1" t="s">
        <v>42</v>
      </c>
      <c r="AK240" s="1" t="s">
        <v>42</v>
      </c>
      <c r="AL240" s="1" t="s">
        <v>42</v>
      </c>
    </row>
    <row r="241" spans="1:38" ht="15.75" customHeight="1">
      <c r="A241" s="1">
        <v>40806</v>
      </c>
      <c r="B241" s="1" t="s">
        <v>495</v>
      </c>
      <c r="C241" s="1">
        <f>_xlfn.XLOOKUP(B241, 'Sheet1 startup_formatted'!$B$2:$B$690, 'Sheet1 startup_formatted'!$A$2:$A$690, "Not issued", 0)</f>
        <v>24323</v>
      </c>
      <c r="D241" s="2">
        <v>42979</v>
      </c>
      <c r="E241" s="15">
        <v>200000</v>
      </c>
      <c r="F241" s="1" t="s">
        <v>53</v>
      </c>
      <c r="G241" s="1">
        <f>_xlfn.XLOOKUP(F241, 'taxonomy(ID_mappings)'!$P$2:$P$15, 'taxonomy(ID_mappings)'!$O$2:$O$15, 0)</f>
        <v>9101</v>
      </c>
      <c r="H241" s="1">
        <v>1</v>
      </c>
      <c r="I241" s="1" t="s">
        <v>60</v>
      </c>
      <c r="J241" s="1" t="str">
        <v>United States of America (USA)</v>
      </c>
      <c r="K241" s="1" t="s">
        <v>60</v>
      </c>
      <c r="L241" s="13">
        <f>_xlfn.XLOOKUP(K241, 'taxonomy(ID_mappings)'!$B$2:$B$30, 'taxonomy(ID_mappings)'!$A$2:$A$30, "Not Disclosed", 0)</f>
        <v>4785</v>
      </c>
      <c r="M241" s="1" t="s">
        <v>133</v>
      </c>
      <c r="N241" s="1" t="s">
        <v>133</v>
      </c>
      <c r="O241" s="1">
        <f>_xlfn.XLOOKUP(N241, 'taxonomy(ID_mappings)'!$F$2:$F$40, 'taxonomy(ID_mappings)'!$E$2:$E$40, "Not Disclosed", 0)</f>
        <v>8769</v>
      </c>
      <c r="P241" s="1">
        <v>3</v>
      </c>
      <c r="Q241" s="4" t="s">
        <v>134</v>
      </c>
      <c r="R241" s="4" t="s">
        <v>61</v>
      </c>
      <c r="S241" s="4" t="s">
        <v>135</v>
      </c>
      <c r="T241" s="4" t="str">
        <v>B2C</v>
      </c>
      <c r="U241" s="4" t="s">
        <v>42</v>
      </c>
      <c r="V241" s="4" t="str">
        <v>Not Disclosed</v>
      </c>
      <c r="W241" s="4" t="s">
        <v>42</v>
      </c>
      <c r="X241" s="4" t="str">
        <v>Not Disclosed</v>
      </c>
      <c r="Y241" s="4" t="s">
        <v>42</v>
      </c>
      <c r="Z241" s="4" t="str">
        <v>Not Disclosed</v>
      </c>
      <c r="AA241" s="4">
        <f>_xlfn.XLOOKUP(R241, 'taxonomy(ID_mappings)'!$J$2:$J$7, 'taxonomy(ID_mappings)'!$I$2:$I$7, "Not Disclosed", 0)</f>
        <v>5326</v>
      </c>
      <c r="AB241" s="4">
        <f>_xlfn.XLOOKUP(T241, 'taxonomy(ID_mappings)'!$J$2:$J$7, 'taxonomy(ID_mappings)'!$I$2:$I$7, "Not Disclosed", 0)</f>
        <v>5325</v>
      </c>
      <c r="AC241" s="4" t="str">
        <f>_xlfn.XLOOKUP(V241, 'taxonomy(ID_mappings)'!$J$2:$J$7, 'taxonomy(ID_mappings)'!$I$2:$I$7, "Not Disclosed", 0)</f>
        <v>Not Disclosed</v>
      </c>
      <c r="AD241" s="4" t="str">
        <f>_xlfn.XLOOKUP(X241, 'taxonomy(ID_mappings)'!$J$2:$J$7, 'taxonomy(ID_mappings)'!$I$2:$I$7, "Not Disclosed", 0)</f>
        <v>Not Disclosed</v>
      </c>
      <c r="AE241" s="4" t="str">
        <f>_xlfn.XLOOKUP(Z241, 'taxonomy(ID_mappings)'!$J$2:$J$7, 'taxonomy(ID_mappings)'!$I$2:$I$7, "Not Disclosed", 0)</f>
        <v>Not Disclosed</v>
      </c>
      <c r="AF241" s="4" t="str">
        <f>_xlfn.CONCAT(AA241, ", ", AB241, ", ", AC241, ", ", AD241, ", ", AE241)</f>
        <v>5326, 5325, Not Disclosed, Not Disclosed, Not Disclosed</v>
      </c>
      <c r="AG241" s="16" t="s">
        <v>136</v>
      </c>
      <c r="AH241" s="1" t="s">
        <v>55</v>
      </c>
      <c r="AI241" s="1">
        <f>_xlfn.XLOOKUP(AH241, 'taxonomy(ID_mappings)'!$L$2:$L$3, 'taxonomy(ID_mappings)'!$M$2:$M$3, 0)</f>
        <v>1</v>
      </c>
      <c r="AJ241" s="9" t="s">
        <v>496</v>
      </c>
      <c r="AK241" s="1" t="s">
        <v>497</v>
      </c>
      <c r="AL241" s="9" t="s">
        <v>498</v>
      </c>
    </row>
    <row r="242" spans="1:38" ht="15.75" customHeight="1">
      <c r="A242" s="1">
        <v>41216</v>
      </c>
      <c r="B242" s="1" t="s">
        <v>499</v>
      </c>
      <c r="C242" s="1">
        <f>_xlfn.XLOOKUP(B242, 'Sheet1 startup_formatted'!$B$2:$B$690, 'Sheet1 startup_formatted'!$A$2:$A$690, "Not issued", 0)</f>
        <v>36461</v>
      </c>
      <c r="D242" s="2">
        <v>43096.166666666664</v>
      </c>
      <c r="E242" s="15">
        <v>25000</v>
      </c>
      <c r="F242" s="1" t="s">
        <v>88</v>
      </c>
      <c r="G242" s="1">
        <f>_xlfn.XLOOKUP(F242, 'taxonomy(ID_mappings)'!$P$2:$P$15, 'taxonomy(ID_mappings)'!$O$2:$O$15, 0)</f>
        <v>6789</v>
      </c>
      <c r="H242" s="1">
        <v>1</v>
      </c>
      <c r="I242" s="1" t="s">
        <v>60</v>
      </c>
      <c r="J242" s="1" t="str">
        <v>United States of America (USA)</v>
      </c>
      <c r="K242" s="1" t="s">
        <v>60</v>
      </c>
      <c r="L242" s="13">
        <f>_xlfn.XLOOKUP(K242, 'taxonomy(ID_mappings)'!$B$2:$B$30, 'taxonomy(ID_mappings)'!$A$2:$A$30, "Not Disclosed", 0)</f>
        <v>4785</v>
      </c>
      <c r="M242" s="1" t="s">
        <v>63</v>
      </c>
      <c r="N242" s="1" t="s">
        <v>63</v>
      </c>
      <c r="O242" s="1">
        <f>_xlfn.XLOOKUP(N242, 'taxonomy(ID_mappings)'!$F$2:$F$40, 'taxonomy(ID_mappings)'!$E$2:$E$40, "Not Disclosed", 0)</f>
        <v>3678</v>
      </c>
      <c r="P242" s="1">
        <v>3</v>
      </c>
      <c r="Q242" s="4" t="s">
        <v>341</v>
      </c>
      <c r="R242" s="4" t="s">
        <v>342</v>
      </c>
      <c r="S242" s="4" t="s">
        <v>174</v>
      </c>
      <c r="T242" s="4" t="str">
        <v>Platform</v>
      </c>
      <c r="U242" s="4" t="s">
        <v>42</v>
      </c>
      <c r="V242" s="4" t="str">
        <v>Not Disclosed</v>
      </c>
      <c r="W242" s="4" t="s">
        <v>42</v>
      </c>
      <c r="X242" s="4" t="str">
        <v>Not Disclosed</v>
      </c>
      <c r="Y242" s="4" t="s">
        <v>42</v>
      </c>
      <c r="Z242" s="4" t="str">
        <v>Not Disclosed</v>
      </c>
      <c r="AA242" s="4">
        <f>_xlfn.XLOOKUP(R242, 'taxonomy(ID_mappings)'!$J$2:$J$7, 'taxonomy(ID_mappings)'!$I$2:$I$7, "Not Disclosed", 0)</f>
        <v>5252</v>
      </c>
      <c r="AB242" s="4">
        <f>_xlfn.XLOOKUP(T242, 'taxonomy(ID_mappings)'!$J$2:$J$7, 'taxonomy(ID_mappings)'!$I$2:$I$7, "Not Disclosed", 0)</f>
        <v>5324</v>
      </c>
      <c r="AC242" s="4" t="str">
        <f>_xlfn.XLOOKUP(V242, 'taxonomy(ID_mappings)'!$J$2:$J$7, 'taxonomy(ID_mappings)'!$I$2:$I$7, "Not Disclosed", 0)</f>
        <v>Not Disclosed</v>
      </c>
      <c r="AD242" s="4" t="str">
        <f>_xlfn.XLOOKUP(X242, 'taxonomy(ID_mappings)'!$J$2:$J$7, 'taxonomy(ID_mappings)'!$I$2:$I$7, "Not Disclosed", 0)</f>
        <v>Not Disclosed</v>
      </c>
      <c r="AE242" s="4" t="str">
        <f>_xlfn.XLOOKUP(Z242, 'taxonomy(ID_mappings)'!$J$2:$J$7, 'taxonomy(ID_mappings)'!$I$2:$I$7, "Not Disclosed", 0)</f>
        <v>Not Disclosed</v>
      </c>
      <c r="AF242" s="4" t="str">
        <f>_xlfn.CONCAT(AA242, ", ", AB242, ", ", AC242, ", ", AD242, ", ", AE242)</f>
        <v>5252, 5324, Not Disclosed, Not Disclosed, Not Disclosed</v>
      </c>
      <c r="AG242" s="16" t="s">
        <v>343</v>
      </c>
      <c r="AH242" s="1" t="s">
        <v>55</v>
      </c>
      <c r="AI242" s="1">
        <f>_xlfn.XLOOKUP(AH242, 'taxonomy(ID_mappings)'!$L$2:$L$3, 'taxonomy(ID_mappings)'!$M$2:$M$3, 0)</f>
        <v>1</v>
      </c>
      <c r="AJ242" s="9" t="s">
        <v>500</v>
      </c>
      <c r="AK242" s="1" t="s">
        <v>501</v>
      </c>
      <c r="AL242" s="1" t="s">
        <v>502</v>
      </c>
    </row>
    <row r="243" spans="1:38" ht="15.75" customHeight="1">
      <c r="A243" s="1">
        <v>41767</v>
      </c>
      <c r="B243" s="1" t="s">
        <v>503</v>
      </c>
      <c r="C243" s="1">
        <f>_xlfn.XLOOKUP(B243, 'Sheet1 startup_formatted'!$B$2:$B$690, 'Sheet1 startup_formatted'!$A$2:$A$690, "Not issued", 0)</f>
        <v>41967</v>
      </c>
      <c r="D243" s="2">
        <v>42987.166666666664</v>
      </c>
      <c r="E243" s="15">
        <v>0</v>
      </c>
      <c r="F243" s="1" t="s">
        <v>328</v>
      </c>
      <c r="G243" s="1">
        <f>_xlfn.XLOOKUP(F243, 'taxonomy(ID_mappings)'!$P$2:$P$15, 'taxonomy(ID_mappings)'!$O$2:$O$15, 0)</f>
        <v>4567</v>
      </c>
      <c r="H243" s="1">
        <v>0</v>
      </c>
      <c r="I243" s="1" t="s">
        <v>39</v>
      </c>
      <c r="J243" s="1" t="str">
        <v>United Arab Emirates (UAE)</v>
      </c>
      <c r="K243" s="1" t="s">
        <v>39</v>
      </c>
      <c r="L243" s="13">
        <f>_xlfn.XLOOKUP(K243, 'taxonomy(ID_mappings)'!$B$2:$B$30, 'taxonomy(ID_mappings)'!$A$2:$A$30, "Not Disclosed", 0)</f>
        <v>2361</v>
      </c>
      <c r="M243" s="1" t="s">
        <v>370</v>
      </c>
      <c r="N243" s="1" t="s">
        <v>370</v>
      </c>
      <c r="O243" s="1">
        <f>_xlfn.XLOOKUP(N243, 'taxonomy(ID_mappings)'!$F$2:$F$40, 'taxonomy(ID_mappings)'!$E$2:$E$40, "Not Disclosed", 0)</f>
        <v>1946</v>
      </c>
      <c r="P243" s="1">
        <v>2</v>
      </c>
      <c r="Q243" s="4" t="s">
        <v>61</v>
      </c>
      <c r="R243" s="4" t="s">
        <v>61</v>
      </c>
      <c r="S243" s="4" t="s">
        <v>42</v>
      </c>
      <c r="T243" s="4" t="str">
        <v>Not Disclosed</v>
      </c>
      <c r="U243" s="4" t="s">
        <v>42</v>
      </c>
      <c r="V243" s="4" t="str">
        <v>Not Disclosed</v>
      </c>
      <c r="W243" s="4" t="s">
        <v>42</v>
      </c>
      <c r="X243" s="4" t="str">
        <v>Not Disclosed</v>
      </c>
      <c r="Y243" s="4" t="s">
        <v>42</v>
      </c>
      <c r="Z243" s="4" t="str">
        <v>Not Disclosed</v>
      </c>
      <c r="AA243" s="4">
        <f>_xlfn.XLOOKUP(R243, 'taxonomy(ID_mappings)'!$J$2:$J$7, 'taxonomy(ID_mappings)'!$I$2:$I$7, "Not Disclosed", 0)</f>
        <v>5326</v>
      </c>
      <c r="AB243" s="4" t="str">
        <f>_xlfn.XLOOKUP(T243, 'taxonomy(ID_mappings)'!$J$2:$J$7, 'taxonomy(ID_mappings)'!$I$2:$I$7, "Not Disclosed", 0)</f>
        <v>Not Disclosed</v>
      </c>
      <c r="AC243" s="4" t="str">
        <f>_xlfn.XLOOKUP(V243, 'taxonomy(ID_mappings)'!$J$2:$J$7, 'taxonomy(ID_mappings)'!$I$2:$I$7, "Not Disclosed", 0)</f>
        <v>Not Disclosed</v>
      </c>
      <c r="AD243" s="4" t="str">
        <f>_xlfn.XLOOKUP(X243, 'taxonomy(ID_mappings)'!$J$2:$J$7, 'taxonomy(ID_mappings)'!$I$2:$I$7, "Not Disclosed", 0)</f>
        <v>Not Disclosed</v>
      </c>
      <c r="AE243" s="4" t="str">
        <f>_xlfn.XLOOKUP(Z243, 'taxonomy(ID_mappings)'!$J$2:$J$7, 'taxonomy(ID_mappings)'!$I$2:$I$7, "Not Disclosed", 0)</f>
        <v>Not Disclosed</v>
      </c>
      <c r="AF243" s="4" t="str">
        <f>_xlfn.CONCAT(AA243, ", ", AB243, ", ", AC243, ", ", AD243, ", ", AE243)</f>
        <v>5326, Not Disclosed, Not Disclosed, Not Disclosed, Not Disclosed</v>
      </c>
      <c r="AG243" s="16">
        <v>5326</v>
      </c>
      <c r="AH243" s="1" t="s">
        <v>55</v>
      </c>
      <c r="AI243" s="1">
        <f>_xlfn.XLOOKUP(AH243, 'taxonomy(ID_mappings)'!$L$2:$L$3, 'taxonomy(ID_mappings)'!$M$2:$M$3, 0)</f>
        <v>1</v>
      </c>
      <c r="AJ243" s="1" t="s">
        <v>504</v>
      </c>
      <c r="AK243" s="1" t="s">
        <v>505</v>
      </c>
      <c r="AL243" s="1" t="s">
        <v>506</v>
      </c>
    </row>
    <row r="244" spans="1:38" ht="15.75" customHeight="1">
      <c r="A244" s="1">
        <v>41789</v>
      </c>
      <c r="B244" s="1" t="s">
        <v>507</v>
      </c>
      <c r="C244" s="1">
        <f>_xlfn.XLOOKUP(B244, 'Sheet1 startup_formatted'!$B$2:$B$690, 'Sheet1 startup_formatted'!$A$2:$A$690, "Not issued", 0)</f>
        <v>19782</v>
      </c>
      <c r="D244" s="2">
        <v>42856</v>
      </c>
      <c r="E244" s="15">
        <v>66000</v>
      </c>
      <c r="F244" s="1" t="s">
        <v>53</v>
      </c>
      <c r="G244" s="1">
        <f>_xlfn.XLOOKUP(F244, 'taxonomy(ID_mappings)'!$P$2:$P$15, 'taxonomy(ID_mappings)'!$O$2:$O$15, 0)</f>
        <v>9101</v>
      </c>
      <c r="H244" s="1">
        <v>1</v>
      </c>
      <c r="I244" s="1" t="s">
        <v>70</v>
      </c>
      <c r="J244" s="1" t="str">
        <v>Bahrain</v>
      </c>
      <c r="K244" s="1" t="s">
        <v>70</v>
      </c>
      <c r="L244" s="13">
        <f>_xlfn.XLOOKUP(K244, 'taxonomy(ID_mappings)'!$B$2:$B$30, 'taxonomy(ID_mappings)'!$A$2:$A$30, "Not Disclosed", 0)</f>
        <v>9367</v>
      </c>
      <c r="M244" s="1" t="s">
        <v>181</v>
      </c>
      <c r="N244" s="1" t="s">
        <v>181</v>
      </c>
      <c r="O244" s="1">
        <f>_xlfn.XLOOKUP(N244, 'taxonomy(ID_mappings)'!$F$2:$F$40, 'taxonomy(ID_mappings)'!$E$2:$E$40, "Not Disclosed", 0)</f>
        <v>1632</v>
      </c>
      <c r="P244" s="1">
        <v>2</v>
      </c>
      <c r="Q244" s="4" t="s">
        <v>78</v>
      </c>
      <c r="R244" s="4" t="s">
        <v>48</v>
      </c>
      <c r="S244" s="4" t="s">
        <v>79</v>
      </c>
      <c r="T244" s="4" t="str">
        <v>B2B2C</v>
      </c>
      <c r="U244" s="4" t="s">
        <v>42</v>
      </c>
      <c r="V244" s="4" t="str">
        <v>Not Disclosed</v>
      </c>
      <c r="W244" s="4" t="s">
        <v>42</v>
      </c>
      <c r="X244" s="4" t="str">
        <v>Not Disclosed</v>
      </c>
      <c r="Y244" s="4" t="s">
        <v>42</v>
      </c>
      <c r="Z244" s="4" t="str">
        <v>Not Disclosed</v>
      </c>
      <c r="AA244" s="4">
        <f>_xlfn.XLOOKUP(R244, 'taxonomy(ID_mappings)'!$J$2:$J$7, 'taxonomy(ID_mappings)'!$I$2:$I$7, "Not Disclosed", 0)</f>
        <v>5325</v>
      </c>
      <c r="AB244" s="4">
        <f>_xlfn.XLOOKUP(T244, 'taxonomy(ID_mappings)'!$J$2:$J$7, 'taxonomy(ID_mappings)'!$I$2:$I$7, "Not Disclosed", 0)</f>
        <v>5252</v>
      </c>
      <c r="AC244" s="4" t="str">
        <f>_xlfn.XLOOKUP(V244, 'taxonomy(ID_mappings)'!$J$2:$J$7, 'taxonomy(ID_mappings)'!$I$2:$I$7, "Not Disclosed", 0)</f>
        <v>Not Disclosed</v>
      </c>
      <c r="AD244" s="4" t="str">
        <f>_xlfn.XLOOKUP(X244, 'taxonomy(ID_mappings)'!$J$2:$J$7, 'taxonomy(ID_mappings)'!$I$2:$I$7, "Not Disclosed", 0)</f>
        <v>Not Disclosed</v>
      </c>
      <c r="AE244" s="4" t="str">
        <f>_xlfn.XLOOKUP(Z244, 'taxonomy(ID_mappings)'!$J$2:$J$7, 'taxonomy(ID_mappings)'!$I$2:$I$7, "Not Disclosed", 0)</f>
        <v>Not Disclosed</v>
      </c>
      <c r="AF244" s="4" t="str">
        <f>_xlfn.CONCAT(AA244, ", ", AB244, ", ", AC244, ", ", AD244, ", ", AE244)</f>
        <v>5325, 5252, Not Disclosed, Not Disclosed, Not Disclosed</v>
      </c>
      <c r="AG244" s="16" t="s">
        <v>80</v>
      </c>
      <c r="AH244" s="1" t="s">
        <v>43</v>
      </c>
      <c r="AI244" s="1">
        <f>_xlfn.XLOOKUP(AH244, 'taxonomy(ID_mappings)'!$L$2:$L$3, 'taxonomy(ID_mappings)'!$M$2:$M$3, 0)</f>
        <v>0</v>
      </c>
      <c r="AJ244" s="1" t="s">
        <v>42</v>
      </c>
      <c r="AK244" s="1" t="s">
        <v>42</v>
      </c>
      <c r="AL244" s="1" t="s">
        <v>42</v>
      </c>
    </row>
    <row r="245" spans="1:38" ht="15.75" customHeight="1">
      <c r="A245" s="1">
        <v>41848</v>
      </c>
      <c r="B245" s="1" t="s">
        <v>279</v>
      </c>
      <c r="C245" s="1">
        <f>_xlfn.XLOOKUP(B245, 'Sheet1 startup_formatted'!$B$2:$B$690, 'Sheet1 startup_formatted'!$A$2:$A$690, "Not issued", 0)</f>
        <v>23133</v>
      </c>
      <c r="D245" s="2">
        <v>42522.166666666664</v>
      </c>
      <c r="E245" s="15">
        <v>0</v>
      </c>
      <c r="F245" s="1" t="s">
        <v>88</v>
      </c>
      <c r="G245" s="1">
        <f>_xlfn.XLOOKUP(F245, 'taxonomy(ID_mappings)'!$P$2:$P$15, 'taxonomy(ID_mappings)'!$O$2:$O$15, 0)</f>
        <v>6789</v>
      </c>
      <c r="H245" s="1">
        <v>1</v>
      </c>
      <c r="I245" s="1" t="s">
        <v>60</v>
      </c>
      <c r="J245" s="1" t="str">
        <v>United States of America (USA)</v>
      </c>
      <c r="K245" s="1" t="s">
        <v>60</v>
      </c>
      <c r="L245" s="13">
        <f>_xlfn.XLOOKUP(K245, 'taxonomy(ID_mappings)'!$B$2:$B$30, 'taxonomy(ID_mappings)'!$A$2:$A$30, "Not Disclosed", 0)</f>
        <v>4785</v>
      </c>
      <c r="M245" s="1" t="s">
        <v>141</v>
      </c>
      <c r="N245" s="1" t="s">
        <v>141</v>
      </c>
      <c r="O245" s="1">
        <f>_xlfn.XLOOKUP(N245, 'taxonomy(ID_mappings)'!$F$2:$F$40, 'taxonomy(ID_mappings)'!$E$2:$E$40, "Not Disclosed", 0)</f>
        <v>7592</v>
      </c>
      <c r="P245" s="1" t="s">
        <v>42</v>
      </c>
      <c r="Q245" s="4" t="s">
        <v>42</v>
      </c>
      <c r="R245" s="4" t="s">
        <v>42</v>
      </c>
      <c r="S245" s="4" t="s">
        <v>42</v>
      </c>
      <c r="T245" s="4" t="str">
        <v>Not Disclosed</v>
      </c>
      <c r="U245" s="4" t="s">
        <v>42</v>
      </c>
      <c r="V245" s="4" t="str">
        <v>Not Disclosed</v>
      </c>
      <c r="W245" s="4" t="s">
        <v>42</v>
      </c>
      <c r="X245" s="4" t="str">
        <v>Not Disclosed</v>
      </c>
      <c r="Y245" s="4" t="s">
        <v>42</v>
      </c>
      <c r="Z245" s="4" t="str">
        <v>Not Disclosed</v>
      </c>
      <c r="AA245" s="4" t="str">
        <f>_xlfn.XLOOKUP(R245, 'taxonomy(ID_mappings)'!$J$2:$J$7, 'taxonomy(ID_mappings)'!$I$2:$I$7, "Not Disclosed", 0)</f>
        <v>Not Disclosed</v>
      </c>
      <c r="AB245" s="4" t="str">
        <f>_xlfn.XLOOKUP(T245, 'taxonomy(ID_mappings)'!$J$2:$J$7, 'taxonomy(ID_mappings)'!$I$2:$I$7, "Not Disclosed", 0)</f>
        <v>Not Disclosed</v>
      </c>
      <c r="AC245" s="4" t="str">
        <f>_xlfn.XLOOKUP(V245, 'taxonomy(ID_mappings)'!$J$2:$J$7, 'taxonomy(ID_mappings)'!$I$2:$I$7, "Not Disclosed", 0)</f>
        <v>Not Disclosed</v>
      </c>
      <c r="AD245" s="4" t="str">
        <f>_xlfn.XLOOKUP(X245, 'taxonomy(ID_mappings)'!$J$2:$J$7, 'taxonomy(ID_mappings)'!$I$2:$I$7, "Not Disclosed", 0)</f>
        <v>Not Disclosed</v>
      </c>
      <c r="AE245" s="4" t="str">
        <f>_xlfn.XLOOKUP(Z245, 'taxonomy(ID_mappings)'!$J$2:$J$7, 'taxonomy(ID_mappings)'!$I$2:$I$7, "Not Disclosed", 0)</f>
        <v>Not Disclosed</v>
      </c>
      <c r="AF245" s="4" t="str">
        <f>_xlfn.CONCAT(AA245, ", ", AB245, ", ", AC245, ", ", AD245, ", ", AE245)</f>
        <v>Not Disclosed, Not Disclosed, Not Disclosed, Not Disclosed, Not Disclosed</v>
      </c>
      <c r="AG245" s="16" t="s">
        <v>42</v>
      </c>
      <c r="AH245" s="1" t="s">
        <v>43</v>
      </c>
      <c r="AI245" s="1">
        <f>_xlfn.XLOOKUP(AH245, 'taxonomy(ID_mappings)'!$L$2:$L$3, 'taxonomy(ID_mappings)'!$M$2:$M$3, 0)</f>
        <v>0</v>
      </c>
      <c r="AJ245" s="1" t="s">
        <v>42</v>
      </c>
      <c r="AK245" s="1" t="s">
        <v>42</v>
      </c>
      <c r="AL245" s="1" t="s">
        <v>42</v>
      </c>
    </row>
    <row r="246" spans="1:38" ht="15.75" customHeight="1">
      <c r="A246" s="1">
        <v>41926</v>
      </c>
      <c r="B246" s="1" t="s">
        <v>508</v>
      </c>
      <c r="C246" s="1">
        <f>_xlfn.XLOOKUP(B246, 'Sheet1 startup_formatted'!$B$2:$B$690, 'Sheet1 startup_formatted'!$A$2:$A$690, "Not issued", 0)</f>
        <v>2784</v>
      </c>
      <c r="D246" s="2">
        <v>42583.166666666664</v>
      </c>
      <c r="E246" s="15">
        <v>400000</v>
      </c>
      <c r="F246" s="1" t="s">
        <v>88</v>
      </c>
      <c r="G246" s="1">
        <f>_xlfn.XLOOKUP(F246, 'taxonomy(ID_mappings)'!$P$2:$P$15, 'taxonomy(ID_mappings)'!$O$2:$O$15, 0)</f>
        <v>6789</v>
      </c>
      <c r="H246" s="1">
        <v>1</v>
      </c>
      <c r="I246" s="1" t="s">
        <v>39</v>
      </c>
      <c r="J246" s="1" t="str">
        <v>United Arab Emirates (UAE)</v>
      </c>
      <c r="K246" s="1" t="s">
        <v>39</v>
      </c>
      <c r="L246" s="13">
        <f>_xlfn.XLOOKUP(K246, 'taxonomy(ID_mappings)'!$B$2:$B$30, 'taxonomy(ID_mappings)'!$A$2:$A$30, "Not Disclosed", 0)</f>
        <v>2361</v>
      </c>
      <c r="M246" s="1" t="s">
        <v>68</v>
      </c>
      <c r="N246" s="1" t="s">
        <v>68</v>
      </c>
      <c r="O246" s="1">
        <f>_xlfn.XLOOKUP(N246, 'taxonomy(ID_mappings)'!$F$2:$F$40, 'taxonomy(ID_mappings)'!$E$2:$E$40, "Not Disclosed", 0)</f>
        <v>5832</v>
      </c>
      <c r="P246" s="1">
        <v>2</v>
      </c>
      <c r="Q246" s="4" t="s">
        <v>41</v>
      </c>
      <c r="R246" s="4" t="s">
        <v>41</v>
      </c>
      <c r="S246" s="4" t="s">
        <v>42</v>
      </c>
      <c r="T246" s="4" t="str">
        <v>Not Disclosed</v>
      </c>
      <c r="U246" s="4" t="s">
        <v>42</v>
      </c>
      <c r="V246" s="4" t="str">
        <v>Not Disclosed</v>
      </c>
      <c r="W246" s="4" t="s">
        <v>42</v>
      </c>
      <c r="X246" s="4" t="str">
        <v>Not Disclosed</v>
      </c>
      <c r="Y246" s="4" t="s">
        <v>42</v>
      </c>
      <c r="Z246" s="4" t="str">
        <v>Not Disclosed</v>
      </c>
      <c r="AA246" s="4">
        <f>_xlfn.XLOOKUP(R246, 'taxonomy(ID_mappings)'!$J$2:$J$7, 'taxonomy(ID_mappings)'!$I$2:$I$7, "Not Disclosed", 0)</f>
        <v>5324</v>
      </c>
      <c r="AB246" s="4" t="str">
        <f>_xlfn.XLOOKUP(T246, 'taxonomy(ID_mappings)'!$J$2:$J$7, 'taxonomy(ID_mappings)'!$I$2:$I$7, "Not Disclosed", 0)</f>
        <v>Not Disclosed</v>
      </c>
      <c r="AC246" s="4" t="str">
        <f>_xlfn.XLOOKUP(V246, 'taxonomy(ID_mappings)'!$J$2:$J$7, 'taxonomy(ID_mappings)'!$I$2:$I$7, "Not Disclosed", 0)</f>
        <v>Not Disclosed</v>
      </c>
      <c r="AD246" s="4" t="str">
        <f>_xlfn.XLOOKUP(X246, 'taxonomy(ID_mappings)'!$J$2:$J$7, 'taxonomy(ID_mappings)'!$I$2:$I$7, "Not Disclosed", 0)</f>
        <v>Not Disclosed</v>
      </c>
      <c r="AE246" s="4" t="str">
        <f>_xlfn.XLOOKUP(Z246, 'taxonomy(ID_mappings)'!$J$2:$J$7, 'taxonomy(ID_mappings)'!$I$2:$I$7, "Not Disclosed", 0)</f>
        <v>Not Disclosed</v>
      </c>
      <c r="AF246" s="4" t="str">
        <f>_xlfn.CONCAT(AA246, ", ", AB246, ", ", AC246, ", ", AD246, ", ", AE246)</f>
        <v>5324, Not Disclosed, Not Disclosed, Not Disclosed, Not Disclosed</v>
      </c>
      <c r="AG246" s="16">
        <v>5324</v>
      </c>
      <c r="AH246" s="1" t="s">
        <v>55</v>
      </c>
      <c r="AI246" s="1">
        <f>_xlfn.XLOOKUP(AH246, 'taxonomy(ID_mappings)'!$L$2:$L$3, 'taxonomy(ID_mappings)'!$M$2:$M$3, 0)</f>
        <v>1</v>
      </c>
      <c r="AJ246" s="9" t="s">
        <v>509</v>
      </c>
      <c r="AK246" s="1" t="s">
        <v>42</v>
      </c>
      <c r="AL246" s="9" t="s">
        <v>510</v>
      </c>
    </row>
    <row r="247" spans="1:38" ht="15.75" customHeight="1">
      <c r="A247" s="1">
        <v>41927</v>
      </c>
      <c r="B247" s="1" t="s">
        <v>508</v>
      </c>
      <c r="C247" s="1">
        <f>_xlfn.XLOOKUP(B247, 'Sheet1 startup_formatted'!$B$2:$B$690, 'Sheet1 startup_formatted'!$A$2:$A$690, "Not issued", 0)</f>
        <v>2784</v>
      </c>
      <c r="D247" s="2">
        <v>42991.166666666664</v>
      </c>
      <c r="E247" s="15">
        <v>445851</v>
      </c>
      <c r="F247" s="1" t="s">
        <v>116</v>
      </c>
      <c r="G247" s="1">
        <f>_xlfn.XLOOKUP(F247, 'taxonomy(ID_mappings)'!$P$2:$P$15, 'taxonomy(ID_mappings)'!$O$2:$O$15, 0)</f>
        <v>3456</v>
      </c>
      <c r="H247" s="1">
        <v>1</v>
      </c>
      <c r="I247" s="1" t="s">
        <v>39</v>
      </c>
      <c r="J247" s="1" t="str">
        <v>United Arab Emirates (UAE)</v>
      </c>
      <c r="K247" s="1" t="s">
        <v>39</v>
      </c>
      <c r="L247" s="13">
        <f>_xlfn.XLOOKUP(K247, 'taxonomy(ID_mappings)'!$B$2:$B$30, 'taxonomy(ID_mappings)'!$A$2:$A$30, "Not Disclosed", 0)</f>
        <v>2361</v>
      </c>
      <c r="M247" s="1" t="s">
        <v>68</v>
      </c>
      <c r="N247" s="1" t="s">
        <v>68</v>
      </c>
      <c r="O247" s="1">
        <f>_xlfn.XLOOKUP(N247, 'taxonomy(ID_mappings)'!$F$2:$F$40, 'taxonomy(ID_mappings)'!$E$2:$E$40, "Not Disclosed", 0)</f>
        <v>5832</v>
      </c>
      <c r="P247" s="1">
        <v>2</v>
      </c>
      <c r="Q247" s="4" t="s">
        <v>41</v>
      </c>
      <c r="R247" s="4" t="s">
        <v>41</v>
      </c>
      <c r="S247" s="4" t="s">
        <v>42</v>
      </c>
      <c r="T247" s="4" t="str">
        <v>Not Disclosed</v>
      </c>
      <c r="U247" s="4" t="s">
        <v>42</v>
      </c>
      <c r="V247" s="4" t="str">
        <v>Not Disclosed</v>
      </c>
      <c r="W247" s="4" t="s">
        <v>42</v>
      </c>
      <c r="X247" s="4" t="str">
        <v>Not Disclosed</v>
      </c>
      <c r="Y247" s="4" t="s">
        <v>42</v>
      </c>
      <c r="Z247" s="4" t="str">
        <v>Not Disclosed</v>
      </c>
      <c r="AA247" s="4">
        <f>_xlfn.XLOOKUP(R247, 'taxonomy(ID_mappings)'!$J$2:$J$7, 'taxonomy(ID_mappings)'!$I$2:$I$7, "Not Disclosed", 0)</f>
        <v>5324</v>
      </c>
      <c r="AB247" s="4" t="str">
        <f>_xlfn.XLOOKUP(T247, 'taxonomy(ID_mappings)'!$J$2:$J$7, 'taxonomy(ID_mappings)'!$I$2:$I$7, "Not Disclosed", 0)</f>
        <v>Not Disclosed</v>
      </c>
      <c r="AC247" s="4" t="str">
        <f>_xlfn.XLOOKUP(V247, 'taxonomy(ID_mappings)'!$J$2:$J$7, 'taxonomy(ID_mappings)'!$I$2:$I$7, "Not Disclosed", 0)</f>
        <v>Not Disclosed</v>
      </c>
      <c r="AD247" s="4" t="str">
        <f>_xlfn.XLOOKUP(X247, 'taxonomy(ID_mappings)'!$J$2:$J$7, 'taxonomy(ID_mappings)'!$I$2:$I$7, "Not Disclosed", 0)</f>
        <v>Not Disclosed</v>
      </c>
      <c r="AE247" s="4" t="str">
        <f>_xlfn.XLOOKUP(Z247, 'taxonomy(ID_mappings)'!$J$2:$J$7, 'taxonomy(ID_mappings)'!$I$2:$I$7, "Not Disclosed", 0)</f>
        <v>Not Disclosed</v>
      </c>
      <c r="AF247" s="4" t="str">
        <f>_xlfn.CONCAT(AA247, ", ", AB247, ", ", AC247, ", ", AD247, ", ", AE247)</f>
        <v>5324, Not Disclosed, Not Disclosed, Not Disclosed, Not Disclosed</v>
      </c>
      <c r="AG247" s="16">
        <v>5324</v>
      </c>
      <c r="AH247" s="1" t="s">
        <v>55</v>
      </c>
      <c r="AI247" s="1">
        <f>_xlfn.XLOOKUP(AH247, 'taxonomy(ID_mappings)'!$L$2:$L$3, 'taxonomy(ID_mappings)'!$M$2:$M$3, 0)</f>
        <v>1</v>
      </c>
      <c r="AJ247" s="9" t="s">
        <v>509</v>
      </c>
      <c r="AK247" s="1" t="s">
        <v>42</v>
      </c>
      <c r="AL247" s="9" t="s">
        <v>510</v>
      </c>
    </row>
    <row r="248" spans="1:38" ht="15.75" customHeight="1">
      <c r="A248" s="1">
        <v>42459</v>
      </c>
      <c r="B248" s="1" t="s">
        <v>511</v>
      </c>
      <c r="C248" s="1">
        <f>_xlfn.XLOOKUP(B248, 'Sheet1 startup_formatted'!$B$2:$B$690, 'Sheet1 startup_formatted'!$A$2:$A$690, "Not issued", 0)</f>
        <v>2997</v>
      </c>
      <c r="D248" s="2">
        <v>42614.166666666664</v>
      </c>
      <c r="E248" s="15">
        <v>50000</v>
      </c>
      <c r="F248" s="1" t="s">
        <v>88</v>
      </c>
      <c r="G248" s="1">
        <f>_xlfn.XLOOKUP(F248, 'taxonomy(ID_mappings)'!$P$2:$P$15, 'taxonomy(ID_mappings)'!$O$2:$O$15, 0)</f>
        <v>6789</v>
      </c>
      <c r="H248" s="1">
        <v>0</v>
      </c>
      <c r="I248" s="1" t="s">
        <v>86</v>
      </c>
      <c r="J248" s="1" t="str">
        <v>Jordan</v>
      </c>
      <c r="K248" s="1" t="s">
        <v>86</v>
      </c>
      <c r="L248" s="13">
        <f>_xlfn.XLOOKUP(K248, 'taxonomy(ID_mappings)'!$B$2:$B$30, 'taxonomy(ID_mappings)'!$A$2:$A$30, "Not Disclosed", 0)</f>
        <v>1256</v>
      </c>
      <c r="M248" s="1" t="s">
        <v>47</v>
      </c>
      <c r="N248" s="1" t="s">
        <v>47</v>
      </c>
      <c r="O248" s="1">
        <f>_xlfn.XLOOKUP(N248, 'taxonomy(ID_mappings)'!$F$2:$F$40, 'taxonomy(ID_mappings)'!$E$2:$E$40, "Not Disclosed", 0)</f>
        <v>4536</v>
      </c>
      <c r="P248" s="1">
        <v>3</v>
      </c>
      <c r="Q248" s="4" t="s">
        <v>61</v>
      </c>
      <c r="R248" s="4" t="s">
        <v>61</v>
      </c>
      <c r="S248" s="4" t="s">
        <v>42</v>
      </c>
      <c r="T248" s="4" t="str">
        <v>Not Disclosed</v>
      </c>
      <c r="U248" s="4" t="s">
        <v>42</v>
      </c>
      <c r="V248" s="4" t="str">
        <v>Not Disclosed</v>
      </c>
      <c r="W248" s="4" t="s">
        <v>42</v>
      </c>
      <c r="X248" s="4" t="str">
        <v>Not Disclosed</v>
      </c>
      <c r="Y248" s="4" t="s">
        <v>42</v>
      </c>
      <c r="Z248" s="4" t="str">
        <v>Not Disclosed</v>
      </c>
      <c r="AA248" s="4">
        <f>_xlfn.XLOOKUP(R248, 'taxonomy(ID_mappings)'!$J$2:$J$7, 'taxonomy(ID_mappings)'!$I$2:$I$7, "Not Disclosed", 0)</f>
        <v>5326</v>
      </c>
      <c r="AB248" s="4" t="str">
        <f>_xlfn.XLOOKUP(T248, 'taxonomy(ID_mappings)'!$J$2:$J$7, 'taxonomy(ID_mappings)'!$I$2:$I$7, "Not Disclosed", 0)</f>
        <v>Not Disclosed</v>
      </c>
      <c r="AC248" s="4" t="str">
        <f>_xlfn.XLOOKUP(V248, 'taxonomy(ID_mappings)'!$J$2:$J$7, 'taxonomy(ID_mappings)'!$I$2:$I$7, "Not Disclosed", 0)</f>
        <v>Not Disclosed</v>
      </c>
      <c r="AD248" s="4" t="str">
        <f>_xlfn.XLOOKUP(X248, 'taxonomy(ID_mappings)'!$J$2:$J$7, 'taxonomy(ID_mappings)'!$I$2:$I$7, "Not Disclosed", 0)</f>
        <v>Not Disclosed</v>
      </c>
      <c r="AE248" s="4" t="str">
        <f>_xlfn.XLOOKUP(Z248, 'taxonomy(ID_mappings)'!$J$2:$J$7, 'taxonomy(ID_mappings)'!$I$2:$I$7, "Not Disclosed", 0)</f>
        <v>Not Disclosed</v>
      </c>
      <c r="AF248" s="4" t="str">
        <f>_xlfn.CONCAT(AA248, ", ", AB248, ", ", AC248, ", ", AD248, ", ", AE248)</f>
        <v>5326, Not Disclosed, Not Disclosed, Not Disclosed, Not Disclosed</v>
      </c>
      <c r="AG248" s="16">
        <v>5326</v>
      </c>
      <c r="AH248" s="1" t="s">
        <v>55</v>
      </c>
      <c r="AI248" s="1">
        <f>_xlfn.XLOOKUP(AH248, 'taxonomy(ID_mappings)'!$L$2:$L$3, 'taxonomy(ID_mappings)'!$M$2:$M$3, 0)</f>
        <v>1</v>
      </c>
      <c r="AJ248" s="9" t="s">
        <v>512</v>
      </c>
      <c r="AK248" s="1" t="s">
        <v>513</v>
      </c>
      <c r="AL248" s="9" t="s">
        <v>514</v>
      </c>
    </row>
    <row r="249" spans="1:38" ht="15.75" customHeight="1">
      <c r="A249" s="1">
        <v>42535</v>
      </c>
      <c r="B249" s="1" t="s">
        <v>515</v>
      </c>
      <c r="C249" s="1">
        <f>_xlfn.XLOOKUP(B249, 'Sheet1 startup_formatted'!$B$2:$B$690, 'Sheet1 startup_formatted'!$A$2:$A$690, "Not issued", 0)</f>
        <v>2142</v>
      </c>
      <c r="D249" s="2">
        <v>42917.166666666664</v>
      </c>
      <c r="E249" s="15">
        <v>10000</v>
      </c>
      <c r="F249" s="1" t="s">
        <v>328</v>
      </c>
      <c r="G249" s="1">
        <f>_xlfn.XLOOKUP(F249, 'taxonomy(ID_mappings)'!$P$2:$P$15, 'taxonomy(ID_mappings)'!$O$2:$O$15, 0)</f>
        <v>4567</v>
      </c>
      <c r="H249" s="1">
        <v>0</v>
      </c>
      <c r="I249" s="1" t="s">
        <v>50</v>
      </c>
      <c r="J249" s="1" t="str">
        <v>Lebanon</v>
      </c>
      <c r="K249" s="1" t="s">
        <v>50</v>
      </c>
      <c r="L249" s="13">
        <f>_xlfn.XLOOKUP(K249, 'taxonomy(ID_mappings)'!$B$2:$B$30, 'taxonomy(ID_mappings)'!$A$2:$A$30, "Not Disclosed", 0)</f>
        <v>1623</v>
      </c>
      <c r="M249" s="1" t="s">
        <v>51</v>
      </c>
      <c r="N249" s="1" t="s">
        <v>51</v>
      </c>
      <c r="O249" s="1">
        <f>_xlfn.XLOOKUP(N249, 'taxonomy(ID_mappings)'!$F$2:$F$40, 'taxonomy(ID_mappings)'!$E$2:$E$40, "Not Disclosed", 0)</f>
        <v>7634</v>
      </c>
      <c r="P249" s="1">
        <v>2</v>
      </c>
      <c r="Q249" s="4" t="s">
        <v>263</v>
      </c>
      <c r="R249" s="4" t="s">
        <v>61</v>
      </c>
      <c r="S249" s="4" t="s">
        <v>79</v>
      </c>
      <c r="T249" s="4" t="str">
        <v>B2B2C</v>
      </c>
      <c r="U249" s="4" t="s">
        <v>174</v>
      </c>
      <c r="V249" s="4" t="str">
        <v>Platform</v>
      </c>
      <c r="W249" s="4" t="s">
        <v>42</v>
      </c>
      <c r="X249" s="4" t="str">
        <v>Not Disclosed</v>
      </c>
      <c r="Y249" s="4" t="s">
        <v>42</v>
      </c>
      <c r="Z249" s="4" t="str">
        <v>Not Disclosed</v>
      </c>
      <c r="AA249" s="4">
        <f>_xlfn.XLOOKUP(R249, 'taxonomy(ID_mappings)'!$J$2:$J$7, 'taxonomy(ID_mappings)'!$I$2:$I$7, "Not Disclosed", 0)</f>
        <v>5326</v>
      </c>
      <c r="AB249" s="4">
        <f>_xlfn.XLOOKUP(T249, 'taxonomy(ID_mappings)'!$J$2:$J$7, 'taxonomy(ID_mappings)'!$I$2:$I$7, "Not Disclosed", 0)</f>
        <v>5252</v>
      </c>
      <c r="AC249" s="4">
        <f>_xlfn.XLOOKUP(V249, 'taxonomy(ID_mappings)'!$J$2:$J$7, 'taxonomy(ID_mappings)'!$I$2:$I$7, "Not Disclosed", 0)</f>
        <v>5324</v>
      </c>
      <c r="AD249" s="4" t="str">
        <f>_xlfn.XLOOKUP(X249, 'taxonomy(ID_mappings)'!$J$2:$J$7, 'taxonomy(ID_mappings)'!$I$2:$I$7, "Not Disclosed", 0)</f>
        <v>Not Disclosed</v>
      </c>
      <c r="AE249" s="4" t="str">
        <f>_xlfn.XLOOKUP(Z249, 'taxonomy(ID_mappings)'!$J$2:$J$7, 'taxonomy(ID_mappings)'!$I$2:$I$7, "Not Disclosed", 0)</f>
        <v>Not Disclosed</v>
      </c>
      <c r="AF249" s="4" t="str">
        <f>_xlfn.CONCAT(AA249, ", ", AB249, ", ", AC249, ", ", AD249, ", ", AE249)</f>
        <v>5326, 5252, 5324, Not Disclosed, Not Disclosed</v>
      </c>
      <c r="AG249" s="16" t="s">
        <v>264</v>
      </c>
      <c r="AH249" s="1" t="s">
        <v>43</v>
      </c>
      <c r="AI249" s="1">
        <f>_xlfn.XLOOKUP(AH249, 'taxonomy(ID_mappings)'!$L$2:$L$3, 'taxonomy(ID_mappings)'!$M$2:$M$3, 0)</f>
        <v>0</v>
      </c>
      <c r="AJ249" s="9" t="s">
        <v>516</v>
      </c>
      <c r="AK249" s="9" t="s">
        <v>517</v>
      </c>
      <c r="AL249" s="9" t="s">
        <v>518</v>
      </c>
    </row>
    <row r="250" spans="1:38" ht="15.75" customHeight="1">
      <c r="A250" s="1">
        <v>42737</v>
      </c>
      <c r="B250" s="1" t="s">
        <v>519</v>
      </c>
      <c r="C250" s="1">
        <f>_xlfn.XLOOKUP(B250, 'Sheet1 startup_formatted'!$B$2:$B$690, 'Sheet1 startup_formatted'!$A$2:$A$690, "Not issued", 0)</f>
        <v>42988</v>
      </c>
      <c r="D250" s="2">
        <v>42736.166666666664</v>
      </c>
      <c r="E250" s="15">
        <v>2000000</v>
      </c>
      <c r="F250" s="1" t="s">
        <v>45</v>
      </c>
      <c r="G250" s="1">
        <f>_xlfn.XLOOKUP(F250, 'taxonomy(ID_mappings)'!$P$2:$P$15, 'taxonomy(ID_mappings)'!$O$2:$O$15, 0)</f>
        <v>5678</v>
      </c>
      <c r="H250" s="1">
        <v>4</v>
      </c>
      <c r="I250" s="1" t="s">
        <v>39</v>
      </c>
      <c r="J250" s="1" t="str">
        <v>United Arab Emirates (UAE)</v>
      </c>
      <c r="K250" s="1" t="s">
        <v>39</v>
      </c>
      <c r="L250" s="13">
        <f>_xlfn.XLOOKUP(K250, 'taxonomy(ID_mappings)'!$B$2:$B$30, 'taxonomy(ID_mappings)'!$A$2:$A$30, "Not Disclosed", 0)</f>
        <v>2361</v>
      </c>
      <c r="M250" s="1" t="s">
        <v>107</v>
      </c>
      <c r="N250" s="1" t="s">
        <v>107</v>
      </c>
      <c r="O250" s="1">
        <f>_xlfn.XLOOKUP(N250, 'taxonomy(ID_mappings)'!$F$2:$F$40, 'taxonomy(ID_mappings)'!$E$2:$E$40, "Not Disclosed", 0)</f>
        <v>9238</v>
      </c>
      <c r="P250" s="1">
        <v>1</v>
      </c>
      <c r="Q250" s="4" t="s">
        <v>134</v>
      </c>
      <c r="R250" s="4" t="s">
        <v>61</v>
      </c>
      <c r="S250" s="4" t="s">
        <v>135</v>
      </c>
      <c r="T250" s="4" t="str">
        <v>B2C</v>
      </c>
      <c r="U250" s="4" t="s">
        <v>42</v>
      </c>
      <c r="V250" s="4" t="str">
        <v>Not Disclosed</v>
      </c>
      <c r="W250" s="4" t="s">
        <v>42</v>
      </c>
      <c r="X250" s="4" t="str">
        <v>Not Disclosed</v>
      </c>
      <c r="Y250" s="4" t="s">
        <v>42</v>
      </c>
      <c r="Z250" s="4" t="str">
        <v>Not Disclosed</v>
      </c>
      <c r="AA250" s="4">
        <f>_xlfn.XLOOKUP(R250, 'taxonomy(ID_mappings)'!$J$2:$J$7, 'taxonomy(ID_mappings)'!$I$2:$I$7, "Not Disclosed", 0)</f>
        <v>5326</v>
      </c>
      <c r="AB250" s="4">
        <f>_xlfn.XLOOKUP(T250, 'taxonomy(ID_mappings)'!$J$2:$J$7, 'taxonomy(ID_mappings)'!$I$2:$I$7, "Not Disclosed", 0)</f>
        <v>5325</v>
      </c>
      <c r="AC250" s="4" t="str">
        <f>_xlfn.XLOOKUP(V250, 'taxonomy(ID_mappings)'!$J$2:$J$7, 'taxonomy(ID_mappings)'!$I$2:$I$7, "Not Disclosed", 0)</f>
        <v>Not Disclosed</v>
      </c>
      <c r="AD250" s="4" t="str">
        <f>_xlfn.XLOOKUP(X250, 'taxonomy(ID_mappings)'!$J$2:$J$7, 'taxonomy(ID_mappings)'!$I$2:$I$7, "Not Disclosed", 0)</f>
        <v>Not Disclosed</v>
      </c>
      <c r="AE250" s="4" t="str">
        <f>_xlfn.XLOOKUP(Z250, 'taxonomy(ID_mappings)'!$J$2:$J$7, 'taxonomy(ID_mappings)'!$I$2:$I$7, "Not Disclosed", 0)</f>
        <v>Not Disclosed</v>
      </c>
      <c r="AF250" s="4" t="str">
        <f>_xlfn.CONCAT(AA250, ", ", AB250, ", ", AC250, ", ", AD250, ", ", AE250)</f>
        <v>5326, 5325, Not Disclosed, Not Disclosed, Not Disclosed</v>
      </c>
      <c r="AG250" s="16" t="s">
        <v>136</v>
      </c>
      <c r="AH250" s="1" t="s">
        <v>43</v>
      </c>
      <c r="AI250" s="1">
        <f>_xlfn.XLOOKUP(AH250, 'taxonomy(ID_mappings)'!$L$2:$L$3, 'taxonomy(ID_mappings)'!$M$2:$M$3, 0)</f>
        <v>0</v>
      </c>
      <c r="AJ250" s="1" t="s">
        <v>42</v>
      </c>
      <c r="AK250" s="1" t="s">
        <v>42</v>
      </c>
      <c r="AL250" s="1" t="s">
        <v>42</v>
      </c>
    </row>
    <row r="251" spans="1:38" ht="15.75" customHeight="1">
      <c r="A251" s="1">
        <v>42742</v>
      </c>
      <c r="B251" s="1" t="s">
        <v>520</v>
      </c>
      <c r="C251" s="1">
        <f>_xlfn.XLOOKUP(B251, 'Sheet1 startup_formatted'!$B$2:$B$690, 'Sheet1 startup_formatted'!$A$2:$A$690, "Not issued", 0)</f>
        <v>2290</v>
      </c>
      <c r="D251" s="2">
        <v>43070.166666666664</v>
      </c>
      <c r="E251" s="15">
        <v>1700000</v>
      </c>
      <c r="F251" s="1" t="s">
        <v>45</v>
      </c>
      <c r="G251" s="1">
        <f>_xlfn.XLOOKUP(F251, 'taxonomy(ID_mappings)'!$P$2:$P$15, 'taxonomy(ID_mappings)'!$O$2:$O$15, 0)</f>
        <v>5678</v>
      </c>
      <c r="H251" s="1">
        <v>1</v>
      </c>
      <c r="I251" s="1" t="s">
        <v>39</v>
      </c>
      <c r="J251" s="1" t="str">
        <v>United Arab Emirates (UAE)</v>
      </c>
      <c r="K251" s="1" t="s">
        <v>39</v>
      </c>
      <c r="L251" s="13">
        <f>_xlfn.XLOOKUP(K251, 'taxonomy(ID_mappings)'!$B$2:$B$30, 'taxonomy(ID_mappings)'!$A$2:$A$30, "Not Disclosed", 0)</f>
        <v>2361</v>
      </c>
      <c r="M251" s="1" t="s">
        <v>104</v>
      </c>
      <c r="N251" s="1" t="s">
        <v>104</v>
      </c>
      <c r="O251" s="1">
        <f>_xlfn.XLOOKUP(N251, 'taxonomy(ID_mappings)'!$F$2:$F$40, 'taxonomy(ID_mappings)'!$E$2:$E$40, "Not Disclosed", 0)</f>
        <v>5867</v>
      </c>
      <c r="P251" s="1">
        <v>1</v>
      </c>
      <c r="Q251" s="4" t="s">
        <v>61</v>
      </c>
      <c r="R251" s="4" t="s">
        <v>61</v>
      </c>
      <c r="S251" s="4" t="s">
        <v>42</v>
      </c>
      <c r="T251" s="4" t="str">
        <v>Not Disclosed</v>
      </c>
      <c r="U251" s="4" t="s">
        <v>42</v>
      </c>
      <c r="V251" s="4" t="str">
        <v>Not Disclosed</v>
      </c>
      <c r="W251" s="4" t="s">
        <v>42</v>
      </c>
      <c r="X251" s="4" t="str">
        <v>Not Disclosed</v>
      </c>
      <c r="Y251" s="4" t="s">
        <v>42</v>
      </c>
      <c r="Z251" s="4" t="str">
        <v>Not Disclosed</v>
      </c>
      <c r="AA251" s="4">
        <f>_xlfn.XLOOKUP(R251, 'taxonomy(ID_mappings)'!$J$2:$J$7, 'taxonomy(ID_mappings)'!$I$2:$I$7, "Not Disclosed", 0)</f>
        <v>5326</v>
      </c>
      <c r="AB251" s="4" t="str">
        <f>_xlfn.XLOOKUP(T251, 'taxonomy(ID_mappings)'!$J$2:$J$7, 'taxonomy(ID_mappings)'!$I$2:$I$7, "Not Disclosed", 0)</f>
        <v>Not Disclosed</v>
      </c>
      <c r="AC251" s="4" t="str">
        <f>_xlfn.XLOOKUP(V251, 'taxonomy(ID_mappings)'!$J$2:$J$7, 'taxonomy(ID_mappings)'!$I$2:$I$7, "Not Disclosed", 0)</f>
        <v>Not Disclosed</v>
      </c>
      <c r="AD251" s="4" t="str">
        <f>_xlfn.XLOOKUP(X251, 'taxonomy(ID_mappings)'!$J$2:$J$7, 'taxonomy(ID_mappings)'!$I$2:$I$7, "Not Disclosed", 0)</f>
        <v>Not Disclosed</v>
      </c>
      <c r="AE251" s="4" t="str">
        <f>_xlfn.XLOOKUP(Z251, 'taxonomy(ID_mappings)'!$J$2:$J$7, 'taxonomy(ID_mappings)'!$I$2:$I$7, "Not Disclosed", 0)</f>
        <v>Not Disclosed</v>
      </c>
      <c r="AF251" s="4" t="str">
        <f>_xlfn.CONCAT(AA251, ", ", AB251, ", ", AC251, ", ", AD251, ", ", AE251)</f>
        <v>5326, Not Disclosed, Not Disclosed, Not Disclosed, Not Disclosed</v>
      </c>
      <c r="AG251" s="16">
        <v>5326</v>
      </c>
      <c r="AH251" s="1" t="s">
        <v>55</v>
      </c>
      <c r="AI251" s="1">
        <f>_xlfn.XLOOKUP(AH251, 'taxonomy(ID_mappings)'!$L$2:$L$3, 'taxonomy(ID_mappings)'!$M$2:$M$3, 0)</f>
        <v>1</v>
      </c>
      <c r="AJ251" s="1" t="s">
        <v>42</v>
      </c>
      <c r="AK251" s="1" t="s">
        <v>42</v>
      </c>
      <c r="AL251" s="1" t="s">
        <v>42</v>
      </c>
    </row>
    <row r="252" spans="1:38" ht="15.75" customHeight="1">
      <c r="A252" s="1">
        <v>43283</v>
      </c>
      <c r="B252" s="1" t="s">
        <v>521</v>
      </c>
      <c r="C252" s="1">
        <f>_xlfn.XLOOKUP(B252, 'Sheet1 startup_formatted'!$B$2:$B$690, 'Sheet1 startup_formatted'!$A$2:$A$690, "Not issued", 0)</f>
        <v>20621</v>
      </c>
      <c r="D252" s="2">
        <v>42614.166666666664</v>
      </c>
      <c r="E252" s="15">
        <v>50000</v>
      </c>
      <c r="F252" s="1" t="s">
        <v>53</v>
      </c>
      <c r="G252" s="1">
        <f>_xlfn.XLOOKUP(F252, 'taxonomy(ID_mappings)'!$P$2:$P$15, 'taxonomy(ID_mappings)'!$O$2:$O$15, 0)</f>
        <v>9101</v>
      </c>
      <c r="H252" s="1">
        <v>1</v>
      </c>
      <c r="I252" s="1" t="s">
        <v>86</v>
      </c>
      <c r="J252" s="1" t="str">
        <v>Jordan</v>
      </c>
      <c r="K252" s="1" t="s">
        <v>86</v>
      </c>
      <c r="L252" s="13">
        <f>_xlfn.XLOOKUP(K252, 'taxonomy(ID_mappings)'!$B$2:$B$30, 'taxonomy(ID_mappings)'!$A$2:$A$30, "Not Disclosed", 0)</f>
        <v>1256</v>
      </c>
      <c r="M252" s="1" t="s">
        <v>63</v>
      </c>
      <c r="N252" s="1" t="s">
        <v>63</v>
      </c>
      <c r="O252" s="1">
        <f>_xlfn.XLOOKUP(N252, 'taxonomy(ID_mappings)'!$F$2:$F$40, 'taxonomy(ID_mappings)'!$E$2:$E$40, "Not Disclosed", 0)</f>
        <v>3678</v>
      </c>
      <c r="P252" s="1">
        <v>2</v>
      </c>
      <c r="Q252" s="4" t="s">
        <v>48</v>
      </c>
      <c r="R252" s="4" t="s">
        <v>48</v>
      </c>
      <c r="S252" s="4" t="s">
        <v>42</v>
      </c>
      <c r="T252" s="4" t="str">
        <v>Not Disclosed</v>
      </c>
      <c r="U252" s="4" t="s">
        <v>42</v>
      </c>
      <c r="V252" s="4" t="str">
        <v>Not Disclosed</v>
      </c>
      <c r="W252" s="4" t="s">
        <v>42</v>
      </c>
      <c r="X252" s="4" t="str">
        <v>Not Disclosed</v>
      </c>
      <c r="Y252" s="4" t="s">
        <v>42</v>
      </c>
      <c r="Z252" s="4" t="str">
        <v>Not Disclosed</v>
      </c>
      <c r="AA252" s="4">
        <f>_xlfn.XLOOKUP(R252, 'taxonomy(ID_mappings)'!$J$2:$J$7, 'taxonomy(ID_mappings)'!$I$2:$I$7, "Not Disclosed", 0)</f>
        <v>5325</v>
      </c>
      <c r="AB252" s="4" t="str">
        <f>_xlfn.XLOOKUP(T252, 'taxonomy(ID_mappings)'!$J$2:$J$7, 'taxonomy(ID_mappings)'!$I$2:$I$7, "Not Disclosed", 0)</f>
        <v>Not Disclosed</v>
      </c>
      <c r="AC252" s="4" t="str">
        <f>_xlfn.XLOOKUP(V252, 'taxonomy(ID_mappings)'!$J$2:$J$7, 'taxonomy(ID_mappings)'!$I$2:$I$7, "Not Disclosed", 0)</f>
        <v>Not Disclosed</v>
      </c>
      <c r="AD252" s="4" t="str">
        <f>_xlfn.XLOOKUP(X252, 'taxonomy(ID_mappings)'!$J$2:$J$7, 'taxonomy(ID_mappings)'!$I$2:$I$7, "Not Disclosed", 0)</f>
        <v>Not Disclosed</v>
      </c>
      <c r="AE252" s="4" t="str">
        <f>_xlfn.XLOOKUP(Z252, 'taxonomy(ID_mappings)'!$J$2:$J$7, 'taxonomy(ID_mappings)'!$I$2:$I$7, "Not Disclosed", 0)</f>
        <v>Not Disclosed</v>
      </c>
      <c r="AF252" s="4" t="str">
        <f>_xlfn.CONCAT(AA252, ", ", AB252, ", ", AC252, ", ", AD252, ", ", AE252)</f>
        <v>5325, Not Disclosed, Not Disclosed, Not Disclosed, Not Disclosed</v>
      </c>
      <c r="AG252" s="16">
        <v>5325</v>
      </c>
      <c r="AH252" s="1" t="s">
        <v>55</v>
      </c>
      <c r="AI252" s="1">
        <f>_xlfn.XLOOKUP(AH252, 'taxonomy(ID_mappings)'!$L$2:$L$3, 'taxonomy(ID_mappings)'!$M$2:$M$3, 0)</f>
        <v>1</v>
      </c>
      <c r="AJ252" s="1" t="s">
        <v>42</v>
      </c>
      <c r="AK252" s="1" t="s">
        <v>42</v>
      </c>
      <c r="AL252" s="1" t="s">
        <v>42</v>
      </c>
    </row>
    <row r="253" spans="1:38" ht="15.75" customHeight="1">
      <c r="A253" s="1">
        <v>43296</v>
      </c>
      <c r="B253" s="1" t="s">
        <v>522</v>
      </c>
      <c r="C253" s="1">
        <f>_xlfn.XLOOKUP(B253, 'Sheet1 startup_formatted'!$B$2:$B$690, 'Sheet1 startup_formatted'!$A$2:$A$690, "Not issued", 0)</f>
        <v>25654</v>
      </c>
      <c r="D253" s="2">
        <v>43070.166666666664</v>
      </c>
      <c r="E253" s="15">
        <v>50000</v>
      </c>
      <c r="F253" s="1" t="s">
        <v>88</v>
      </c>
      <c r="G253" s="1">
        <f>_xlfn.XLOOKUP(F253, 'taxonomy(ID_mappings)'!$P$2:$P$15, 'taxonomy(ID_mappings)'!$O$2:$O$15, 0)</f>
        <v>6789</v>
      </c>
      <c r="H253" s="1">
        <v>1</v>
      </c>
      <c r="I253" s="1" t="s">
        <v>523</v>
      </c>
      <c r="J253" s="1" t="str">
        <v>Oman</v>
      </c>
      <c r="K253" s="1" t="s">
        <v>523</v>
      </c>
      <c r="L253" s="13">
        <f>_xlfn.XLOOKUP(K253, 'taxonomy(ID_mappings)'!$B$2:$B$30, 'taxonomy(ID_mappings)'!$A$2:$A$30, "Not Disclosed", 0)</f>
        <v>7924</v>
      </c>
      <c r="M253" s="1" t="s">
        <v>138</v>
      </c>
      <c r="N253" s="1" t="s">
        <v>138</v>
      </c>
      <c r="O253" s="1">
        <f>_xlfn.XLOOKUP(N253, 'taxonomy(ID_mappings)'!$F$2:$F$40, 'taxonomy(ID_mappings)'!$E$2:$E$40, "Not Disclosed", 0)</f>
        <v>3428</v>
      </c>
      <c r="P253" s="1">
        <v>0</v>
      </c>
      <c r="Q253" s="4" t="s">
        <v>48</v>
      </c>
      <c r="R253" s="4" t="s">
        <v>48</v>
      </c>
      <c r="S253" s="4" t="s">
        <v>42</v>
      </c>
      <c r="T253" s="4" t="str">
        <v>Not Disclosed</v>
      </c>
      <c r="U253" s="4" t="s">
        <v>42</v>
      </c>
      <c r="V253" s="4" t="str">
        <v>Not Disclosed</v>
      </c>
      <c r="W253" s="4" t="s">
        <v>42</v>
      </c>
      <c r="X253" s="4" t="str">
        <v>Not Disclosed</v>
      </c>
      <c r="Y253" s="4" t="s">
        <v>42</v>
      </c>
      <c r="Z253" s="4" t="str">
        <v>Not Disclosed</v>
      </c>
      <c r="AA253" s="4">
        <f>_xlfn.XLOOKUP(R253, 'taxonomy(ID_mappings)'!$J$2:$J$7, 'taxonomy(ID_mappings)'!$I$2:$I$7, "Not Disclosed", 0)</f>
        <v>5325</v>
      </c>
      <c r="AB253" s="4" t="str">
        <f>_xlfn.XLOOKUP(T253, 'taxonomy(ID_mappings)'!$J$2:$J$7, 'taxonomy(ID_mappings)'!$I$2:$I$7, "Not Disclosed", 0)</f>
        <v>Not Disclosed</v>
      </c>
      <c r="AC253" s="4" t="str">
        <f>_xlfn.XLOOKUP(V253, 'taxonomy(ID_mappings)'!$J$2:$J$7, 'taxonomy(ID_mappings)'!$I$2:$I$7, "Not Disclosed", 0)</f>
        <v>Not Disclosed</v>
      </c>
      <c r="AD253" s="4" t="str">
        <f>_xlfn.XLOOKUP(X253, 'taxonomy(ID_mappings)'!$J$2:$J$7, 'taxonomy(ID_mappings)'!$I$2:$I$7, "Not Disclosed", 0)</f>
        <v>Not Disclosed</v>
      </c>
      <c r="AE253" s="4" t="str">
        <f>_xlfn.XLOOKUP(Z253, 'taxonomy(ID_mappings)'!$J$2:$J$7, 'taxonomy(ID_mappings)'!$I$2:$I$7, "Not Disclosed", 0)</f>
        <v>Not Disclosed</v>
      </c>
      <c r="AF253" s="4" t="str">
        <f>_xlfn.CONCAT(AA253, ", ", AB253, ", ", AC253, ", ", AD253, ", ", AE253)</f>
        <v>5325, Not Disclosed, Not Disclosed, Not Disclosed, Not Disclosed</v>
      </c>
      <c r="AG253" s="16">
        <v>5325</v>
      </c>
      <c r="AH253" s="1" t="s">
        <v>43</v>
      </c>
      <c r="AI253" s="1">
        <f>_xlfn.XLOOKUP(AH253, 'taxonomy(ID_mappings)'!$L$2:$L$3, 'taxonomy(ID_mappings)'!$M$2:$M$3, 0)</f>
        <v>0</v>
      </c>
      <c r="AJ253" s="1" t="s">
        <v>42</v>
      </c>
      <c r="AK253" s="1" t="s">
        <v>42</v>
      </c>
      <c r="AL253" s="1" t="s">
        <v>42</v>
      </c>
    </row>
    <row r="254" spans="1:38" ht="15.75" customHeight="1">
      <c r="A254" s="1">
        <v>43299</v>
      </c>
      <c r="B254" s="1" t="s">
        <v>524</v>
      </c>
      <c r="C254" s="1">
        <f>_xlfn.XLOOKUP(B254, 'Sheet1 startup_formatted'!$B$2:$B$690, 'Sheet1 startup_formatted'!$A$2:$A$690, "Not issued", 0)</f>
        <v>25676</v>
      </c>
      <c r="D254" s="2">
        <v>43070.166666666664</v>
      </c>
      <c r="E254" s="15">
        <v>50000</v>
      </c>
      <c r="F254" s="1" t="s">
        <v>88</v>
      </c>
      <c r="G254" s="1">
        <f>_xlfn.XLOOKUP(F254, 'taxonomy(ID_mappings)'!$P$2:$P$15, 'taxonomy(ID_mappings)'!$O$2:$O$15, 0)</f>
        <v>6789</v>
      </c>
      <c r="H254" s="1">
        <v>1</v>
      </c>
      <c r="I254" s="1" t="s">
        <v>523</v>
      </c>
      <c r="J254" s="1" t="str">
        <v>Oman</v>
      </c>
      <c r="K254" s="1" t="s">
        <v>523</v>
      </c>
      <c r="L254" s="13">
        <f>_xlfn.XLOOKUP(K254, 'taxonomy(ID_mappings)'!$B$2:$B$30, 'taxonomy(ID_mappings)'!$A$2:$A$30, "Not Disclosed", 0)</f>
        <v>7924</v>
      </c>
      <c r="M254" s="1" t="s">
        <v>47</v>
      </c>
      <c r="N254" s="1" t="s">
        <v>47</v>
      </c>
      <c r="O254" s="1">
        <f>_xlfn.XLOOKUP(N254, 'taxonomy(ID_mappings)'!$F$2:$F$40, 'taxonomy(ID_mappings)'!$E$2:$E$40, "Not Disclosed", 0)</f>
        <v>4536</v>
      </c>
      <c r="P254" s="1" t="s">
        <v>42</v>
      </c>
      <c r="Q254" s="4" t="s">
        <v>61</v>
      </c>
      <c r="R254" s="4" t="s">
        <v>61</v>
      </c>
      <c r="S254" s="4" t="s">
        <v>42</v>
      </c>
      <c r="T254" s="4" t="str">
        <v>Not Disclosed</v>
      </c>
      <c r="U254" s="4" t="s">
        <v>42</v>
      </c>
      <c r="V254" s="4" t="str">
        <v>Not Disclosed</v>
      </c>
      <c r="W254" s="4" t="s">
        <v>42</v>
      </c>
      <c r="X254" s="4" t="str">
        <v>Not Disclosed</v>
      </c>
      <c r="Y254" s="4" t="s">
        <v>42</v>
      </c>
      <c r="Z254" s="4" t="str">
        <v>Not Disclosed</v>
      </c>
      <c r="AA254" s="4">
        <f>_xlfn.XLOOKUP(R254, 'taxonomy(ID_mappings)'!$J$2:$J$7, 'taxonomy(ID_mappings)'!$I$2:$I$7, "Not Disclosed", 0)</f>
        <v>5326</v>
      </c>
      <c r="AB254" s="4" t="str">
        <f>_xlfn.XLOOKUP(T254, 'taxonomy(ID_mappings)'!$J$2:$J$7, 'taxonomy(ID_mappings)'!$I$2:$I$7, "Not Disclosed", 0)</f>
        <v>Not Disclosed</v>
      </c>
      <c r="AC254" s="4" t="str">
        <f>_xlfn.XLOOKUP(V254, 'taxonomy(ID_mappings)'!$J$2:$J$7, 'taxonomy(ID_mappings)'!$I$2:$I$7, "Not Disclosed", 0)</f>
        <v>Not Disclosed</v>
      </c>
      <c r="AD254" s="4" t="str">
        <f>_xlfn.XLOOKUP(X254, 'taxonomy(ID_mappings)'!$J$2:$J$7, 'taxonomy(ID_mappings)'!$I$2:$I$7, "Not Disclosed", 0)</f>
        <v>Not Disclosed</v>
      </c>
      <c r="AE254" s="4" t="str">
        <f>_xlfn.XLOOKUP(Z254, 'taxonomy(ID_mappings)'!$J$2:$J$7, 'taxonomy(ID_mappings)'!$I$2:$I$7, "Not Disclosed", 0)</f>
        <v>Not Disclosed</v>
      </c>
      <c r="AF254" s="4" t="str">
        <f>_xlfn.CONCAT(AA254, ", ", AB254, ", ", AC254, ", ", AD254, ", ", AE254)</f>
        <v>5326, Not Disclosed, Not Disclosed, Not Disclosed, Not Disclosed</v>
      </c>
      <c r="AG254" s="16">
        <v>5326</v>
      </c>
      <c r="AH254" s="1" t="s">
        <v>43</v>
      </c>
      <c r="AI254" s="1">
        <f>_xlfn.XLOOKUP(AH254, 'taxonomy(ID_mappings)'!$L$2:$L$3, 'taxonomy(ID_mappings)'!$M$2:$M$3, 0)</f>
        <v>0</v>
      </c>
      <c r="AJ254" s="1" t="s">
        <v>42</v>
      </c>
      <c r="AK254" s="1" t="s">
        <v>42</v>
      </c>
      <c r="AL254" s="1" t="s">
        <v>42</v>
      </c>
    </row>
    <row r="255" spans="1:38" ht="15.75" customHeight="1">
      <c r="A255" s="1">
        <v>43301</v>
      </c>
      <c r="B255" s="1" t="s">
        <v>525</v>
      </c>
      <c r="C255" s="1">
        <f>_xlfn.XLOOKUP(B255, 'Sheet1 startup_formatted'!$B$2:$B$690, 'Sheet1 startup_formatted'!$A$2:$A$690, "Not issued", 0)</f>
        <v>43547</v>
      </c>
      <c r="D255" s="2">
        <v>43070.166666666664</v>
      </c>
      <c r="E255" s="15">
        <v>50000</v>
      </c>
      <c r="F255" s="1" t="s">
        <v>88</v>
      </c>
      <c r="G255" s="1">
        <f>_xlfn.XLOOKUP(F255, 'taxonomy(ID_mappings)'!$P$2:$P$15, 'taxonomy(ID_mappings)'!$O$2:$O$15, 0)</f>
        <v>6789</v>
      </c>
      <c r="H255" s="1">
        <v>1</v>
      </c>
      <c r="I255" s="1" t="s">
        <v>523</v>
      </c>
      <c r="J255" s="1" t="str">
        <v>Oman</v>
      </c>
      <c r="K255" s="1" t="s">
        <v>523</v>
      </c>
      <c r="L255" s="13">
        <f>_xlfn.XLOOKUP(K255, 'taxonomy(ID_mappings)'!$B$2:$B$30, 'taxonomy(ID_mappings)'!$A$2:$A$30, "Not Disclosed", 0)</f>
        <v>7924</v>
      </c>
      <c r="M255" s="1" t="s">
        <v>68</v>
      </c>
      <c r="N255" s="1" t="s">
        <v>68</v>
      </c>
      <c r="O255" s="1">
        <f>_xlfn.XLOOKUP(N255, 'taxonomy(ID_mappings)'!$F$2:$F$40, 'taxonomy(ID_mappings)'!$E$2:$E$40, "Not Disclosed", 0)</f>
        <v>5832</v>
      </c>
      <c r="P255" s="1">
        <v>1</v>
      </c>
      <c r="Q255" s="4" t="s">
        <v>48</v>
      </c>
      <c r="R255" s="4" t="s">
        <v>48</v>
      </c>
      <c r="S255" s="4" t="s">
        <v>42</v>
      </c>
      <c r="T255" s="4" t="str">
        <v>Not Disclosed</v>
      </c>
      <c r="U255" s="4" t="s">
        <v>42</v>
      </c>
      <c r="V255" s="4" t="str">
        <v>Not Disclosed</v>
      </c>
      <c r="W255" s="4" t="s">
        <v>42</v>
      </c>
      <c r="X255" s="4" t="str">
        <v>Not Disclosed</v>
      </c>
      <c r="Y255" s="4" t="s">
        <v>42</v>
      </c>
      <c r="Z255" s="4" t="str">
        <v>Not Disclosed</v>
      </c>
      <c r="AA255" s="4">
        <f>_xlfn.XLOOKUP(R255, 'taxonomy(ID_mappings)'!$J$2:$J$7, 'taxonomy(ID_mappings)'!$I$2:$I$7, "Not Disclosed", 0)</f>
        <v>5325</v>
      </c>
      <c r="AB255" s="4" t="str">
        <f>_xlfn.XLOOKUP(T255, 'taxonomy(ID_mappings)'!$J$2:$J$7, 'taxonomy(ID_mappings)'!$I$2:$I$7, "Not Disclosed", 0)</f>
        <v>Not Disclosed</v>
      </c>
      <c r="AC255" s="4" t="str">
        <f>_xlfn.XLOOKUP(V255, 'taxonomy(ID_mappings)'!$J$2:$J$7, 'taxonomy(ID_mappings)'!$I$2:$I$7, "Not Disclosed", 0)</f>
        <v>Not Disclosed</v>
      </c>
      <c r="AD255" s="4" t="str">
        <f>_xlfn.XLOOKUP(X255, 'taxonomy(ID_mappings)'!$J$2:$J$7, 'taxonomy(ID_mappings)'!$I$2:$I$7, "Not Disclosed", 0)</f>
        <v>Not Disclosed</v>
      </c>
      <c r="AE255" s="4" t="str">
        <f>_xlfn.XLOOKUP(Z255, 'taxonomy(ID_mappings)'!$J$2:$J$7, 'taxonomy(ID_mappings)'!$I$2:$I$7, "Not Disclosed", 0)</f>
        <v>Not Disclosed</v>
      </c>
      <c r="AF255" s="4" t="str">
        <f>_xlfn.CONCAT(AA255, ", ", AB255, ", ", AC255, ", ", AD255, ", ", AE255)</f>
        <v>5325, Not Disclosed, Not Disclosed, Not Disclosed, Not Disclosed</v>
      </c>
      <c r="AG255" s="16">
        <v>5325</v>
      </c>
      <c r="AH255" s="1" t="s">
        <v>43</v>
      </c>
      <c r="AI255" s="1">
        <f>_xlfn.XLOOKUP(AH255, 'taxonomy(ID_mappings)'!$L$2:$L$3, 'taxonomy(ID_mappings)'!$M$2:$M$3, 0)</f>
        <v>0</v>
      </c>
      <c r="AJ255" s="1" t="s">
        <v>42</v>
      </c>
      <c r="AK255" s="1" t="s">
        <v>42</v>
      </c>
      <c r="AL255" s="1" t="s">
        <v>42</v>
      </c>
    </row>
    <row r="256" spans="1:38" ht="15.75" customHeight="1">
      <c r="A256" s="1">
        <v>43302</v>
      </c>
      <c r="B256" s="1" t="s">
        <v>526</v>
      </c>
      <c r="C256" s="1">
        <f>_xlfn.XLOOKUP(B256, 'Sheet1 startup_formatted'!$B$2:$B$690, 'Sheet1 startup_formatted'!$A$2:$A$690, "Not issued", 0)</f>
        <v>43548</v>
      </c>
      <c r="D256" s="2">
        <v>43070.166666666664</v>
      </c>
      <c r="E256" s="15">
        <v>50000</v>
      </c>
      <c r="F256" s="1" t="s">
        <v>88</v>
      </c>
      <c r="G256" s="1">
        <f>_xlfn.XLOOKUP(F256, 'taxonomy(ID_mappings)'!$P$2:$P$15, 'taxonomy(ID_mappings)'!$O$2:$O$15, 0)</f>
        <v>6789</v>
      </c>
      <c r="H256" s="1">
        <v>1</v>
      </c>
      <c r="I256" s="1" t="s">
        <v>523</v>
      </c>
      <c r="J256" s="1" t="str">
        <v>Oman</v>
      </c>
      <c r="K256" s="1" t="s">
        <v>523</v>
      </c>
      <c r="L256" s="13">
        <f>_xlfn.XLOOKUP(K256, 'taxonomy(ID_mappings)'!$B$2:$B$30, 'taxonomy(ID_mappings)'!$A$2:$A$30, "Not Disclosed", 0)</f>
        <v>7924</v>
      </c>
      <c r="M256" s="1" t="s">
        <v>63</v>
      </c>
      <c r="N256" s="1" t="s">
        <v>63</v>
      </c>
      <c r="O256" s="1">
        <f>_xlfn.XLOOKUP(N256, 'taxonomy(ID_mappings)'!$F$2:$F$40, 'taxonomy(ID_mappings)'!$E$2:$E$40, "Not Disclosed", 0)</f>
        <v>3678</v>
      </c>
      <c r="P256" s="1">
        <v>1</v>
      </c>
      <c r="Q256" s="4" t="s">
        <v>318</v>
      </c>
      <c r="R256" s="4" t="s">
        <v>48</v>
      </c>
      <c r="S256" s="4" t="s">
        <v>174</v>
      </c>
      <c r="T256" s="4" t="str">
        <v>Platform</v>
      </c>
      <c r="U256" s="4" t="s">
        <v>42</v>
      </c>
      <c r="V256" s="4" t="str">
        <v>Not Disclosed</v>
      </c>
      <c r="W256" s="4" t="s">
        <v>42</v>
      </c>
      <c r="X256" s="4" t="str">
        <v>Not Disclosed</v>
      </c>
      <c r="Y256" s="4" t="s">
        <v>42</v>
      </c>
      <c r="Z256" s="4" t="str">
        <v>Not Disclosed</v>
      </c>
      <c r="AA256" s="4">
        <f>_xlfn.XLOOKUP(R256, 'taxonomy(ID_mappings)'!$J$2:$J$7, 'taxonomy(ID_mappings)'!$I$2:$I$7, "Not Disclosed", 0)</f>
        <v>5325</v>
      </c>
      <c r="AB256" s="4">
        <f>_xlfn.XLOOKUP(T256, 'taxonomy(ID_mappings)'!$J$2:$J$7, 'taxonomy(ID_mappings)'!$I$2:$I$7, "Not Disclosed", 0)</f>
        <v>5324</v>
      </c>
      <c r="AC256" s="4" t="str">
        <f>_xlfn.XLOOKUP(V256, 'taxonomy(ID_mappings)'!$J$2:$J$7, 'taxonomy(ID_mappings)'!$I$2:$I$7, "Not Disclosed", 0)</f>
        <v>Not Disclosed</v>
      </c>
      <c r="AD256" s="4" t="str">
        <f>_xlfn.XLOOKUP(X256, 'taxonomy(ID_mappings)'!$J$2:$J$7, 'taxonomy(ID_mappings)'!$I$2:$I$7, "Not Disclosed", 0)</f>
        <v>Not Disclosed</v>
      </c>
      <c r="AE256" s="4" t="str">
        <f>_xlfn.XLOOKUP(Z256, 'taxonomy(ID_mappings)'!$J$2:$J$7, 'taxonomy(ID_mappings)'!$I$2:$I$7, "Not Disclosed", 0)</f>
        <v>Not Disclosed</v>
      </c>
      <c r="AF256" s="4" t="str">
        <f>_xlfn.CONCAT(AA256, ", ", AB256, ", ", AC256, ", ", AD256, ", ", AE256)</f>
        <v>5325, 5324, Not Disclosed, Not Disclosed, Not Disclosed</v>
      </c>
      <c r="AG256" s="16" t="s">
        <v>319</v>
      </c>
      <c r="AH256" s="1" t="s">
        <v>43</v>
      </c>
      <c r="AI256" s="1">
        <f>_xlfn.XLOOKUP(AH256, 'taxonomy(ID_mappings)'!$L$2:$L$3, 'taxonomy(ID_mappings)'!$M$2:$M$3, 0)</f>
        <v>0</v>
      </c>
      <c r="AJ256" s="1" t="s">
        <v>42</v>
      </c>
      <c r="AK256" s="1" t="s">
        <v>42</v>
      </c>
      <c r="AL256" s="1" t="s">
        <v>42</v>
      </c>
    </row>
    <row r="257" spans="1:38" ht="15.75" customHeight="1">
      <c r="A257" s="1">
        <v>43303</v>
      </c>
      <c r="B257" s="1" t="s">
        <v>527</v>
      </c>
      <c r="C257" s="1">
        <f>_xlfn.XLOOKUP(B257, 'Sheet1 startup_formatted'!$B$2:$B$690, 'Sheet1 startup_formatted'!$A$2:$A$690, "Not issued", 0)</f>
        <v>25675</v>
      </c>
      <c r="D257" s="2">
        <v>43070.166666666664</v>
      </c>
      <c r="E257" s="15">
        <v>50000</v>
      </c>
      <c r="F257" s="1" t="s">
        <v>88</v>
      </c>
      <c r="G257" s="1">
        <f>_xlfn.XLOOKUP(F257, 'taxonomy(ID_mappings)'!$P$2:$P$15, 'taxonomy(ID_mappings)'!$O$2:$O$15, 0)</f>
        <v>6789</v>
      </c>
      <c r="H257" s="1">
        <v>1</v>
      </c>
      <c r="I257" s="1" t="s">
        <v>523</v>
      </c>
      <c r="J257" s="1" t="str">
        <v>Oman</v>
      </c>
      <c r="K257" s="1" t="s">
        <v>523</v>
      </c>
      <c r="L257" s="13">
        <f>_xlfn.XLOOKUP(K257, 'taxonomy(ID_mappings)'!$B$2:$B$30, 'taxonomy(ID_mappings)'!$A$2:$A$30, "Not Disclosed", 0)</f>
        <v>7924</v>
      </c>
      <c r="M257" s="1" t="s">
        <v>47</v>
      </c>
      <c r="N257" s="1" t="s">
        <v>47</v>
      </c>
      <c r="O257" s="1">
        <f>_xlfn.XLOOKUP(N257, 'taxonomy(ID_mappings)'!$F$2:$F$40, 'taxonomy(ID_mappings)'!$E$2:$E$40, "Not Disclosed", 0)</f>
        <v>4536</v>
      </c>
      <c r="P257" s="1">
        <v>1</v>
      </c>
      <c r="Q257" s="4" t="s">
        <v>48</v>
      </c>
      <c r="R257" s="4" t="s">
        <v>48</v>
      </c>
      <c r="S257" s="4" t="s">
        <v>42</v>
      </c>
      <c r="T257" s="4" t="str">
        <v>Not Disclosed</v>
      </c>
      <c r="U257" s="4" t="s">
        <v>42</v>
      </c>
      <c r="V257" s="4" t="str">
        <v>Not Disclosed</v>
      </c>
      <c r="W257" s="4" t="s">
        <v>42</v>
      </c>
      <c r="X257" s="4" t="str">
        <v>Not Disclosed</v>
      </c>
      <c r="Y257" s="4" t="s">
        <v>42</v>
      </c>
      <c r="Z257" s="4" t="str">
        <v>Not Disclosed</v>
      </c>
      <c r="AA257" s="4">
        <f>_xlfn.XLOOKUP(R257, 'taxonomy(ID_mappings)'!$J$2:$J$7, 'taxonomy(ID_mappings)'!$I$2:$I$7, "Not Disclosed", 0)</f>
        <v>5325</v>
      </c>
      <c r="AB257" s="4" t="str">
        <f>_xlfn.XLOOKUP(T257, 'taxonomy(ID_mappings)'!$J$2:$J$7, 'taxonomy(ID_mappings)'!$I$2:$I$7, "Not Disclosed", 0)</f>
        <v>Not Disclosed</v>
      </c>
      <c r="AC257" s="4" t="str">
        <f>_xlfn.XLOOKUP(V257, 'taxonomy(ID_mappings)'!$J$2:$J$7, 'taxonomy(ID_mappings)'!$I$2:$I$7, "Not Disclosed", 0)</f>
        <v>Not Disclosed</v>
      </c>
      <c r="AD257" s="4" t="str">
        <f>_xlfn.XLOOKUP(X257, 'taxonomy(ID_mappings)'!$J$2:$J$7, 'taxonomy(ID_mappings)'!$I$2:$I$7, "Not Disclosed", 0)</f>
        <v>Not Disclosed</v>
      </c>
      <c r="AE257" s="4" t="str">
        <f>_xlfn.XLOOKUP(Z257, 'taxonomy(ID_mappings)'!$J$2:$J$7, 'taxonomy(ID_mappings)'!$I$2:$I$7, "Not Disclosed", 0)</f>
        <v>Not Disclosed</v>
      </c>
      <c r="AF257" s="4" t="str">
        <f>_xlfn.CONCAT(AA257, ", ", AB257, ", ", AC257, ", ", AD257, ", ", AE257)</f>
        <v>5325, Not Disclosed, Not Disclosed, Not Disclosed, Not Disclosed</v>
      </c>
      <c r="AG257" s="16">
        <v>5325</v>
      </c>
      <c r="AH257" s="1" t="s">
        <v>43</v>
      </c>
      <c r="AI257" s="1">
        <f>_xlfn.XLOOKUP(AH257, 'taxonomy(ID_mappings)'!$L$2:$L$3, 'taxonomy(ID_mappings)'!$M$2:$M$3, 0)</f>
        <v>0</v>
      </c>
      <c r="AJ257" s="1" t="s">
        <v>42</v>
      </c>
      <c r="AK257" s="1" t="s">
        <v>42</v>
      </c>
      <c r="AL257" s="1" t="s">
        <v>42</v>
      </c>
    </row>
    <row r="258" spans="1:38" ht="15.75" customHeight="1">
      <c r="A258" s="1">
        <v>43304</v>
      </c>
      <c r="B258" s="1" t="s">
        <v>528</v>
      </c>
      <c r="C258" s="1">
        <f>_xlfn.XLOOKUP(B258, 'Sheet1 startup_formatted'!$B$2:$B$690, 'Sheet1 startup_formatted'!$A$2:$A$690, "Not issued", 0)</f>
        <v>25667</v>
      </c>
      <c r="D258" s="2">
        <v>43070.166666666664</v>
      </c>
      <c r="E258" s="15">
        <v>50000</v>
      </c>
      <c r="F258" s="1" t="s">
        <v>88</v>
      </c>
      <c r="G258" s="1">
        <f>_xlfn.XLOOKUP(F258, 'taxonomy(ID_mappings)'!$P$2:$P$15, 'taxonomy(ID_mappings)'!$O$2:$O$15, 0)</f>
        <v>6789</v>
      </c>
      <c r="H258" s="1">
        <v>1</v>
      </c>
      <c r="I258" s="1" t="s">
        <v>529</v>
      </c>
      <c r="J258" s="1" t="str">
        <v>Oman</v>
      </c>
      <c r="K258" s="1" t="s">
        <v>523</v>
      </c>
      <c r="L258" s="13">
        <f>_xlfn.XLOOKUP(K258, 'taxonomy(ID_mappings)'!$B$2:$B$30, 'taxonomy(ID_mappings)'!$A$2:$A$30, "Not Disclosed", 0)</f>
        <v>7924</v>
      </c>
      <c r="M258" s="1" t="s">
        <v>84</v>
      </c>
      <c r="N258" s="1" t="s">
        <v>84</v>
      </c>
      <c r="O258" s="1">
        <f>_xlfn.XLOOKUP(N258, 'taxonomy(ID_mappings)'!$F$2:$F$40, 'taxonomy(ID_mappings)'!$E$2:$E$40, "Not Disclosed", 0)</f>
        <v>2391</v>
      </c>
      <c r="P258" s="1">
        <v>2</v>
      </c>
      <c r="Q258" s="4" t="s">
        <v>48</v>
      </c>
      <c r="R258" s="4" t="s">
        <v>48</v>
      </c>
      <c r="S258" s="4" t="s">
        <v>42</v>
      </c>
      <c r="T258" s="4" t="str">
        <v>Not Disclosed</v>
      </c>
      <c r="U258" s="4" t="s">
        <v>42</v>
      </c>
      <c r="V258" s="4" t="str">
        <v>Not Disclosed</v>
      </c>
      <c r="W258" s="4" t="s">
        <v>42</v>
      </c>
      <c r="X258" s="4" t="str">
        <v>Not Disclosed</v>
      </c>
      <c r="Y258" s="4" t="s">
        <v>42</v>
      </c>
      <c r="Z258" s="4" t="str">
        <v>Not Disclosed</v>
      </c>
      <c r="AA258" s="4">
        <f>_xlfn.XLOOKUP(R258, 'taxonomy(ID_mappings)'!$J$2:$J$7, 'taxonomy(ID_mappings)'!$I$2:$I$7, "Not Disclosed", 0)</f>
        <v>5325</v>
      </c>
      <c r="AB258" s="4" t="str">
        <f>_xlfn.XLOOKUP(T258, 'taxonomy(ID_mappings)'!$J$2:$J$7, 'taxonomy(ID_mappings)'!$I$2:$I$7, "Not Disclosed", 0)</f>
        <v>Not Disclosed</v>
      </c>
      <c r="AC258" s="4" t="str">
        <f>_xlfn.XLOOKUP(V258, 'taxonomy(ID_mappings)'!$J$2:$J$7, 'taxonomy(ID_mappings)'!$I$2:$I$7, "Not Disclosed", 0)</f>
        <v>Not Disclosed</v>
      </c>
      <c r="AD258" s="4" t="str">
        <f>_xlfn.XLOOKUP(X258, 'taxonomy(ID_mappings)'!$J$2:$J$7, 'taxonomy(ID_mappings)'!$I$2:$I$7, "Not Disclosed", 0)</f>
        <v>Not Disclosed</v>
      </c>
      <c r="AE258" s="4" t="str">
        <f>_xlfn.XLOOKUP(Z258, 'taxonomy(ID_mappings)'!$J$2:$J$7, 'taxonomy(ID_mappings)'!$I$2:$I$7, "Not Disclosed", 0)</f>
        <v>Not Disclosed</v>
      </c>
      <c r="AF258" s="4" t="str">
        <f>_xlfn.CONCAT(AA258, ", ", AB258, ", ", AC258, ", ", AD258, ", ", AE258)</f>
        <v>5325, Not Disclosed, Not Disclosed, Not Disclosed, Not Disclosed</v>
      </c>
      <c r="AG258" s="16">
        <v>5325</v>
      </c>
      <c r="AH258" s="1" t="s">
        <v>55</v>
      </c>
      <c r="AI258" s="1">
        <f>_xlfn.XLOOKUP(AH258, 'taxonomy(ID_mappings)'!$L$2:$L$3, 'taxonomy(ID_mappings)'!$M$2:$M$3, 0)</f>
        <v>1</v>
      </c>
      <c r="AJ258" s="9" t="s">
        <v>530</v>
      </c>
      <c r="AK258" s="1" t="s">
        <v>531</v>
      </c>
      <c r="AL258" s="9" t="s">
        <v>532</v>
      </c>
    </row>
    <row r="259" spans="1:38" ht="15.75" customHeight="1">
      <c r="A259" s="1">
        <v>43389</v>
      </c>
      <c r="B259" s="1" t="s">
        <v>533</v>
      </c>
      <c r="C259" s="1">
        <f>_xlfn.XLOOKUP(B259, 'Sheet1 startup_formatted'!$B$2:$B$690, 'Sheet1 startup_formatted'!$A$2:$A$690, "Not issued", 0)</f>
        <v>43033</v>
      </c>
      <c r="D259" s="2">
        <v>43091.166666666664</v>
      </c>
      <c r="E259" s="15">
        <v>120000</v>
      </c>
      <c r="F259" s="1" t="s">
        <v>53</v>
      </c>
      <c r="G259" s="1">
        <f>_xlfn.XLOOKUP(F259, 'taxonomy(ID_mappings)'!$P$2:$P$15, 'taxonomy(ID_mappings)'!$O$2:$O$15, 0)</f>
        <v>9101</v>
      </c>
      <c r="H259" s="1">
        <v>1</v>
      </c>
      <c r="I259" s="1" t="s">
        <v>113</v>
      </c>
      <c r="J259" s="1" t="str">
        <v>Egypt</v>
      </c>
      <c r="K259" s="1" t="s">
        <v>113</v>
      </c>
      <c r="L259" s="13">
        <f>_xlfn.XLOOKUP(K259, 'taxonomy(ID_mappings)'!$B$2:$B$30, 'taxonomy(ID_mappings)'!$A$2:$A$30, "Not Disclosed", 0)</f>
        <v>2468</v>
      </c>
      <c r="M259" s="1" t="s">
        <v>40</v>
      </c>
      <c r="N259" s="1" t="s">
        <v>40</v>
      </c>
      <c r="O259" s="1">
        <f>_xlfn.XLOOKUP(N259, 'taxonomy(ID_mappings)'!$F$2:$F$40, 'taxonomy(ID_mappings)'!$E$2:$E$40, "Not Disclosed", 0)</f>
        <v>8923</v>
      </c>
      <c r="P259" s="1">
        <v>2</v>
      </c>
      <c r="Q259" s="4" t="s">
        <v>342</v>
      </c>
      <c r="R259" s="4" t="s">
        <v>342</v>
      </c>
      <c r="S259" s="4" t="s">
        <v>42</v>
      </c>
      <c r="T259" s="4" t="str">
        <v>Not Disclosed</v>
      </c>
      <c r="U259" s="4" t="s">
        <v>42</v>
      </c>
      <c r="V259" s="4" t="str">
        <v>Not Disclosed</v>
      </c>
      <c r="W259" s="4" t="s">
        <v>42</v>
      </c>
      <c r="X259" s="4" t="str">
        <v>Not Disclosed</v>
      </c>
      <c r="Y259" s="4" t="s">
        <v>42</v>
      </c>
      <c r="Z259" s="4" t="str">
        <v>Not Disclosed</v>
      </c>
      <c r="AA259" s="4">
        <f>_xlfn.XLOOKUP(R259, 'taxonomy(ID_mappings)'!$J$2:$J$7, 'taxonomy(ID_mappings)'!$I$2:$I$7, "Not Disclosed", 0)</f>
        <v>5252</v>
      </c>
      <c r="AB259" s="4" t="str">
        <f>_xlfn.XLOOKUP(T259, 'taxonomy(ID_mappings)'!$J$2:$J$7, 'taxonomy(ID_mappings)'!$I$2:$I$7, "Not Disclosed", 0)</f>
        <v>Not Disclosed</v>
      </c>
      <c r="AC259" s="4" t="str">
        <f>_xlfn.XLOOKUP(V259, 'taxonomy(ID_mappings)'!$J$2:$J$7, 'taxonomy(ID_mappings)'!$I$2:$I$7, "Not Disclosed", 0)</f>
        <v>Not Disclosed</v>
      </c>
      <c r="AD259" s="4" t="str">
        <f>_xlfn.XLOOKUP(X259, 'taxonomy(ID_mappings)'!$J$2:$J$7, 'taxonomy(ID_mappings)'!$I$2:$I$7, "Not Disclosed", 0)</f>
        <v>Not Disclosed</v>
      </c>
      <c r="AE259" s="4" t="str">
        <f>_xlfn.XLOOKUP(Z259, 'taxonomy(ID_mappings)'!$J$2:$J$7, 'taxonomy(ID_mappings)'!$I$2:$I$7, "Not Disclosed", 0)</f>
        <v>Not Disclosed</v>
      </c>
      <c r="AF259" s="4" t="str">
        <f>_xlfn.CONCAT(AA259, ", ", AB259, ", ", AC259, ", ", AD259, ", ", AE259)</f>
        <v>5252, Not Disclosed, Not Disclosed, Not Disclosed, Not Disclosed</v>
      </c>
      <c r="AG259" s="16">
        <v>5252</v>
      </c>
      <c r="AH259" s="1" t="s">
        <v>55</v>
      </c>
      <c r="AI259" s="1">
        <f>_xlfn.XLOOKUP(AH259, 'taxonomy(ID_mappings)'!$L$2:$L$3, 'taxonomy(ID_mappings)'!$M$2:$M$3, 0)</f>
        <v>1</v>
      </c>
      <c r="AJ259" s="9" t="s">
        <v>534</v>
      </c>
      <c r="AK259" s="9" t="s">
        <v>535</v>
      </c>
      <c r="AL259" s="9" t="s">
        <v>536</v>
      </c>
    </row>
    <row r="260" spans="1:38" ht="15.75" customHeight="1">
      <c r="A260" s="1">
        <v>43404</v>
      </c>
      <c r="B260" s="1" t="s">
        <v>537</v>
      </c>
      <c r="C260" s="1">
        <f>_xlfn.XLOOKUP(B260, 'Sheet1 startup_formatted'!$B$2:$B$690, 'Sheet1 startup_formatted'!$A$2:$A$690, "Not issued", 0)</f>
        <v>25661</v>
      </c>
      <c r="D260" s="2">
        <v>43071.166666666664</v>
      </c>
      <c r="E260" s="15">
        <v>50000</v>
      </c>
      <c r="F260" s="1" t="s">
        <v>88</v>
      </c>
      <c r="G260" s="1">
        <f>_xlfn.XLOOKUP(F260, 'taxonomy(ID_mappings)'!$P$2:$P$15, 'taxonomy(ID_mappings)'!$O$2:$O$15, 0)</f>
        <v>6789</v>
      </c>
      <c r="H260" s="1">
        <v>1</v>
      </c>
      <c r="I260" s="1" t="s">
        <v>523</v>
      </c>
      <c r="J260" s="1" t="str">
        <v>Oman</v>
      </c>
      <c r="K260" s="1" t="s">
        <v>523</v>
      </c>
      <c r="L260" s="13">
        <f>_xlfn.XLOOKUP(K260, 'taxonomy(ID_mappings)'!$B$2:$B$30, 'taxonomy(ID_mappings)'!$A$2:$A$30, "Not Disclosed", 0)</f>
        <v>7924</v>
      </c>
      <c r="M260" s="1" t="s">
        <v>47</v>
      </c>
      <c r="N260" s="1" t="s">
        <v>47</v>
      </c>
      <c r="O260" s="1">
        <f>_xlfn.XLOOKUP(N260, 'taxonomy(ID_mappings)'!$F$2:$F$40, 'taxonomy(ID_mappings)'!$E$2:$E$40, "Not Disclosed", 0)</f>
        <v>4536</v>
      </c>
      <c r="P260" s="1" t="s">
        <v>42</v>
      </c>
      <c r="Q260" s="4" t="s">
        <v>61</v>
      </c>
      <c r="R260" s="4" t="s">
        <v>61</v>
      </c>
      <c r="S260" s="4" t="s">
        <v>42</v>
      </c>
      <c r="T260" s="4" t="str">
        <v>Not Disclosed</v>
      </c>
      <c r="U260" s="4" t="s">
        <v>42</v>
      </c>
      <c r="V260" s="4" t="str">
        <v>Not Disclosed</v>
      </c>
      <c r="W260" s="4" t="s">
        <v>42</v>
      </c>
      <c r="X260" s="4" t="str">
        <v>Not Disclosed</v>
      </c>
      <c r="Y260" s="4" t="s">
        <v>42</v>
      </c>
      <c r="Z260" s="4" t="str">
        <v>Not Disclosed</v>
      </c>
      <c r="AA260" s="4">
        <f>_xlfn.XLOOKUP(R260, 'taxonomy(ID_mappings)'!$J$2:$J$7, 'taxonomy(ID_mappings)'!$I$2:$I$7, "Not Disclosed", 0)</f>
        <v>5326</v>
      </c>
      <c r="AB260" s="4" t="str">
        <f>_xlfn.XLOOKUP(T260, 'taxonomy(ID_mappings)'!$J$2:$J$7, 'taxonomy(ID_mappings)'!$I$2:$I$7, "Not Disclosed", 0)</f>
        <v>Not Disclosed</v>
      </c>
      <c r="AC260" s="4" t="str">
        <f>_xlfn.XLOOKUP(V260, 'taxonomy(ID_mappings)'!$J$2:$J$7, 'taxonomy(ID_mappings)'!$I$2:$I$7, "Not Disclosed", 0)</f>
        <v>Not Disclosed</v>
      </c>
      <c r="AD260" s="4" t="str">
        <f>_xlfn.XLOOKUP(X260, 'taxonomy(ID_mappings)'!$J$2:$J$7, 'taxonomy(ID_mappings)'!$I$2:$I$7, "Not Disclosed", 0)</f>
        <v>Not Disclosed</v>
      </c>
      <c r="AE260" s="4" t="str">
        <f>_xlfn.XLOOKUP(Z260, 'taxonomy(ID_mappings)'!$J$2:$J$7, 'taxonomy(ID_mappings)'!$I$2:$I$7, "Not Disclosed", 0)</f>
        <v>Not Disclosed</v>
      </c>
      <c r="AF260" s="4" t="str">
        <f>_xlfn.CONCAT(AA260, ", ", AB260, ", ", AC260, ", ", AD260, ", ", AE260)</f>
        <v>5326, Not Disclosed, Not Disclosed, Not Disclosed, Not Disclosed</v>
      </c>
      <c r="AG260" s="16">
        <v>5326</v>
      </c>
      <c r="AH260" s="1" t="s">
        <v>43</v>
      </c>
      <c r="AI260" s="1">
        <f>_xlfn.XLOOKUP(AH260, 'taxonomy(ID_mappings)'!$L$2:$L$3, 'taxonomy(ID_mappings)'!$M$2:$M$3, 0)</f>
        <v>0</v>
      </c>
      <c r="AJ260" s="1" t="s">
        <v>42</v>
      </c>
      <c r="AK260" s="1" t="s">
        <v>42</v>
      </c>
      <c r="AL260" s="1" t="s">
        <v>42</v>
      </c>
    </row>
    <row r="261" spans="1:38" ht="15.75" customHeight="1">
      <c r="A261" s="1">
        <v>43456</v>
      </c>
      <c r="B261" s="1" t="s">
        <v>538</v>
      </c>
      <c r="C261" s="1">
        <f>_xlfn.XLOOKUP(B261, 'Sheet1 startup_formatted'!$B$2:$B$690, 'Sheet1 startup_formatted'!$A$2:$A$690, "Not issued", 0)</f>
        <v>17877</v>
      </c>
      <c r="D261" s="2">
        <v>42767.166666666664</v>
      </c>
      <c r="E261" s="15">
        <v>1400000</v>
      </c>
      <c r="F261" s="1" t="s">
        <v>53</v>
      </c>
      <c r="G261" s="1">
        <f>_xlfn.XLOOKUP(F261, 'taxonomy(ID_mappings)'!$P$2:$P$15, 'taxonomy(ID_mappings)'!$O$2:$O$15, 0)</f>
        <v>9101</v>
      </c>
      <c r="H261" s="1">
        <v>1</v>
      </c>
      <c r="I261" s="1" t="s">
        <v>39</v>
      </c>
      <c r="J261" s="1" t="str">
        <v>United Arab Emirates (UAE)</v>
      </c>
      <c r="K261" s="1" t="s">
        <v>39</v>
      </c>
      <c r="L261" s="13">
        <f>_xlfn.XLOOKUP(K261, 'taxonomy(ID_mappings)'!$B$2:$B$30, 'taxonomy(ID_mappings)'!$A$2:$A$30, "Not Disclosed", 0)</f>
        <v>2361</v>
      </c>
      <c r="M261" s="1" t="s">
        <v>51</v>
      </c>
      <c r="N261" s="1" t="s">
        <v>51</v>
      </c>
      <c r="O261" s="1">
        <f>_xlfn.XLOOKUP(N261, 'taxonomy(ID_mappings)'!$F$2:$F$40, 'taxonomy(ID_mappings)'!$E$2:$E$40, "Not Disclosed", 0)</f>
        <v>7634</v>
      </c>
      <c r="P261" s="1">
        <v>1</v>
      </c>
      <c r="Q261" s="4" t="s">
        <v>78</v>
      </c>
      <c r="R261" s="4" t="s">
        <v>48</v>
      </c>
      <c r="S261" s="4" t="s">
        <v>79</v>
      </c>
      <c r="T261" s="4" t="str">
        <v>B2B2C</v>
      </c>
      <c r="U261" s="4" t="s">
        <v>42</v>
      </c>
      <c r="V261" s="4" t="str">
        <v>Not Disclosed</v>
      </c>
      <c r="W261" s="4" t="s">
        <v>42</v>
      </c>
      <c r="X261" s="4" t="str">
        <v>Not Disclosed</v>
      </c>
      <c r="Y261" s="4" t="s">
        <v>42</v>
      </c>
      <c r="Z261" s="4" t="str">
        <v>Not Disclosed</v>
      </c>
      <c r="AA261" s="4">
        <f>_xlfn.XLOOKUP(R261, 'taxonomy(ID_mappings)'!$J$2:$J$7, 'taxonomy(ID_mappings)'!$I$2:$I$7, "Not Disclosed", 0)</f>
        <v>5325</v>
      </c>
      <c r="AB261" s="4">
        <f>_xlfn.XLOOKUP(T261, 'taxonomy(ID_mappings)'!$J$2:$J$7, 'taxonomy(ID_mappings)'!$I$2:$I$7, "Not Disclosed", 0)</f>
        <v>5252</v>
      </c>
      <c r="AC261" s="4" t="str">
        <f>_xlfn.XLOOKUP(V261, 'taxonomy(ID_mappings)'!$J$2:$J$7, 'taxonomy(ID_mappings)'!$I$2:$I$7, "Not Disclosed", 0)</f>
        <v>Not Disclosed</v>
      </c>
      <c r="AD261" s="4" t="str">
        <f>_xlfn.XLOOKUP(X261, 'taxonomy(ID_mappings)'!$J$2:$J$7, 'taxonomy(ID_mappings)'!$I$2:$I$7, "Not Disclosed", 0)</f>
        <v>Not Disclosed</v>
      </c>
      <c r="AE261" s="4" t="str">
        <f>_xlfn.XLOOKUP(Z261, 'taxonomy(ID_mappings)'!$J$2:$J$7, 'taxonomy(ID_mappings)'!$I$2:$I$7, "Not Disclosed", 0)</f>
        <v>Not Disclosed</v>
      </c>
      <c r="AF261" s="4" t="str">
        <f>_xlfn.CONCAT(AA261, ", ", AB261, ", ", AC261, ", ", AD261, ", ", AE261)</f>
        <v>5325, 5252, Not Disclosed, Not Disclosed, Not Disclosed</v>
      </c>
      <c r="AG261" s="16" t="s">
        <v>80</v>
      </c>
      <c r="AH261" s="1" t="s">
        <v>55</v>
      </c>
      <c r="AI261" s="1">
        <f>_xlfn.XLOOKUP(AH261, 'taxonomy(ID_mappings)'!$L$2:$L$3, 'taxonomy(ID_mappings)'!$M$2:$M$3, 0)</f>
        <v>1</v>
      </c>
      <c r="AJ261" s="1" t="s">
        <v>42</v>
      </c>
      <c r="AK261" s="1" t="s">
        <v>42</v>
      </c>
      <c r="AL261" s="1" t="s">
        <v>42</v>
      </c>
    </row>
    <row r="262" spans="1:38" ht="15.75" customHeight="1">
      <c r="A262" s="1">
        <v>43508</v>
      </c>
      <c r="B262" s="1" t="s">
        <v>539</v>
      </c>
      <c r="C262" s="1">
        <f>_xlfn.XLOOKUP(B262, 'Sheet1 startup_formatted'!$B$2:$B$690, 'Sheet1 startup_formatted'!$A$2:$A$690, "Not issued", 0)</f>
        <v>1119</v>
      </c>
      <c r="D262" s="2">
        <v>42644.166666666664</v>
      </c>
      <c r="E262" s="15">
        <v>400000</v>
      </c>
      <c r="F262" s="1" t="s">
        <v>53</v>
      </c>
      <c r="G262" s="1">
        <f>_xlfn.XLOOKUP(F262, 'taxonomy(ID_mappings)'!$P$2:$P$15, 'taxonomy(ID_mappings)'!$O$2:$O$15, 0)</f>
        <v>9101</v>
      </c>
      <c r="H262" s="1">
        <v>2</v>
      </c>
      <c r="I262" s="1" t="s">
        <v>50</v>
      </c>
      <c r="J262" s="1" t="str">
        <v>Lebanon</v>
      </c>
      <c r="K262" s="1" t="s">
        <v>50</v>
      </c>
      <c r="L262" s="13">
        <f>_xlfn.XLOOKUP(K262, 'taxonomy(ID_mappings)'!$B$2:$B$30, 'taxonomy(ID_mappings)'!$A$2:$A$30, "Not Disclosed", 0)</f>
        <v>1623</v>
      </c>
      <c r="M262" s="1" t="s">
        <v>138</v>
      </c>
      <c r="N262" s="1" t="s">
        <v>138</v>
      </c>
      <c r="O262" s="1">
        <f>_xlfn.XLOOKUP(N262, 'taxonomy(ID_mappings)'!$F$2:$F$40, 'taxonomy(ID_mappings)'!$E$2:$E$40, "Not Disclosed", 0)</f>
        <v>3428</v>
      </c>
      <c r="P262" s="1">
        <v>2</v>
      </c>
      <c r="Q262" s="4" t="s">
        <v>134</v>
      </c>
      <c r="R262" s="4" t="s">
        <v>61</v>
      </c>
      <c r="S262" s="4" t="s">
        <v>135</v>
      </c>
      <c r="T262" s="4" t="str">
        <v>B2C</v>
      </c>
      <c r="U262" s="4" t="s">
        <v>42</v>
      </c>
      <c r="V262" s="4" t="str">
        <v>Not Disclosed</v>
      </c>
      <c r="W262" s="4" t="s">
        <v>42</v>
      </c>
      <c r="X262" s="4" t="str">
        <v>Not Disclosed</v>
      </c>
      <c r="Y262" s="4" t="s">
        <v>42</v>
      </c>
      <c r="Z262" s="4" t="str">
        <v>Not Disclosed</v>
      </c>
      <c r="AA262" s="4">
        <f>_xlfn.XLOOKUP(R262, 'taxonomy(ID_mappings)'!$J$2:$J$7, 'taxonomy(ID_mappings)'!$I$2:$I$7, "Not Disclosed", 0)</f>
        <v>5326</v>
      </c>
      <c r="AB262" s="4">
        <f>_xlfn.XLOOKUP(T262, 'taxonomy(ID_mappings)'!$J$2:$J$7, 'taxonomy(ID_mappings)'!$I$2:$I$7, "Not Disclosed", 0)</f>
        <v>5325</v>
      </c>
      <c r="AC262" s="4" t="str">
        <f>_xlfn.XLOOKUP(V262, 'taxonomy(ID_mappings)'!$J$2:$J$7, 'taxonomy(ID_mappings)'!$I$2:$I$7, "Not Disclosed", 0)</f>
        <v>Not Disclosed</v>
      </c>
      <c r="AD262" s="4" t="str">
        <f>_xlfn.XLOOKUP(X262, 'taxonomy(ID_mappings)'!$J$2:$J$7, 'taxonomy(ID_mappings)'!$I$2:$I$7, "Not Disclosed", 0)</f>
        <v>Not Disclosed</v>
      </c>
      <c r="AE262" s="4" t="str">
        <f>_xlfn.XLOOKUP(Z262, 'taxonomy(ID_mappings)'!$J$2:$J$7, 'taxonomy(ID_mappings)'!$I$2:$I$7, "Not Disclosed", 0)</f>
        <v>Not Disclosed</v>
      </c>
      <c r="AF262" s="4" t="str">
        <f>_xlfn.CONCAT(AA262, ", ", AB262, ", ", AC262, ", ", AD262, ", ", AE262)</f>
        <v>5326, 5325, Not Disclosed, Not Disclosed, Not Disclosed</v>
      </c>
      <c r="AG262" s="16" t="s">
        <v>136</v>
      </c>
      <c r="AH262" s="1" t="s">
        <v>55</v>
      </c>
      <c r="AI262" s="1">
        <f>_xlfn.XLOOKUP(AH262, 'taxonomy(ID_mappings)'!$L$2:$L$3, 'taxonomy(ID_mappings)'!$M$2:$M$3, 0)</f>
        <v>1</v>
      </c>
      <c r="AJ262" s="9" t="s">
        <v>540</v>
      </c>
      <c r="AK262" s="1" t="s">
        <v>42</v>
      </c>
      <c r="AL262" s="1" t="s">
        <v>42</v>
      </c>
    </row>
    <row r="263" spans="1:38" ht="15.75" customHeight="1">
      <c r="A263" s="1">
        <v>43885</v>
      </c>
      <c r="B263" s="1" t="s">
        <v>541</v>
      </c>
      <c r="C263" s="1">
        <f>_xlfn.XLOOKUP(B263, 'Sheet1 startup_formatted'!$B$2:$B$690, 'Sheet1 startup_formatted'!$A$2:$A$690, "Not issued", 0)</f>
        <v>44131</v>
      </c>
      <c r="D263" s="2">
        <v>43040.166666666664</v>
      </c>
      <c r="E263" s="15">
        <v>250000</v>
      </c>
      <c r="F263" s="1" t="s">
        <v>53</v>
      </c>
      <c r="G263" s="1">
        <f>_xlfn.XLOOKUP(F263, 'taxonomy(ID_mappings)'!$P$2:$P$15, 'taxonomy(ID_mappings)'!$O$2:$O$15, 0)</f>
        <v>9101</v>
      </c>
      <c r="H263" s="1">
        <v>0</v>
      </c>
      <c r="I263" s="1" t="s">
        <v>408</v>
      </c>
      <c r="J263" s="1" t="str">
        <v>Qatar</v>
      </c>
      <c r="K263" s="1" t="s">
        <v>408</v>
      </c>
      <c r="L263" s="13">
        <f>_xlfn.XLOOKUP(K263, 'taxonomy(ID_mappings)'!$B$2:$B$30, 'taxonomy(ID_mappings)'!$A$2:$A$30, "Not Disclosed", 0)</f>
        <v>6843</v>
      </c>
      <c r="M263" s="1" t="s">
        <v>141</v>
      </c>
      <c r="N263" s="1" t="s">
        <v>141</v>
      </c>
      <c r="O263" s="1">
        <f>_xlfn.XLOOKUP(N263, 'taxonomy(ID_mappings)'!$F$2:$F$40, 'taxonomy(ID_mappings)'!$E$2:$E$40, "Not Disclosed", 0)</f>
        <v>7592</v>
      </c>
      <c r="P263" s="1">
        <v>1</v>
      </c>
      <c r="Q263" s="4" t="s">
        <v>48</v>
      </c>
      <c r="R263" s="4" t="s">
        <v>48</v>
      </c>
      <c r="S263" s="4" t="s">
        <v>42</v>
      </c>
      <c r="T263" s="4" t="str">
        <v>Not Disclosed</v>
      </c>
      <c r="U263" s="4" t="s">
        <v>42</v>
      </c>
      <c r="V263" s="4" t="str">
        <v>Not Disclosed</v>
      </c>
      <c r="W263" s="4" t="s">
        <v>42</v>
      </c>
      <c r="X263" s="4" t="str">
        <v>Not Disclosed</v>
      </c>
      <c r="Y263" s="4" t="s">
        <v>42</v>
      </c>
      <c r="Z263" s="4" t="str">
        <v>Not Disclosed</v>
      </c>
      <c r="AA263" s="4">
        <f>_xlfn.XLOOKUP(R263, 'taxonomy(ID_mappings)'!$J$2:$J$7, 'taxonomy(ID_mappings)'!$I$2:$I$7, "Not Disclosed", 0)</f>
        <v>5325</v>
      </c>
      <c r="AB263" s="4" t="str">
        <f>_xlfn.XLOOKUP(T263, 'taxonomy(ID_mappings)'!$J$2:$J$7, 'taxonomy(ID_mappings)'!$I$2:$I$7, "Not Disclosed", 0)</f>
        <v>Not Disclosed</v>
      </c>
      <c r="AC263" s="4" t="str">
        <f>_xlfn.XLOOKUP(V263, 'taxonomy(ID_mappings)'!$J$2:$J$7, 'taxonomy(ID_mappings)'!$I$2:$I$7, "Not Disclosed", 0)</f>
        <v>Not Disclosed</v>
      </c>
      <c r="AD263" s="4" t="str">
        <f>_xlfn.XLOOKUP(X263, 'taxonomy(ID_mappings)'!$J$2:$J$7, 'taxonomy(ID_mappings)'!$I$2:$I$7, "Not Disclosed", 0)</f>
        <v>Not Disclosed</v>
      </c>
      <c r="AE263" s="4" t="str">
        <f>_xlfn.XLOOKUP(Z263, 'taxonomy(ID_mappings)'!$J$2:$J$7, 'taxonomy(ID_mappings)'!$I$2:$I$7, "Not Disclosed", 0)</f>
        <v>Not Disclosed</v>
      </c>
      <c r="AF263" s="4" t="str">
        <f>_xlfn.CONCAT(AA263, ", ", AB263, ", ", AC263, ", ", AD263, ", ", AE263)</f>
        <v>5325, Not Disclosed, Not Disclosed, Not Disclosed, Not Disclosed</v>
      </c>
      <c r="AG263" s="16">
        <v>5325</v>
      </c>
      <c r="AH263" s="1" t="s">
        <v>43</v>
      </c>
      <c r="AI263" s="1">
        <f>_xlfn.XLOOKUP(AH263, 'taxonomy(ID_mappings)'!$L$2:$L$3, 'taxonomy(ID_mappings)'!$M$2:$M$3, 0)</f>
        <v>0</v>
      </c>
      <c r="AJ263" s="1" t="s">
        <v>42</v>
      </c>
      <c r="AK263" s="1" t="s">
        <v>42</v>
      </c>
      <c r="AL263" s="1" t="s">
        <v>42</v>
      </c>
    </row>
    <row r="264" spans="1:38" ht="15.75" customHeight="1">
      <c r="A264" s="1">
        <v>43994</v>
      </c>
      <c r="B264" s="1" t="s">
        <v>542</v>
      </c>
      <c r="C264" s="1">
        <f>_xlfn.XLOOKUP(B264, 'Sheet1 startup_formatted'!$B$2:$B$690, 'Sheet1 startup_formatted'!$A$2:$A$690, "Not issued", 0)</f>
        <v>40201</v>
      </c>
      <c r="D264" s="2">
        <v>43009.166666666664</v>
      </c>
      <c r="E264" s="15">
        <v>50000</v>
      </c>
      <c r="F264" s="1" t="s">
        <v>88</v>
      </c>
      <c r="G264" s="1">
        <f>_xlfn.XLOOKUP(F264, 'taxonomy(ID_mappings)'!$P$2:$P$15, 'taxonomy(ID_mappings)'!$O$2:$O$15, 0)</f>
        <v>6789</v>
      </c>
      <c r="H264" s="1">
        <v>1</v>
      </c>
      <c r="I264" s="1" t="s">
        <v>50</v>
      </c>
      <c r="J264" s="1" t="str">
        <v>Lebanon</v>
      </c>
      <c r="K264" s="1" t="s">
        <v>50</v>
      </c>
      <c r="L264" s="13">
        <f>_xlfn.XLOOKUP(K264, 'taxonomy(ID_mappings)'!$B$2:$B$30, 'taxonomy(ID_mappings)'!$A$2:$A$30, "Not Disclosed", 0)</f>
        <v>1623</v>
      </c>
      <c r="M264" s="1" t="s">
        <v>138</v>
      </c>
      <c r="N264" s="1" t="s">
        <v>138</v>
      </c>
      <c r="O264" s="1">
        <f>_xlfn.XLOOKUP(N264, 'taxonomy(ID_mappings)'!$F$2:$F$40, 'taxonomy(ID_mappings)'!$E$2:$E$40, "Not Disclosed", 0)</f>
        <v>3428</v>
      </c>
      <c r="P264" s="1">
        <v>1</v>
      </c>
      <c r="Q264" s="4" t="s">
        <v>48</v>
      </c>
      <c r="R264" s="4" t="s">
        <v>48</v>
      </c>
      <c r="S264" s="4" t="s">
        <v>42</v>
      </c>
      <c r="T264" s="4" t="str">
        <v>Not Disclosed</v>
      </c>
      <c r="U264" s="4" t="s">
        <v>42</v>
      </c>
      <c r="V264" s="4" t="str">
        <v>Not Disclosed</v>
      </c>
      <c r="W264" s="4" t="s">
        <v>42</v>
      </c>
      <c r="X264" s="4" t="str">
        <v>Not Disclosed</v>
      </c>
      <c r="Y264" s="4" t="s">
        <v>42</v>
      </c>
      <c r="Z264" s="4" t="str">
        <v>Not Disclosed</v>
      </c>
      <c r="AA264" s="4">
        <f>_xlfn.XLOOKUP(R264, 'taxonomy(ID_mappings)'!$J$2:$J$7, 'taxonomy(ID_mappings)'!$I$2:$I$7, "Not Disclosed", 0)</f>
        <v>5325</v>
      </c>
      <c r="AB264" s="4" t="str">
        <f>_xlfn.XLOOKUP(T264, 'taxonomy(ID_mappings)'!$J$2:$J$7, 'taxonomy(ID_mappings)'!$I$2:$I$7, "Not Disclosed", 0)</f>
        <v>Not Disclosed</v>
      </c>
      <c r="AC264" s="4" t="str">
        <f>_xlfn.XLOOKUP(V264, 'taxonomy(ID_mappings)'!$J$2:$J$7, 'taxonomy(ID_mappings)'!$I$2:$I$7, "Not Disclosed", 0)</f>
        <v>Not Disclosed</v>
      </c>
      <c r="AD264" s="4" t="str">
        <f>_xlfn.XLOOKUP(X264, 'taxonomy(ID_mappings)'!$J$2:$J$7, 'taxonomy(ID_mappings)'!$I$2:$I$7, "Not Disclosed", 0)</f>
        <v>Not Disclosed</v>
      </c>
      <c r="AE264" s="4" t="str">
        <f>_xlfn.XLOOKUP(Z264, 'taxonomy(ID_mappings)'!$J$2:$J$7, 'taxonomy(ID_mappings)'!$I$2:$I$7, "Not Disclosed", 0)</f>
        <v>Not Disclosed</v>
      </c>
      <c r="AF264" s="4" t="str">
        <f>_xlfn.CONCAT(AA264, ", ", AB264, ", ", AC264, ", ", AD264, ", ", AE264)</f>
        <v>5325, Not Disclosed, Not Disclosed, Not Disclosed, Not Disclosed</v>
      </c>
      <c r="AG264" s="16">
        <v>5325</v>
      </c>
      <c r="AH264" s="1" t="s">
        <v>55</v>
      </c>
      <c r="AI264" s="1">
        <f>_xlfn.XLOOKUP(AH264, 'taxonomy(ID_mappings)'!$L$2:$L$3, 'taxonomy(ID_mappings)'!$M$2:$M$3, 0)</f>
        <v>1</v>
      </c>
      <c r="AJ264" s="1" t="s">
        <v>42</v>
      </c>
      <c r="AK264" s="1" t="s">
        <v>42</v>
      </c>
      <c r="AL264" s="1" t="s">
        <v>42</v>
      </c>
    </row>
    <row r="265" spans="1:38" ht="15.75" customHeight="1">
      <c r="A265" s="1">
        <v>43996</v>
      </c>
      <c r="B265" s="1" t="s">
        <v>543</v>
      </c>
      <c r="C265" s="1">
        <f>_xlfn.XLOOKUP(B265, 'Sheet1 startup_formatted'!$B$2:$B$690, 'Sheet1 startup_formatted'!$A$2:$A$690, "Not issued", 0)</f>
        <v>43829</v>
      </c>
      <c r="D265" s="2">
        <v>43010.166666666664</v>
      </c>
      <c r="E265" s="15">
        <v>50000</v>
      </c>
      <c r="F265" s="1" t="s">
        <v>88</v>
      </c>
      <c r="G265" s="1">
        <f>_xlfn.XLOOKUP(F265, 'taxonomy(ID_mappings)'!$P$2:$P$15, 'taxonomy(ID_mappings)'!$O$2:$O$15, 0)</f>
        <v>6789</v>
      </c>
      <c r="H265" s="1">
        <v>1</v>
      </c>
      <c r="I265" s="1" t="s">
        <v>50</v>
      </c>
      <c r="J265" s="1" t="str">
        <v>Lebanon</v>
      </c>
      <c r="K265" s="1" t="s">
        <v>50</v>
      </c>
      <c r="L265" s="13">
        <f>_xlfn.XLOOKUP(K265, 'taxonomy(ID_mappings)'!$B$2:$B$30, 'taxonomy(ID_mappings)'!$A$2:$A$30, "Not Disclosed", 0)</f>
        <v>1623</v>
      </c>
      <c r="M265" s="1" t="s">
        <v>141</v>
      </c>
      <c r="N265" s="1" t="s">
        <v>141</v>
      </c>
      <c r="O265" s="1">
        <f>_xlfn.XLOOKUP(N265, 'taxonomy(ID_mappings)'!$F$2:$F$40, 'taxonomy(ID_mappings)'!$E$2:$E$40, "Not Disclosed", 0)</f>
        <v>7592</v>
      </c>
      <c r="P265" s="1">
        <v>1</v>
      </c>
      <c r="Q265" s="4" t="s">
        <v>41</v>
      </c>
      <c r="R265" s="4" t="s">
        <v>41</v>
      </c>
      <c r="S265" s="4" t="s">
        <v>42</v>
      </c>
      <c r="T265" s="4" t="str">
        <v>Not Disclosed</v>
      </c>
      <c r="U265" s="4" t="s">
        <v>42</v>
      </c>
      <c r="V265" s="4" t="str">
        <v>Not Disclosed</v>
      </c>
      <c r="W265" s="4" t="s">
        <v>42</v>
      </c>
      <c r="X265" s="4" t="str">
        <v>Not Disclosed</v>
      </c>
      <c r="Y265" s="4" t="s">
        <v>42</v>
      </c>
      <c r="Z265" s="4" t="str">
        <v>Not Disclosed</v>
      </c>
      <c r="AA265" s="4">
        <f>_xlfn.XLOOKUP(R265, 'taxonomy(ID_mappings)'!$J$2:$J$7, 'taxonomy(ID_mappings)'!$I$2:$I$7, "Not Disclosed", 0)</f>
        <v>5324</v>
      </c>
      <c r="AB265" s="4" t="str">
        <f>_xlfn.XLOOKUP(T265, 'taxonomy(ID_mappings)'!$J$2:$J$7, 'taxonomy(ID_mappings)'!$I$2:$I$7, "Not Disclosed", 0)</f>
        <v>Not Disclosed</v>
      </c>
      <c r="AC265" s="4" t="str">
        <f>_xlfn.XLOOKUP(V265, 'taxonomy(ID_mappings)'!$J$2:$J$7, 'taxonomy(ID_mappings)'!$I$2:$I$7, "Not Disclosed", 0)</f>
        <v>Not Disclosed</v>
      </c>
      <c r="AD265" s="4" t="str">
        <f>_xlfn.XLOOKUP(X265, 'taxonomy(ID_mappings)'!$J$2:$J$7, 'taxonomy(ID_mappings)'!$I$2:$I$7, "Not Disclosed", 0)</f>
        <v>Not Disclosed</v>
      </c>
      <c r="AE265" s="4" t="str">
        <f>_xlfn.XLOOKUP(Z265, 'taxonomy(ID_mappings)'!$J$2:$J$7, 'taxonomy(ID_mappings)'!$I$2:$I$7, "Not Disclosed", 0)</f>
        <v>Not Disclosed</v>
      </c>
      <c r="AF265" s="4" t="str">
        <f>_xlfn.CONCAT(AA265, ", ", AB265, ", ", AC265, ", ", AD265, ", ", AE265)</f>
        <v>5324, Not Disclosed, Not Disclosed, Not Disclosed, Not Disclosed</v>
      </c>
      <c r="AG265" s="16">
        <v>5324</v>
      </c>
      <c r="AH265" s="1" t="s">
        <v>43</v>
      </c>
      <c r="AI265" s="1">
        <f>_xlfn.XLOOKUP(AH265, 'taxonomy(ID_mappings)'!$L$2:$L$3, 'taxonomy(ID_mappings)'!$M$2:$M$3, 0)</f>
        <v>0</v>
      </c>
      <c r="AJ265" s="1" t="s">
        <v>42</v>
      </c>
      <c r="AK265" s="1" t="s">
        <v>42</v>
      </c>
      <c r="AL265" s="1" t="s">
        <v>42</v>
      </c>
    </row>
    <row r="266" spans="1:38" ht="15.75" customHeight="1">
      <c r="A266" s="1">
        <v>43997</v>
      </c>
      <c r="B266" s="1" t="s">
        <v>544</v>
      </c>
      <c r="C266" s="1">
        <f>_xlfn.XLOOKUP(B266, 'Sheet1 startup_formatted'!$B$2:$B$690, 'Sheet1 startup_formatted'!$A$2:$A$690, "Not issued", 0)</f>
        <v>43828</v>
      </c>
      <c r="D266" s="2">
        <v>43010.166666666664</v>
      </c>
      <c r="E266" s="15">
        <v>50000</v>
      </c>
      <c r="F266" s="1" t="s">
        <v>88</v>
      </c>
      <c r="G266" s="1">
        <f>_xlfn.XLOOKUP(F266, 'taxonomy(ID_mappings)'!$P$2:$P$15, 'taxonomy(ID_mappings)'!$O$2:$O$15, 0)</f>
        <v>6789</v>
      </c>
      <c r="H266" s="1">
        <v>1</v>
      </c>
      <c r="I266" s="1" t="s">
        <v>50</v>
      </c>
      <c r="J266" s="1" t="str">
        <v>Lebanon</v>
      </c>
      <c r="K266" s="1" t="s">
        <v>50</v>
      </c>
      <c r="L266" s="13">
        <f>_xlfn.XLOOKUP(K266, 'taxonomy(ID_mappings)'!$B$2:$B$30, 'taxonomy(ID_mappings)'!$A$2:$A$30, "Not Disclosed", 0)</f>
        <v>1623</v>
      </c>
      <c r="M266" s="1" t="s">
        <v>63</v>
      </c>
      <c r="N266" s="1" t="s">
        <v>63</v>
      </c>
      <c r="O266" s="1">
        <f>_xlfn.XLOOKUP(N266, 'taxonomy(ID_mappings)'!$F$2:$F$40, 'taxonomy(ID_mappings)'!$E$2:$E$40, "Not Disclosed", 0)</f>
        <v>3678</v>
      </c>
      <c r="P266" s="1">
        <v>1</v>
      </c>
      <c r="Q266" s="4" t="s">
        <v>318</v>
      </c>
      <c r="R266" s="4" t="s">
        <v>48</v>
      </c>
      <c r="S266" s="4" t="s">
        <v>174</v>
      </c>
      <c r="T266" s="4" t="str">
        <v>Platform</v>
      </c>
      <c r="U266" s="4" t="s">
        <v>42</v>
      </c>
      <c r="V266" s="4" t="str">
        <v>Not Disclosed</v>
      </c>
      <c r="W266" s="4" t="s">
        <v>42</v>
      </c>
      <c r="X266" s="4" t="str">
        <v>Not Disclosed</v>
      </c>
      <c r="Y266" s="4" t="s">
        <v>42</v>
      </c>
      <c r="Z266" s="4" t="str">
        <v>Not Disclosed</v>
      </c>
      <c r="AA266" s="4">
        <f>_xlfn.XLOOKUP(R266, 'taxonomy(ID_mappings)'!$J$2:$J$7, 'taxonomy(ID_mappings)'!$I$2:$I$7, "Not Disclosed", 0)</f>
        <v>5325</v>
      </c>
      <c r="AB266" s="4">
        <f>_xlfn.XLOOKUP(T266, 'taxonomy(ID_mappings)'!$J$2:$J$7, 'taxonomy(ID_mappings)'!$I$2:$I$7, "Not Disclosed", 0)</f>
        <v>5324</v>
      </c>
      <c r="AC266" s="4" t="str">
        <f>_xlfn.XLOOKUP(V266, 'taxonomy(ID_mappings)'!$J$2:$J$7, 'taxonomy(ID_mappings)'!$I$2:$I$7, "Not Disclosed", 0)</f>
        <v>Not Disclosed</v>
      </c>
      <c r="AD266" s="4" t="str">
        <f>_xlfn.XLOOKUP(X266, 'taxonomy(ID_mappings)'!$J$2:$J$7, 'taxonomy(ID_mappings)'!$I$2:$I$7, "Not Disclosed", 0)</f>
        <v>Not Disclosed</v>
      </c>
      <c r="AE266" s="4" t="str">
        <f>_xlfn.XLOOKUP(Z266, 'taxonomy(ID_mappings)'!$J$2:$J$7, 'taxonomy(ID_mappings)'!$I$2:$I$7, "Not Disclosed", 0)</f>
        <v>Not Disclosed</v>
      </c>
      <c r="AF266" s="4" t="str">
        <f>_xlfn.CONCAT(AA266, ", ", AB266, ", ", AC266, ", ", AD266, ", ", AE266)</f>
        <v>5325, 5324, Not Disclosed, Not Disclosed, Not Disclosed</v>
      </c>
      <c r="AG266" s="16" t="s">
        <v>319</v>
      </c>
      <c r="AH266" s="1" t="s">
        <v>43</v>
      </c>
      <c r="AI266" s="1">
        <f>_xlfn.XLOOKUP(AH266, 'taxonomy(ID_mappings)'!$L$2:$L$3, 'taxonomy(ID_mappings)'!$M$2:$M$3, 0)</f>
        <v>0</v>
      </c>
      <c r="AJ266" s="1" t="s">
        <v>42</v>
      </c>
      <c r="AK266" s="1" t="s">
        <v>42</v>
      </c>
      <c r="AL266" s="1" t="s">
        <v>42</v>
      </c>
    </row>
    <row r="267" spans="1:38" ht="15.75" customHeight="1">
      <c r="A267" s="1">
        <v>43998</v>
      </c>
      <c r="B267" s="1" t="s">
        <v>545</v>
      </c>
      <c r="C267" s="1">
        <f>_xlfn.XLOOKUP(B267, 'Sheet1 startup_formatted'!$B$2:$B$690, 'Sheet1 startup_formatted'!$A$2:$A$690, "Not issued", 0)</f>
        <v>43822</v>
      </c>
      <c r="D267" s="2">
        <v>43010.166666666664</v>
      </c>
      <c r="E267" s="15">
        <v>50000</v>
      </c>
      <c r="F267" s="1" t="s">
        <v>88</v>
      </c>
      <c r="G267" s="1">
        <f>_xlfn.XLOOKUP(F267, 'taxonomy(ID_mappings)'!$P$2:$P$15, 'taxonomy(ID_mappings)'!$O$2:$O$15, 0)</f>
        <v>6789</v>
      </c>
      <c r="H267" s="1">
        <v>1</v>
      </c>
      <c r="I267" s="1" t="s">
        <v>50</v>
      </c>
      <c r="J267" s="1" t="str">
        <v>Lebanon</v>
      </c>
      <c r="K267" s="1" t="s">
        <v>50</v>
      </c>
      <c r="L267" s="13">
        <f>_xlfn.XLOOKUP(K267, 'taxonomy(ID_mappings)'!$B$2:$B$30, 'taxonomy(ID_mappings)'!$A$2:$A$30, "Not Disclosed", 0)</f>
        <v>1623</v>
      </c>
      <c r="M267" s="1" t="s">
        <v>47</v>
      </c>
      <c r="N267" s="1" t="s">
        <v>47</v>
      </c>
      <c r="O267" s="1">
        <f>_xlfn.XLOOKUP(N267, 'taxonomy(ID_mappings)'!$F$2:$F$40, 'taxonomy(ID_mappings)'!$E$2:$E$40, "Not Disclosed", 0)</f>
        <v>4536</v>
      </c>
      <c r="P267" s="1">
        <v>1</v>
      </c>
      <c r="Q267" s="4" t="s">
        <v>72</v>
      </c>
      <c r="R267" s="4" t="s">
        <v>61</v>
      </c>
      <c r="S267" s="4" t="s">
        <v>174</v>
      </c>
      <c r="T267" s="4" t="str">
        <v>Platform</v>
      </c>
      <c r="U267" s="4" t="s">
        <v>42</v>
      </c>
      <c r="V267" s="4" t="str">
        <v>Not Disclosed</v>
      </c>
      <c r="W267" s="4" t="s">
        <v>42</v>
      </c>
      <c r="X267" s="4" t="str">
        <v>Not Disclosed</v>
      </c>
      <c r="Y267" s="4" t="s">
        <v>42</v>
      </c>
      <c r="Z267" s="4" t="str">
        <v>Not Disclosed</v>
      </c>
      <c r="AA267" s="4">
        <f>_xlfn.XLOOKUP(R267, 'taxonomy(ID_mappings)'!$J$2:$J$7, 'taxonomy(ID_mappings)'!$I$2:$I$7, "Not Disclosed", 0)</f>
        <v>5326</v>
      </c>
      <c r="AB267" s="4">
        <f>_xlfn.XLOOKUP(T267, 'taxonomy(ID_mappings)'!$J$2:$J$7, 'taxonomy(ID_mappings)'!$I$2:$I$7, "Not Disclosed", 0)</f>
        <v>5324</v>
      </c>
      <c r="AC267" s="4" t="str">
        <f>_xlfn.XLOOKUP(V267, 'taxonomy(ID_mappings)'!$J$2:$J$7, 'taxonomy(ID_mappings)'!$I$2:$I$7, "Not Disclosed", 0)</f>
        <v>Not Disclosed</v>
      </c>
      <c r="AD267" s="4" t="str">
        <f>_xlfn.XLOOKUP(X267, 'taxonomy(ID_mappings)'!$J$2:$J$7, 'taxonomy(ID_mappings)'!$I$2:$I$7, "Not Disclosed", 0)</f>
        <v>Not Disclosed</v>
      </c>
      <c r="AE267" s="4" t="str">
        <f>_xlfn.XLOOKUP(Z267, 'taxonomy(ID_mappings)'!$J$2:$J$7, 'taxonomy(ID_mappings)'!$I$2:$I$7, "Not Disclosed", 0)</f>
        <v>Not Disclosed</v>
      </c>
      <c r="AF267" s="4" t="str">
        <f>_xlfn.CONCAT(AA267, ", ", AB267, ", ", AC267, ", ", AD267, ", ", AE267)</f>
        <v>5326, 5324, Not Disclosed, Not Disclosed, Not Disclosed</v>
      </c>
      <c r="AG267" s="16" t="s">
        <v>73</v>
      </c>
      <c r="AH267" s="1" t="s">
        <v>43</v>
      </c>
      <c r="AI267" s="1">
        <f>_xlfn.XLOOKUP(AH267, 'taxonomy(ID_mappings)'!$L$2:$L$3, 'taxonomy(ID_mappings)'!$M$2:$M$3, 0)</f>
        <v>0</v>
      </c>
      <c r="AJ267" s="1" t="s">
        <v>42</v>
      </c>
      <c r="AK267" s="1" t="s">
        <v>42</v>
      </c>
      <c r="AL267" s="1" t="s">
        <v>42</v>
      </c>
    </row>
    <row r="268" spans="1:38" ht="15.75" customHeight="1">
      <c r="A268" s="1">
        <v>43999</v>
      </c>
      <c r="B268" s="1" t="s">
        <v>546</v>
      </c>
      <c r="C268" s="1">
        <f>_xlfn.XLOOKUP(B268, 'Sheet1 startup_formatted'!$B$2:$B$690, 'Sheet1 startup_formatted'!$A$2:$A$690, "Not issued", 0)</f>
        <v>40265</v>
      </c>
      <c r="D268" s="2">
        <v>43010.166666666664</v>
      </c>
      <c r="E268" s="15">
        <v>50000</v>
      </c>
      <c r="F268" s="1" t="s">
        <v>88</v>
      </c>
      <c r="G268" s="1">
        <f>_xlfn.XLOOKUP(F268, 'taxonomy(ID_mappings)'!$P$2:$P$15, 'taxonomy(ID_mappings)'!$O$2:$O$15, 0)</f>
        <v>6789</v>
      </c>
      <c r="H268" s="1">
        <v>1</v>
      </c>
      <c r="I268" s="1" t="s">
        <v>50</v>
      </c>
      <c r="J268" s="1" t="str">
        <v>Lebanon</v>
      </c>
      <c r="K268" s="1" t="s">
        <v>50</v>
      </c>
      <c r="L268" s="13">
        <f>_xlfn.XLOOKUP(K268, 'taxonomy(ID_mappings)'!$B$2:$B$30, 'taxonomy(ID_mappings)'!$A$2:$A$30, "Not Disclosed", 0)</f>
        <v>1623</v>
      </c>
      <c r="M268" s="1" t="s">
        <v>63</v>
      </c>
      <c r="N268" s="1" t="s">
        <v>63</v>
      </c>
      <c r="O268" s="1">
        <f>_xlfn.XLOOKUP(N268, 'taxonomy(ID_mappings)'!$F$2:$F$40, 'taxonomy(ID_mappings)'!$E$2:$E$40, "Not Disclosed", 0)</f>
        <v>3678</v>
      </c>
      <c r="P268" s="1">
        <v>2</v>
      </c>
      <c r="Q268" s="4" t="s">
        <v>48</v>
      </c>
      <c r="R268" s="4" t="s">
        <v>48</v>
      </c>
      <c r="S268" s="4" t="s">
        <v>42</v>
      </c>
      <c r="T268" s="4" t="str">
        <v>Not Disclosed</v>
      </c>
      <c r="U268" s="4" t="s">
        <v>42</v>
      </c>
      <c r="V268" s="4" t="str">
        <v>Not Disclosed</v>
      </c>
      <c r="W268" s="4" t="s">
        <v>42</v>
      </c>
      <c r="X268" s="4" t="str">
        <v>Not Disclosed</v>
      </c>
      <c r="Y268" s="4" t="s">
        <v>42</v>
      </c>
      <c r="Z268" s="4" t="str">
        <v>Not Disclosed</v>
      </c>
      <c r="AA268" s="4">
        <f>_xlfn.XLOOKUP(R268, 'taxonomy(ID_mappings)'!$J$2:$J$7, 'taxonomy(ID_mappings)'!$I$2:$I$7, "Not Disclosed", 0)</f>
        <v>5325</v>
      </c>
      <c r="AB268" s="4" t="str">
        <f>_xlfn.XLOOKUP(T268, 'taxonomy(ID_mappings)'!$J$2:$J$7, 'taxonomy(ID_mappings)'!$I$2:$I$7, "Not Disclosed", 0)</f>
        <v>Not Disclosed</v>
      </c>
      <c r="AC268" s="4" t="str">
        <f>_xlfn.XLOOKUP(V268, 'taxonomy(ID_mappings)'!$J$2:$J$7, 'taxonomy(ID_mappings)'!$I$2:$I$7, "Not Disclosed", 0)</f>
        <v>Not Disclosed</v>
      </c>
      <c r="AD268" s="4" t="str">
        <f>_xlfn.XLOOKUP(X268, 'taxonomy(ID_mappings)'!$J$2:$J$7, 'taxonomy(ID_mappings)'!$I$2:$I$7, "Not Disclosed", 0)</f>
        <v>Not Disclosed</v>
      </c>
      <c r="AE268" s="4" t="str">
        <f>_xlfn.XLOOKUP(Z268, 'taxonomy(ID_mappings)'!$J$2:$J$7, 'taxonomy(ID_mappings)'!$I$2:$I$7, "Not Disclosed", 0)</f>
        <v>Not Disclosed</v>
      </c>
      <c r="AF268" s="4" t="str">
        <f>_xlfn.CONCAT(AA268, ", ", AB268, ", ", AC268, ", ", AD268, ", ", AE268)</f>
        <v>5325, Not Disclosed, Not Disclosed, Not Disclosed, Not Disclosed</v>
      </c>
      <c r="AG268" s="16">
        <v>5325</v>
      </c>
      <c r="AH268" s="1" t="s">
        <v>43</v>
      </c>
      <c r="AI268" s="1">
        <f>_xlfn.XLOOKUP(AH268, 'taxonomy(ID_mappings)'!$L$2:$L$3, 'taxonomy(ID_mappings)'!$M$2:$M$3, 0)</f>
        <v>0</v>
      </c>
      <c r="AJ268" s="1" t="s">
        <v>42</v>
      </c>
      <c r="AK268" s="1" t="s">
        <v>42</v>
      </c>
      <c r="AL268" s="1" t="s">
        <v>42</v>
      </c>
    </row>
    <row r="269" spans="1:38" ht="15.75" customHeight="1">
      <c r="A269" s="1">
        <v>44000</v>
      </c>
      <c r="B269" s="1" t="s">
        <v>374</v>
      </c>
      <c r="C269" s="1">
        <f>_xlfn.XLOOKUP(B269, 'Sheet1 startup_formatted'!$B$2:$B$690, 'Sheet1 startup_formatted'!$A$2:$A$690, "Not issued", 0)</f>
        <v>19772</v>
      </c>
      <c r="D269" s="2">
        <v>42917</v>
      </c>
      <c r="E269" s="15">
        <v>50000</v>
      </c>
      <c r="F269" s="1" t="s">
        <v>88</v>
      </c>
      <c r="G269" s="1">
        <f>_xlfn.XLOOKUP(F269, 'taxonomy(ID_mappings)'!$P$2:$P$15, 'taxonomy(ID_mappings)'!$O$2:$O$15, 0)</f>
        <v>6789</v>
      </c>
      <c r="H269" s="1">
        <v>5</v>
      </c>
      <c r="I269" s="1" t="s">
        <v>50</v>
      </c>
      <c r="J269" s="1" t="str">
        <v>Lebanon</v>
      </c>
      <c r="K269" s="1" t="s">
        <v>50</v>
      </c>
      <c r="L269" s="13">
        <f>_xlfn.XLOOKUP(K269, 'taxonomy(ID_mappings)'!$B$2:$B$30, 'taxonomy(ID_mappings)'!$A$2:$A$30, "Not Disclosed", 0)</f>
        <v>1623</v>
      </c>
      <c r="M269" s="1" t="s">
        <v>54</v>
      </c>
      <c r="N269" s="1" t="s">
        <v>54</v>
      </c>
      <c r="O269" s="1">
        <f>_xlfn.XLOOKUP(N269, 'taxonomy(ID_mappings)'!$F$2:$F$40, 'taxonomy(ID_mappings)'!$E$2:$E$40, "Not Disclosed", 0)</f>
        <v>2165</v>
      </c>
      <c r="P269" s="1">
        <v>2</v>
      </c>
      <c r="Q269" s="4" t="s">
        <v>48</v>
      </c>
      <c r="R269" s="4" t="s">
        <v>48</v>
      </c>
      <c r="S269" s="4" t="s">
        <v>42</v>
      </c>
      <c r="T269" s="4" t="str">
        <v>Not Disclosed</v>
      </c>
      <c r="U269" s="4" t="s">
        <v>42</v>
      </c>
      <c r="V269" s="4" t="str">
        <v>Not Disclosed</v>
      </c>
      <c r="W269" s="4" t="s">
        <v>42</v>
      </c>
      <c r="X269" s="4" t="str">
        <v>Not Disclosed</v>
      </c>
      <c r="Y269" s="4" t="s">
        <v>42</v>
      </c>
      <c r="Z269" s="4" t="str">
        <v>Not Disclosed</v>
      </c>
      <c r="AA269" s="4">
        <f>_xlfn.XLOOKUP(R269, 'taxonomy(ID_mappings)'!$J$2:$J$7, 'taxonomy(ID_mappings)'!$I$2:$I$7, "Not Disclosed", 0)</f>
        <v>5325</v>
      </c>
      <c r="AB269" s="4" t="str">
        <f>_xlfn.XLOOKUP(T269, 'taxonomy(ID_mappings)'!$J$2:$J$7, 'taxonomy(ID_mappings)'!$I$2:$I$7, "Not Disclosed", 0)</f>
        <v>Not Disclosed</v>
      </c>
      <c r="AC269" s="4" t="str">
        <f>_xlfn.XLOOKUP(V269, 'taxonomy(ID_mappings)'!$J$2:$J$7, 'taxonomy(ID_mappings)'!$I$2:$I$7, "Not Disclosed", 0)</f>
        <v>Not Disclosed</v>
      </c>
      <c r="AD269" s="4" t="str">
        <f>_xlfn.XLOOKUP(X269, 'taxonomy(ID_mappings)'!$J$2:$J$7, 'taxonomy(ID_mappings)'!$I$2:$I$7, "Not Disclosed", 0)</f>
        <v>Not Disclosed</v>
      </c>
      <c r="AE269" s="4" t="str">
        <f>_xlfn.XLOOKUP(Z269, 'taxonomy(ID_mappings)'!$J$2:$J$7, 'taxonomy(ID_mappings)'!$I$2:$I$7, "Not Disclosed", 0)</f>
        <v>Not Disclosed</v>
      </c>
      <c r="AF269" s="4" t="str">
        <f>_xlfn.CONCAT(AA269, ", ", AB269, ", ", AC269, ", ", AD269, ", ", AE269)</f>
        <v>5325, Not Disclosed, Not Disclosed, Not Disclosed, Not Disclosed</v>
      </c>
      <c r="AG269" s="16">
        <v>5325</v>
      </c>
      <c r="AH269" s="1" t="s">
        <v>43</v>
      </c>
      <c r="AI269" s="1">
        <f>_xlfn.XLOOKUP(AH269, 'taxonomy(ID_mappings)'!$L$2:$L$3, 'taxonomy(ID_mappings)'!$M$2:$M$3, 0)</f>
        <v>0</v>
      </c>
      <c r="AJ269" s="1" t="s">
        <v>42</v>
      </c>
      <c r="AK269" s="1" t="s">
        <v>42</v>
      </c>
      <c r="AL269" s="1" t="s">
        <v>42</v>
      </c>
    </row>
    <row r="270" spans="1:38" ht="15.75" customHeight="1">
      <c r="A270" s="1">
        <v>44004</v>
      </c>
      <c r="B270" s="1" t="s">
        <v>547</v>
      </c>
      <c r="C270" s="1">
        <f>_xlfn.XLOOKUP(B270, 'Sheet1 startup_formatted'!$B$2:$B$690, 'Sheet1 startup_formatted'!$A$2:$A$690, "Not issued", 0)</f>
        <v>19778</v>
      </c>
      <c r="D270" s="2">
        <v>42795.166666666664</v>
      </c>
      <c r="E270" s="15">
        <v>30000</v>
      </c>
      <c r="F270" s="1" t="s">
        <v>88</v>
      </c>
      <c r="G270" s="1">
        <f>_xlfn.XLOOKUP(F270, 'taxonomy(ID_mappings)'!$P$2:$P$15, 'taxonomy(ID_mappings)'!$O$2:$O$15, 0)</f>
        <v>6789</v>
      </c>
      <c r="H270" s="1">
        <v>1</v>
      </c>
      <c r="I270" s="1" t="s">
        <v>50</v>
      </c>
      <c r="J270" s="1" t="str">
        <v>Lebanon</v>
      </c>
      <c r="K270" s="1" t="s">
        <v>50</v>
      </c>
      <c r="L270" s="13">
        <f>_xlfn.XLOOKUP(K270, 'taxonomy(ID_mappings)'!$B$2:$B$30, 'taxonomy(ID_mappings)'!$A$2:$A$30, "Not Disclosed", 0)</f>
        <v>1623</v>
      </c>
      <c r="M270" s="1" t="s">
        <v>63</v>
      </c>
      <c r="N270" s="1" t="s">
        <v>63</v>
      </c>
      <c r="O270" s="1">
        <f>_xlfn.XLOOKUP(N270, 'taxonomy(ID_mappings)'!$F$2:$F$40, 'taxonomy(ID_mappings)'!$E$2:$E$40, "Not Disclosed", 0)</f>
        <v>3678</v>
      </c>
      <c r="P270" s="1">
        <v>3</v>
      </c>
      <c r="Q270" s="4" t="s">
        <v>48</v>
      </c>
      <c r="R270" s="4" t="s">
        <v>48</v>
      </c>
      <c r="S270" s="4" t="s">
        <v>42</v>
      </c>
      <c r="T270" s="4" t="str">
        <v>Not Disclosed</v>
      </c>
      <c r="U270" s="4" t="s">
        <v>42</v>
      </c>
      <c r="V270" s="4" t="str">
        <v>Not Disclosed</v>
      </c>
      <c r="W270" s="4" t="s">
        <v>42</v>
      </c>
      <c r="X270" s="4" t="str">
        <v>Not Disclosed</v>
      </c>
      <c r="Y270" s="4" t="s">
        <v>42</v>
      </c>
      <c r="Z270" s="4" t="str">
        <v>Not Disclosed</v>
      </c>
      <c r="AA270" s="4">
        <f>_xlfn.XLOOKUP(R270, 'taxonomy(ID_mappings)'!$J$2:$J$7, 'taxonomy(ID_mappings)'!$I$2:$I$7, "Not Disclosed", 0)</f>
        <v>5325</v>
      </c>
      <c r="AB270" s="4" t="str">
        <f>_xlfn.XLOOKUP(T270, 'taxonomy(ID_mappings)'!$J$2:$J$7, 'taxonomy(ID_mappings)'!$I$2:$I$7, "Not Disclosed", 0)</f>
        <v>Not Disclosed</v>
      </c>
      <c r="AC270" s="4" t="str">
        <f>_xlfn.XLOOKUP(V270, 'taxonomy(ID_mappings)'!$J$2:$J$7, 'taxonomy(ID_mappings)'!$I$2:$I$7, "Not Disclosed", 0)</f>
        <v>Not Disclosed</v>
      </c>
      <c r="AD270" s="4" t="str">
        <f>_xlfn.XLOOKUP(X270, 'taxonomy(ID_mappings)'!$J$2:$J$7, 'taxonomy(ID_mappings)'!$I$2:$I$7, "Not Disclosed", 0)</f>
        <v>Not Disclosed</v>
      </c>
      <c r="AE270" s="4" t="str">
        <f>_xlfn.XLOOKUP(Z270, 'taxonomy(ID_mappings)'!$J$2:$J$7, 'taxonomy(ID_mappings)'!$I$2:$I$7, "Not Disclosed", 0)</f>
        <v>Not Disclosed</v>
      </c>
      <c r="AF270" s="4" t="str">
        <f>_xlfn.CONCAT(AA270, ", ", AB270, ", ", AC270, ", ", AD270, ", ", AE270)</f>
        <v>5325, Not Disclosed, Not Disclosed, Not Disclosed, Not Disclosed</v>
      </c>
      <c r="AG270" s="16">
        <v>5325</v>
      </c>
      <c r="AH270" s="1" t="s">
        <v>43</v>
      </c>
      <c r="AI270" s="1">
        <f>_xlfn.XLOOKUP(AH270, 'taxonomy(ID_mappings)'!$L$2:$L$3, 'taxonomy(ID_mappings)'!$M$2:$M$3, 0)</f>
        <v>0</v>
      </c>
      <c r="AJ270" s="1" t="s">
        <v>42</v>
      </c>
      <c r="AK270" s="1" t="s">
        <v>42</v>
      </c>
      <c r="AL270" s="1" t="s">
        <v>42</v>
      </c>
    </row>
    <row r="271" spans="1:38" ht="15.75" customHeight="1">
      <c r="A271" s="1">
        <v>44005</v>
      </c>
      <c r="B271" s="1" t="s">
        <v>548</v>
      </c>
      <c r="C271" s="1">
        <f>_xlfn.XLOOKUP(B271, 'Sheet1 startup_formatted'!$B$2:$B$690, 'Sheet1 startup_formatted'!$A$2:$A$690, "Not issued", 0)</f>
        <v>19777</v>
      </c>
      <c r="D271" s="2">
        <v>42795.166666666664</v>
      </c>
      <c r="E271" s="15">
        <v>30000</v>
      </c>
      <c r="F271" s="1" t="s">
        <v>88</v>
      </c>
      <c r="G271" s="1">
        <f>_xlfn.XLOOKUP(F271, 'taxonomy(ID_mappings)'!$P$2:$P$15, 'taxonomy(ID_mappings)'!$O$2:$O$15, 0)</f>
        <v>6789</v>
      </c>
      <c r="H271" s="1">
        <v>1</v>
      </c>
      <c r="I271" s="1" t="s">
        <v>50</v>
      </c>
      <c r="J271" s="1" t="str">
        <v>Lebanon</v>
      </c>
      <c r="K271" s="1" t="s">
        <v>50</v>
      </c>
      <c r="L271" s="13">
        <f>_xlfn.XLOOKUP(K271, 'taxonomy(ID_mappings)'!$B$2:$B$30, 'taxonomy(ID_mappings)'!$A$2:$A$30, "Not Disclosed", 0)</f>
        <v>1623</v>
      </c>
      <c r="M271" s="1" t="s">
        <v>107</v>
      </c>
      <c r="N271" s="1" t="s">
        <v>107</v>
      </c>
      <c r="O271" s="1">
        <f>_xlfn.XLOOKUP(N271, 'taxonomy(ID_mappings)'!$F$2:$F$40, 'taxonomy(ID_mappings)'!$E$2:$E$40, "Not Disclosed", 0)</f>
        <v>9238</v>
      </c>
      <c r="P271" s="1">
        <v>1</v>
      </c>
      <c r="Q271" s="4" t="s">
        <v>48</v>
      </c>
      <c r="R271" s="4" t="s">
        <v>48</v>
      </c>
      <c r="S271" s="4" t="s">
        <v>42</v>
      </c>
      <c r="T271" s="4" t="str">
        <v>Not Disclosed</v>
      </c>
      <c r="U271" s="4" t="s">
        <v>42</v>
      </c>
      <c r="V271" s="4" t="str">
        <v>Not Disclosed</v>
      </c>
      <c r="W271" s="4" t="s">
        <v>42</v>
      </c>
      <c r="X271" s="4" t="str">
        <v>Not Disclosed</v>
      </c>
      <c r="Y271" s="4" t="s">
        <v>42</v>
      </c>
      <c r="Z271" s="4" t="str">
        <v>Not Disclosed</v>
      </c>
      <c r="AA271" s="4">
        <f>_xlfn.XLOOKUP(R271, 'taxonomy(ID_mappings)'!$J$2:$J$7, 'taxonomy(ID_mappings)'!$I$2:$I$7, "Not Disclosed", 0)</f>
        <v>5325</v>
      </c>
      <c r="AB271" s="4" t="str">
        <f>_xlfn.XLOOKUP(T271, 'taxonomy(ID_mappings)'!$J$2:$J$7, 'taxonomy(ID_mappings)'!$I$2:$I$7, "Not Disclosed", 0)</f>
        <v>Not Disclosed</v>
      </c>
      <c r="AC271" s="4" t="str">
        <f>_xlfn.XLOOKUP(V271, 'taxonomy(ID_mappings)'!$J$2:$J$7, 'taxonomy(ID_mappings)'!$I$2:$I$7, "Not Disclosed", 0)</f>
        <v>Not Disclosed</v>
      </c>
      <c r="AD271" s="4" t="str">
        <f>_xlfn.XLOOKUP(X271, 'taxonomy(ID_mappings)'!$J$2:$J$7, 'taxonomy(ID_mappings)'!$I$2:$I$7, "Not Disclosed", 0)</f>
        <v>Not Disclosed</v>
      </c>
      <c r="AE271" s="4" t="str">
        <f>_xlfn.XLOOKUP(Z271, 'taxonomy(ID_mappings)'!$J$2:$J$7, 'taxonomy(ID_mappings)'!$I$2:$I$7, "Not Disclosed", 0)</f>
        <v>Not Disclosed</v>
      </c>
      <c r="AF271" s="4" t="str">
        <f>_xlfn.CONCAT(AA271, ", ", AB271, ", ", AC271, ", ", AD271, ", ", AE271)</f>
        <v>5325, Not Disclosed, Not Disclosed, Not Disclosed, Not Disclosed</v>
      </c>
      <c r="AG271" s="16">
        <v>5325</v>
      </c>
      <c r="AH271" s="1" t="s">
        <v>43</v>
      </c>
      <c r="AI271" s="1">
        <f>_xlfn.XLOOKUP(AH271, 'taxonomy(ID_mappings)'!$L$2:$L$3, 'taxonomy(ID_mappings)'!$M$2:$M$3, 0)</f>
        <v>0</v>
      </c>
      <c r="AJ271" s="1" t="s">
        <v>42</v>
      </c>
      <c r="AK271" s="1" t="s">
        <v>42</v>
      </c>
      <c r="AL271" s="1" t="s">
        <v>42</v>
      </c>
    </row>
    <row r="272" spans="1:38" ht="15.75" customHeight="1">
      <c r="A272" s="1">
        <v>44008</v>
      </c>
      <c r="B272" s="1" t="s">
        <v>549</v>
      </c>
      <c r="C272" s="1">
        <f>_xlfn.XLOOKUP(B272, 'Sheet1 startup_formatted'!$B$2:$B$690, 'Sheet1 startup_formatted'!$A$2:$A$690, "Not issued", 0)</f>
        <v>19505</v>
      </c>
      <c r="D272" s="2">
        <v>42795.166666666664</v>
      </c>
      <c r="E272" s="15">
        <v>30000</v>
      </c>
      <c r="F272" s="1" t="s">
        <v>88</v>
      </c>
      <c r="G272" s="1">
        <f>_xlfn.XLOOKUP(F272, 'taxonomy(ID_mappings)'!$P$2:$P$15, 'taxonomy(ID_mappings)'!$O$2:$O$15, 0)</f>
        <v>6789</v>
      </c>
      <c r="H272" s="1">
        <v>1</v>
      </c>
      <c r="I272" s="1" t="s">
        <v>50</v>
      </c>
      <c r="J272" s="1" t="str">
        <v>Lebanon</v>
      </c>
      <c r="K272" s="1" t="s">
        <v>50</v>
      </c>
      <c r="L272" s="13">
        <f>_xlfn.XLOOKUP(K272, 'taxonomy(ID_mappings)'!$B$2:$B$30, 'taxonomy(ID_mappings)'!$A$2:$A$30, "Not Disclosed", 0)</f>
        <v>1623</v>
      </c>
      <c r="M272" s="1" t="s">
        <v>65</v>
      </c>
      <c r="N272" s="1" t="s">
        <v>65</v>
      </c>
      <c r="O272" s="1">
        <f>_xlfn.XLOOKUP(N272, 'taxonomy(ID_mappings)'!$F$2:$F$40, 'taxonomy(ID_mappings)'!$E$2:$E$40, "Not Disclosed", 0)</f>
        <v>1945</v>
      </c>
      <c r="P272" s="1">
        <v>2</v>
      </c>
      <c r="Q272" s="4" t="s">
        <v>48</v>
      </c>
      <c r="R272" s="4" t="s">
        <v>48</v>
      </c>
      <c r="S272" s="4" t="s">
        <v>42</v>
      </c>
      <c r="T272" s="4" t="str">
        <v>Not Disclosed</v>
      </c>
      <c r="U272" s="4" t="s">
        <v>42</v>
      </c>
      <c r="V272" s="4" t="str">
        <v>Not Disclosed</v>
      </c>
      <c r="W272" s="4" t="s">
        <v>42</v>
      </c>
      <c r="X272" s="4" t="str">
        <v>Not Disclosed</v>
      </c>
      <c r="Y272" s="4" t="s">
        <v>42</v>
      </c>
      <c r="Z272" s="4" t="str">
        <v>Not Disclosed</v>
      </c>
      <c r="AA272" s="4">
        <f>_xlfn.XLOOKUP(R272, 'taxonomy(ID_mappings)'!$J$2:$J$7, 'taxonomy(ID_mappings)'!$I$2:$I$7, "Not Disclosed", 0)</f>
        <v>5325</v>
      </c>
      <c r="AB272" s="4" t="str">
        <f>_xlfn.XLOOKUP(T272, 'taxonomy(ID_mappings)'!$J$2:$J$7, 'taxonomy(ID_mappings)'!$I$2:$I$7, "Not Disclosed", 0)</f>
        <v>Not Disclosed</v>
      </c>
      <c r="AC272" s="4" t="str">
        <f>_xlfn.XLOOKUP(V272, 'taxonomy(ID_mappings)'!$J$2:$J$7, 'taxonomy(ID_mappings)'!$I$2:$I$7, "Not Disclosed", 0)</f>
        <v>Not Disclosed</v>
      </c>
      <c r="AD272" s="4" t="str">
        <f>_xlfn.XLOOKUP(X272, 'taxonomy(ID_mappings)'!$J$2:$J$7, 'taxonomy(ID_mappings)'!$I$2:$I$7, "Not Disclosed", 0)</f>
        <v>Not Disclosed</v>
      </c>
      <c r="AE272" s="4" t="str">
        <f>_xlfn.XLOOKUP(Z272, 'taxonomy(ID_mappings)'!$J$2:$J$7, 'taxonomy(ID_mappings)'!$I$2:$I$7, "Not Disclosed", 0)</f>
        <v>Not Disclosed</v>
      </c>
      <c r="AF272" s="4" t="str">
        <f>_xlfn.CONCAT(AA272, ", ", AB272, ", ", AC272, ", ", AD272, ", ", AE272)</f>
        <v>5325, Not Disclosed, Not Disclosed, Not Disclosed, Not Disclosed</v>
      </c>
      <c r="AG272" s="16">
        <v>5325</v>
      </c>
      <c r="AH272" s="1" t="s">
        <v>43</v>
      </c>
      <c r="AI272" s="1">
        <f>_xlfn.XLOOKUP(AH272, 'taxonomy(ID_mappings)'!$L$2:$L$3, 'taxonomy(ID_mappings)'!$M$2:$M$3, 0)</f>
        <v>0</v>
      </c>
      <c r="AJ272" s="1" t="s">
        <v>42</v>
      </c>
      <c r="AK272" s="1" t="s">
        <v>42</v>
      </c>
      <c r="AL272" s="1" t="s">
        <v>42</v>
      </c>
    </row>
    <row r="273" spans="1:38" ht="15.75" customHeight="1">
      <c r="A273" s="1">
        <v>44011</v>
      </c>
      <c r="B273" s="1" t="s">
        <v>550</v>
      </c>
      <c r="C273" s="1">
        <f>_xlfn.XLOOKUP(B273, 'Sheet1 startup_formatted'!$B$2:$B$690, 'Sheet1 startup_formatted'!$A$2:$A$690, "Not issued", 0)</f>
        <v>18445</v>
      </c>
      <c r="D273" s="2">
        <v>42795.166666666664</v>
      </c>
      <c r="E273" s="15">
        <v>30000</v>
      </c>
      <c r="F273" s="1" t="s">
        <v>88</v>
      </c>
      <c r="G273" s="1">
        <f>_xlfn.XLOOKUP(F273, 'taxonomy(ID_mappings)'!$P$2:$P$15, 'taxonomy(ID_mappings)'!$O$2:$O$15, 0)</f>
        <v>6789</v>
      </c>
      <c r="H273" s="1">
        <v>1</v>
      </c>
      <c r="I273" s="1" t="s">
        <v>50</v>
      </c>
      <c r="J273" s="1" t="str">
        <v>Lebanon</v>
      </c>
      <c r="K273" s="1" t="s">
        <v>50</v>
      </c>
      <c r="L273" s="13">
        <f>_xlfn.XLOOKUP(K273, 'taxonomy(ID_mappings)'!$B$2:$B$30, 'taxonomy(ID_mappings)'!$A$2:$A$30, "Not Disclosed", 0)</f>
        <v>1623</v>
      </c>
      <c r="M273" s="1" t="s">
        <v>75</v>
      </c>
      <c r="N273" s="1" t="s">
        <v>75</v>
      </c>
      <c r="O273" s="1">
        <f>_xlfn.XLOOKUP(N273, 'taxonomy(ID_mappings)'!$F$2:$F$40, 'taxonomy(ID_mappings)'!$E$2:$E$40, "Not Disclosed", 0)</f>
        <v>1467</v>
      </c>
      <c r="P273" s="1" t="s">
        <v>42</v>
      </c>
      <c r="Q273" s="4" t="s">
        <v>42</v>
      </c>
      <c r="R273" s="4" t="s">
        <v>42</v>
      </c>
      <c r="S273" s="4" t="s">
        <v>42</v>
      </c>
      <c r="T273" s="4" t="str">
        <v>Not Disclosed</v>
      </c>
      <c r="U273" s="4" t="s">
        <v>42</v>
      </c>
      <c r="V273" s="4" t="str">
        <v>Not Disclosed</v>
      </c>
      <c r="W273" s="4" t="s">
        <v>42</v>
      </c>
      <c r="X273" s="4" t="str">
        <v>Not Disclosed</v>
      </c>
      <c r="Y273" s="4" t="s">
        <v>42</v>
      </c>
      <c r="Z273" s="4" t="str">
        <v>Not Disclosed</v>
      </c>
      <c r="AA273" s="4" t="str">
        <f>_xlfn.XLOOKUP(R273, 'taxonomy(ID_mappings)'!$J$2:$J$7, 'taxonomy(ID_mappings)'!$I$2:$I$7, "Not Disclosed", 0)</f>
        <v>Not Disclosed</v>
      </c>
      <c r="AB273" s="4" t="str">
        <f>_xlfn.XLOOKUP(T273, 'taxonomy(ID_mappings)'!$J$2:$J$7, 'taxonomy(ID_mappings)'!$I$2:$I$7, "Not Disclosed", 0)</f>
        <v>Not Disclosed</v>
      </c>
      <c r="AC273" s="4" t="str">
        <f>_xlfn.XLOOKUP(V273, 'taxonomy(ID_mappings)'!$J$2:$J$7, 'taxonomy(ID_mappings)'!$I$2:$I$7, "Not Disclosed", 0)</f>
        <v>Not Disclosed</v>
      </c>
      <c r="AD273" s="4" t="str">
        <f>_xlfn.XLOOKUP(X273, 'taxonomy(ID_mappings)'!$J$2:$J$7, 'taxonomy(ID_mappings)'!$I$2:$I$7, "Not Disclosed", 0)</f>
        <v>Not Disclosed</v>
      </c>
      <c r="AE273" s="4" t="str">
        <f>_xlfn.XLOOKUP(Z273, 'taxonomy(ID_mappings)'!$J$2:$J$7, 'taxonomy(ID_mappings)'!$I$2:$I$7, "Not Disclosed", 0)</f>
        <v>Not Disclosed</v>
      </c>
      <c r="AF273" s="4" t="str">
        <f>_xlfn.CONCAT(AA273, ", ", AB273, ", ", AC273, ", ", AD273, ", ", AE273)</f>
        <v>Not Disclosed, Not Disclosed, Not Disclosed, Not Disclosed, Not Disclosed</v>
      </c>
      <c r="AG273" s="16" t="s">
        <v>42</v>
      </c>
      <c r="AH273" s="1" t="s">
        <v>43</v>
      </c>
      <c r="AI273" s="1">
        <f>_xlfn.XLOOKUP(AH273, 'taxonomy(ID_mappings)'!$L$2:$L$3, 'taxonomy(ID_mappings)'!$M$2:$M$3, 0)</f>
        <v>0</v>
      </c>
      <c r="AJ273" s="1" t="s">
        <v>42</v>
      </c>
      <c r="AK273" s="1" t="s">
        <v>42</v>
      </c>
      <c r="AL273" s="1" t="s">
        <v>42</v>
      </c>
    </row>
    <row r="274" spans="1:38" ht="15.75" customHeight="1">
      <c r="A274" s="1">
        <v>44012</v>
      </c>
      <c r="B274" s="1" t="s">
        <v>551</v>
      </c>
      <c r="C274" s="1">
        <f>_xlfn.XLOOKUP(B274, 'Sheet1 startup_formatted'!$B$2:$B$690, 'Sheet1 startup_formatted'!$A$2:$A$690, "Not issued", 0)</f>
        <v>19500</v>
      </c>
      <c r="D274" s="2">
        <v>42795.166666666664</v>
      </c>
      <c r="E274" s="15">
        <v>30000</v>
      </c>
      <c r="F274" s="1" t="s">
        <v>88</v>
      </c>
      <c r="G274" s="1">
        <f>_xlfn.XLOOKUP(F274, 'taxonomy(ID_mappings)'!$P$2:$P$15, 'taxonomy(ID_mappings)'!$O$2:$O$15, 0)</f>
        <v>6789</v>
      </c>
      <c r="H274" s="1">
        <v>1</v>
      </c>
      <c r="I274" s="1" t="s">
        <v>50</v>
      </c>
      <c r="J274" s="1" t="str">
        <v>Lebanon</v>
      </c>
      <c r="K274" s="1" t="s">
        <v>50</v>
      </c>
      <c r="L274" s="13">
        <f>_xlfn.XLOOKUP(K274, 'taxonomy(ID_mappings)'!$B$2:$B$30, 'taxonomy(ID_mappings)'!$A$2:$A$30, "Not Disclosed", 0)</f>
        <v>1623</v>
      </c>
      <c r="M274" s="1" t="s">
        <v>47</v>
      </c>
      <c r="N274" s="1" t="s">
        <v>47</v>
      </c>
      <c r="O274" s="1">
        <f>_xlfn.XLOOKUP(N274, 'taxonomy(ID_mappings)'!$F$2:$F$40, 'taxonomy(ID_mappings)'!$E$2:$E$40, "Not Disclosed", 0)</f>
        <v>4536</v>
      </c>
      <c r="P274" s="1" t="s">
        <v>42</v>
      </c>
      <c r="Q274" s="4" t="s">
        <v>61</v>
      </c>
      <c r="R274" s="4" t="s">
        <v>61</v>
      </c>
      <c r="S274" s="4" t="s">
        <v>42</v>
      </c>
      <c r="T274" s="4" t="str">
        <v>Not Disclosed</v>
      </c>
      <c r="U274" s="4" t="s">
        <v>42</v>
      </c>
      <c r="V274" s="4" t="str">
        <v>Not Disclosed</v>
      </c>
      <c r="W274" s="4" t="s">
        <v>42</v>
      </c>
      <c r="X274" s="4" t="str">
        <v>Not Disclosed</v>
      </c>
      <c r="Y274" s="4" t="s">
        <v>42</v>
      </c>
      <c r="Z274" s="4" t="str">
        <v>Not Disclosed</v>
      </c>
      <c r="AA274" s="4">
        <f>_xlfn.XLOOKUP(R274, 'taxonomy(ID_mappings)'!$J$2:$J$7, 'taxonomy(ID_mappings)'!$I$2:$I$7, "Not Disclosed", 0)</f>
        <v>5326</v>
      </c>
      <c r="AB274" s="4" t="str">
        <f>_xlfn.XLOOKUP(T274, 'taxonomy(ID_mappings)'!$J$2:$J$7, 'taxonomy(ID_mappings)'!$I$2:$I$7, "Not Disclosed", 0)</f>
        <v>Not Disclosed</v>
      </c>
      <c r="AC274" s="4" t="str">
        <f>_xlfn.XLOOKUP(V274, 'taxonomy(ID_mappings)'!$J$2:$J$7, 'taxonomy(ID_mappings)'!$I$2:$I$7, "Not Disclosed", 0)</f>
        <v>Not Disclosed</v>
      </c>
      <c r="AD274" s="4" t="str">
        <f>_xlfn.XLOOKUP(X274, 'taxonomy(ID_mappings)'!$J$2:$J$7, 'taxonomy(ID_mappings)'!$I$2:$I$7, "Not Disclosed", 0)</f>
        <v>Not Disclosed</v>
      </c>
      <c r="AE274" s="4" t="str">
        <f>_xlfn.XLOOKUP(Z274, 'taxonomy(ID_mappings)'!$J$2:$J$7, 'taxonomy(ID_mappings)'!$I$2:$I$7, "Not Disclosed", 0)</f>
        <v>Not Disclosed</v>
      </c>
      <c r="AF274" s="4" t="str">
        <f>_xlfn.CONCAT(AA274, ", ", AB274, ", ", AC274, ", ", AD274, ", ", AE274)</f>
        <v>5326, Not Disclosed, Not Disclosed, Not Disclosed, Not Disclosed</v>
      </c>
      <c r="AG274" s="16">
        <v>5326</v>
      </c>
      <c r="AH274" s="1" t="s">
        <v>55</v>
      </c>
      <c r="AI274" s="1">
        <f>_xlfn.XLOOKUP(AH274, 'taxonomy(ID_mappings)'!$L$2:$L$3, 'taxonomy(ID_mappings)'!$M$2:$M$3, 0)</f>
        <v>1</v>
      </c>
      <c r="AJ274" s="1" t="s">
        <v>42</v>
      </c>
      <c r="AK274" s="1" t="s">
        <v>42</v>
      </c>
      <c r="AL274" s="1" t="s">
        <v>42</v>
      </c>
    </row>
    <row r="275" spans="1:38" ht="15.75" customHeight="1">
      <c r="A275" s="1">
        <v>44052</v>
      </c>
      <c r="B275" s="1" t="s">
        <v>552</v>
      </c>
      <c r="C275" s="1">
        <f>_xlfn.XLOOKUP(B275, 'Sheet1 startup_formatted'!$B$2:$B$690, 'Sheet1 startup_formatted'!$A$2:$A$690, "Not issued", 0)</f>
        <v>19502</v>
      </c>
      <c r="D275" s="2">
        <v>42795.166666666664</v>
      </c>
      <c r="E275" s="15">
        <v>30000</v>
      </c>
      <c r="F275" s="1" t="s">
        <v>88</v>
      </c>
      <c r="G275" s="1">
        <f>_xlfn.XLOOKUP(F275, 'taxonomy(ID_mappings)'!$P$2:$P$15, 'taxonomy(ID_mappings)'!$O$2:$O$15, 0)</f>
        <v>6789</v>
      </c>
      <c r="H275" s="1">
        <v>1</v>
      </c>
      <c r="I275" s="1" t="s">
        <v>50</v>
      </c>
      <c r="J275" s="1" t="str">
        <v>Lebanon</v>
      </c>
      <c r="K275" s="1" t="s">
        <v>50</v>
      </c>
      <c r="L275" s="13">
        <f>_xlfn.XLOOKUP(K275, 'taxonomy(ID_mappings)'!$B$2:$B$30, 'taxonomy(ID_mappings)'!$A$2:$A$30, "Not Disclosed", 0)</f>
        <v>1623</v>
      </c>
      <c r="M275" s="1" t="s">
        <v>401</v>
      </c>
      <c r="N275" s="1" t="s">
        <v>401</v>
      </c>
      <c r="O275" s="1">
        <f>_xlfn.XLOOKUP(N275, 'taxonomy(ID_mappings)'!$F$2:$F$40, 'taxonomy(ID_mappings)'!$E$2:$E$40, "Not Disclosed", 0)</f>
        <v>8327</v>
      </c>
      <c r="P275" s="1">
        <v>1</v>
      </c>
      <c r="Q275" s="4" t="s">
        <v>72</v>
      </c>
      <c r="R275" s="4" t="s">
        <v>61</v>
      </c>
      <c r="S275" s="4" t="s">
        <v>174</v>
      </c>
      <c r="T275" s="4" t="str">
        <v>Platform</v>
      </c>
      <c r="U275" s="4" t="s">
        <v>42</v>
      </c>
      <c r="V275" s="4" t="str">
        <v>Not Disclosed</v>
      </c>
      <c r="W275" s="4" t="s">
        <v>42</v>
      </c>
      <c r="X275" s="4" t="str">
        <v>Not Disclosed</v>
      </c>
      <c r="Y275" s="4" t="s">
        <v>42</v>
      </c>
      <c r="Z275" s="4" t="str">
        <v>Not Disclosed</v>
      </c>
      <c r="AA275" s="4">
        <f>_xlfn.XLOOKUP(R275, 'taxonomy(ID_mappings)'!$J$2:$J$7, 'taxonomy(ID_mappings)'!$I$2:$I$7, "Not Disclosed", 0)</f>
        <v>5326</v>
      </c>
      <c r="AB275" s="4">
        <f>_xlfn.XLOOKUP(T275, 'taxonomy(ID_mappings)'!$J$2:$J$7, 'taxonomy(ID_mappings)'!$I$2:$I$7, "Not Disclosed", 0)</f>
        <v>5324</v>
      </c>
      <c r="AC275" s="4" t="str">
        <f>_xlfn.XLOOKUP(V275, 'taxonomy(ID_mappings)'!$J$2:$J$7, 'taxonomy(ID_mappings)'!$I$2:$I$7, "Not Disclosed", 0)</f>
        <v>Not Disclosed</v>
      </c>
      <c r="AD275" s="4" t="str">
        <f>_xlfn.XLOOKUP(X275, 'taxonomy(ID_mappings)'!$J$2:$J$7, 'taxonomy(ID_mappings)'!$I$2:$I$7, "Not Disclosed", 0)</f>
        <v>Not Disclosed</v>
      </c>
      <c r="AE275" s="4" t="str">
        <f>_xlfn.XLOOKUP(Z275, 'taxonomy(ID_mappings)'!$J$2:$J$7, 'taxonomy(ID_mappings)'!$I$2:$I$7, "Not Disclosed", 0)</f>
        <v>Not Disclosed</v>
      </c>
      <c r="AF275" s="4" t="str">
        <f>_xlfn.CONCAT(AA275, ", ", AB275, ", ", AC275, ", ", AD275, ", ", AE275)</f>
        <v>5326, 5324, Not Disclosed, Not Disclosed, Not Disclosed</v>
      </c>
      <c r="AG275" s="16" t="s">
        <v>73</v>
      </c>
      <c r="AH275" s="1" t="s">
        <v>43</v>
      </c>
      <c r="AI275" s="1">
        <f>_xlfn.XLOOKUP(AH275, 'taxonomy(ID_mappings)'!$L$2:$L$3, 'taxonomy(ID_mappings)'!$M$2:$M$3, 0)</f>
        <v>0</v>
      </c>
      <c r="AJ275" s="1" t="s">
        <v>42</v>
      </c>
      <c r="AK275" s="1" t="s">
        <v>42</v>
      </c>
      <c r="AL275" s="1" t="s">
        <v>42</v>
      </c>
    </row>
    <row r="276" spans="1:38" ht="15.75" customHeight="1">
      <c r="A276" s="1">
        <v>44055</v>
      </c>
      <c r="B276" s="1" t="s">
        <v>553</v>
      </c>
      <c r="C276" s="1">
        <f>_xlfn.XLOOKUP(B276, 'Sheet1 startup_formatted'!$B$2:$B$690, 'Sheet1 startup_formatted'!$A$2:$A$690, "Not issued", 0)</f>
        <v>2151</v>
      </c>
      <c r="D276" s="2">
        <v>42614.166666666664</v>
      </c>
      <c r="E276" s="15">
        <v>30000</v>
      </c>
      <c r="F276" s="1" t="s">
        <v>88</v>
      </c>
      <c r="G276" s="1">
        <f>_xlfn.XLOOKUP(F276, 'taxonomy(ID_mappings)'!$P$2:$P$15, 'taxonomy(ID_mappings)'!$O$2:$O$15, 0)</f>
        <v>6789</v>
      </c>
      <c r="H276" s="1">
        <v>1</v>
      </c>
      <c r="I276" s="1" t="s">
        <v>50</v>
      </c>
      <c r="J276" s="1" t="str">
        <v>Lebanon</v>
      </c>
      <c r="K276" s="1" t="s">
        <v>50</v>
      </c>
      <c r="L276" s="13">
        <f>_xlfn.XLOOKUP(K276, 'taxonomy(ID_mappings)'!$B$2:$B$30, 'taxonomy(ID_mappings)'!$A$2:$A$30, "Not Disclosed", 0)</f>
        <v>1623</v>
      </c>
      <c r="M276" s="1" t="s">
        <v>107</v>
      </c>
      <c r="N276" s="1" t="s">
        <v>107</v>
      </c>
      <c r="O276" s="1">
        <f>_xlfn.XLOOKUP(N276, 'taxonomy(ID_mappings)'!$F$2:$F$40, 'taxonomy(ID_mappings)'!$E$2:$E$40, "Not Disclosed", 0)</f>
        <v>9238</v>
      </c>
      <c r="P276" s="1">
        <v>2</v>
      </c>
      <c r="Q276" s="4" t="s">
        <v>48</v>
      </c>
      <c r="R276" s="4" t="s">
        <v>48</v>
      </c>
      <c r="S276" s="4" t="s">
        <v>42</v>
      </c>
      <c r="T276" s="4" t="str">
        <v>Not Disclosed</v>
      </c>
      <c r="U276" s="4" t="s">
        <v>42</v>
      </c>
      <c r="V276" s="4" t="str">
        <v>Not Disclosed</v>
      </c>
      <c r="W276" s="4" t="s">
        <v>42</v>
      </c>
      <c r="X276" s="4" t="str">
        <v>Not Disclosed</v>
      </c>
      <c r="Y276" s="4" t="s">
        <v>42</v>
      </c>
      <c r="Z276" s="4" t="str">
        <v>Not Disclosed</v>
      </c>
      <c r="AA276" s="4">
        <f>_xlfn.XLOOKUP(R276, 'taxonomy(ID_mappings)'!$J$2:$J$7, 'taxonomy(ID_mappings)'!$I$2:$I$7, "Not Disclosed", 0)</f>
        <v>5325</v>
      </c>
      <c r="AB276" s="4" t="str">
        <f>_xlfn.XLOOKUP(T276, 'taxonomy(ID_mappings)'!$J$2:$J$7, 'taxonomy(ID_mappings)'!$I$2:$I$7, "Not Disclosed", 0)</f>
        <v>Not Disclosed</v>
      </c>
      <c r="AC276" s="4" t="str">
        <f>_xlfn.XLOOKUP(V276, 'taxonomy(ID_mappings)'!$J$2:$J$7, 'taxonomy(ID_mappings)'!$I$2:$I$7, "Not Disclosed", 0)</f>
        <v>Not Disclosed</v>
      </c>
      <c r="AD276" s="4" t="str">
        <f>_xlfn.XLOOKUP(X276, 'taxonomy(ID_mappings)'!$J$2:$J$7, 'taxonomy(ID_mappings)'!$I$2:$I$7, "Not Disclosed", 0)</f>
        <v>Not Disclosed</v>
      </c>
      <c r="AE276" s="4" t="str">
        <f>_xlfn.XLOOKUP(Z276, 'taxonomy(ID_mappings)'!$J$2:$J$7, 'taxonomy(ID_mappings)'!$I$2:$I$7, "Not Disclosed", 0)</f>
        <v>Not Disclosed</v>
      </c>
      <c r="AF276" s="4" t="str">
        <f>_xlfn.CONCAT(AA276, ", ", AB276, ", ", AC276, ", ", AD276, ", ", AE276)</f>
        <v>5325, Not Disclosed, Not Disclosed, Not Disclosed, Not Disclosed</v>
      </c>
      <c r="AG276" s="16">
        <v>5325</v>
      </c>
      <c r="AH276" s="1" t="s">
        <v>43</v>
      </c>
      <c r="AI276" s="1">
        <f>_xlfn.XLOOKUP(AH276, 'taxonomy(ID_mappings)'!$L$2:$L$3, 'taxonomy(ID_mappings)'!$M$2:$M$3, 0)</f>
        <v>0</v>
      </c>
      <c r="AJ276" s="1" t="s">
        <v>554</v>
      </c>
      <c r="AK276" s="1" t="s">
        <v>42</v>
      </c>
      <c r="AL276" s="1" t="s">
        <v>42</v>
      </c>
    </row>
    <row r="277" spans="1:38" ht="15.75" customHeight="1">
      <c r="A277" s="1">
        <v>44056</v>
      </c>
      <c r="B277" s="1" t="s">
        <v>555</v>
      </c>
      <c r="C277" s="1">
        <f>_xlfn.XLOOKUP(B277, 'Sheet1 startup_formatted'!$B$2:$B$690, 'Sheet1 startup_formatted'!$A$2:$A$690, "Not issued", 0)</f>
        <v>18266</v>
      </c>
      <c r="D277" s="2">
        <v>42614.166666666664</v>
      </c>
      <c r="E277" s="15">
        <v>30000</v>
      </c>
      <c r="F277" s="1" t="s">
        <v>88</v>
      </c>
      <c r="G277" s="1">
        <f>_xlfn.XLOOKUP(F277, 'taxonomy(ID_mappings)'!$P$2:$P$15, 'taxonomy(ID_mappings)'!$O$2:$O$15, 0)</f>
        <v>6789</v>
      </c>
      <c r="H277" s="1">
        <v>1</v>
      </c>
      <c r="I277" s="1" t="s">
        <v>100</v>
      </c>
      <c r="J277" s="1" t="str">
        <v>Turkey</v>
      </c>
      <c r="K277" s="1" t="s">
        <v>100</v>
      </c>
      <c r="L277" s="13">
        <f>_xlfn.XLOOKUP(K277, 'taxonomy(ID_mappings)'!$B$2:$B$30, 'taxonomy(ID_mappings)'!$A$2:$A$30, "Not Disclosed", 0)</f>
        <v>5897</v>
      </c>
      <c r="M277" s="1" t="s">
        <v>47</v>
      </c>
      <c r="N277" s="1" t="s">
        <v>47</v>
      </c>
      <c r="O277" s="1">
        <f>_xlfn.XLOOKUP(N277, 'taxonomy(ID_mappings)'!$F$2:$F$40, 'taxonomy(ID_mappings)'!$E$2:$E$40, "Not Disclosed", 0)</f>
        <v>4536</v>
      </c>
      <c r="P277" s="1">
        <v>1</v>
      </c>
      <c r="Q277" s="4" t="s">
        <v>61</v>
      </c>
      <c r="R277" s="4" t="s">
        <v>61</v>
      </c>
      <c r="S277" s="4" t="s">
        <v>42</v>
      </c>
      <c r="T277" s="4" t="str">
        <v>Not Disclosed</v>
      </c>
      <c r="U277" s="4" t="s">
        <v>42</v>
      </c>
      <c r="V277" s="4" t="str">
        <v>Not Disclosed</v>
      </c>
      <c r="W277" s="4" t="s">
        <v>42</v>
      </c>
      <c r="X277" s="4" t="str">
        <v>Not Disclosed</v>
      </c>
      <c r="Y277" s="4" t="s">
        <v>42</v>
      </c>
      <c r="Z277" s="4" t="str">
        <v>Not Disclosed</v>
      </c>
      <c r="AA277" s="4">
        <f>_xlfn.XLOOKUP(R277, 'taxonomy(ID_mappings)'!$J$2:$J$7, 'taxonomy(ID_mappings)'!$I$2:$I$7, "Not Disclosed", 0)</f>
        <v>5326</v>
      </c>
      <c r="AB277" s="4" t="str">
        <f>_xlfn.XLOOKUP(T277, 'taxonomy(ID_mappings)'!$J$2:$J$7, 'taxonomy(ID_mappings)'!$I$2:$I$7, "Not Disclosed", 0)</f>
        <v>Not Disclosed</v>
      </c>
      <c r="AC277" s="4" t="str">
        <f>_xlfn.XLOOKUP(V277, 'taxonomy(ID_mappings)'!$J$2:$J$7, 'taxonomy(ID_mappings)'!$I$2:$I$7, "Not Disclosed", 0)</f>
        <v>Not Disclosed</v>
      </c>
      <c r="AD277" s="4" t="str">
        <f>_xlfn.XLOOKUP(X277, 'taxonomy(ID_mappings)'!$J$2:$J$7, 'taxonomy(ID_mappings)'!$I$2:$I$7, "Not Disclosed", 0)</f>
        <v>Not Disclosed</v>
      </c>
      <c r="AE277" s="4" t="str">
        <f>_xlfn.XLOOKUP(Z277, 'taxonomy(ID_mappings)'!$J$2:$J$7, 'taxonomy(ID_mappings)'!$I$2:$I$7, "Not Disclosed", 0)</f>
        <v>Not Disclosed</v>
      </c>
      <c r="AF277" s="4" t="str">
        <f>_xlfn.CONCAT(AA277, ", ", AB277, ", ", AC277, ", ", AD277, ", ", AE277)</f>
        <v>5326, Not Disclosed, Not Disclosed, Not Disclosed, Not Disclosed</v>
      </c>
      <c r="AG277" s="16">
        <v>5326</v>
      </c>
      <c r="AH277" s="1" t="s">
        <v>43</v>
      </c>
      <c r="AI277" s="1">
        <f>_xlfn.XLOOKUP(AH277, 'taxonomy(ID_mappings)'!$L$2:$L$3, 'taxonomy(ID_mappings)'!$M$2:$M$3, 0)</f>
        <v>0</v>
      </c>
      <c r="AJ277" s="1" t="s">
        <v>42</v>
      </c>
      <c r="AK277" s="1" t="s">
        <v>42</v>
      </c>
      <c r="AL277" s="1" t="s">
        <v>42</v>
      </c>
    </row>
    <row r="278" spans="1:38" ht="15.75" customHeight="1">
      <c r="A278" s="1">
        <v>44057</v>
      </c>
      <c r="B278" s="1" t="s">
        <v>556</v>
      </c>
      <c r="C278" s="1">
        <f>_xlfn.XLOOKUP(B278, 'Sheet1 startup_formatted'!$B$2:$B$690, 'Sheet1 startup_formatted'!$A$2:$A$690, "Not issued", 0)</f>
        <v>2458</v>
      </c>
      <c r="D278" s="2">
        <v>42614</v>
      </c>
      <c r="E278" s="15">
        <v>55000</v>
      </c>
      <c r="F278" s="1" t="s">
        <v>88</v>
      </c>
      <c r="G278" s="1">
        <f>_xlfn.XLOOKUP(F278, 'taxonomy(ID_mappings)'!$P$2:$P$15, 'taxonomy(ID_mappings)'!$O$2:$O$15, 0)</f>
        <v>6789</v>
      </c>
      <c r="H278" s="1">
        <v>2</v>
      </c>
      <c r="I278" s="1" t="s">
        <v>50</v>
      </c>
      <c r="J278" s="1" t="str">
        <v>Lebanon</v>
      </c>
      <c r="K278" s="1" t="s">
        <v>50</v>
      </c>
      <c r="L278" s="13">
        <f>_xlfn.XLOOKUP(K278, 'taxonomy(ID_mappings)'!$B$2:$B$30, 'taxonomy(ID_mappings)'!$A$2:$A$30, "Not Disclosed", 0)</f>
        <v>1623</v>
      </c>
      <c r="M278" s="1" t="s">
        <v>63</v>
      </c>
      <c r="N278" s="1" t="s">
        <v>63</v>
      </c>
      <c r="O278" s="1">
        <f>_xlfn.XLOOKUP(N278, 'taxonomy(ID_mappings)'!$F$2:$F$40, 'taxonomy(ID_mappings)'!$E$2:$E$40, "Not Disclosed", 0)</f>
        <v>3678</v>
      </c>
      <c r="P278" s="1">
        <v>2</v>
      </c>
      <c r="Q278" s="4" t="s">
        <v>78</v>
      </c>
      <c r="R278" s="4" t="s">
        <v>48</v>
      </c>
      <c r="S278" s="4" t="s">
        <v>79</v>
      </c>
      <c r="T278" s="4" t="str">
        <v>B2B2C</v>
      </c>
      <c r="U278" s="4" t="s">
        <v>42</v>
      </c>
      <c r="V278" s="4" t="str">
        <v>Not Disclosed</v>
      </c>
      <c r="W278" s="4" t="s">
        <v>42</v>
      </c>
      <c r="X278" s="4" t="str">
        <v>Not Disclosed</v>
      </c>
      <c r="Y278" s="4" t="s">
        <v>42</v>
      </c>
      <c r="Z278" s="4" t="str">
        <v>Not Disclosed</v>
      </c>
      <c r="AA278" s="4">
        <f>_xlfn.XLOOKUP(R278, 'taxonomy(ID_mappings)'!$J$2:$J$7, 'taxonomy(ID_mappings)'!$I$2:$I$7, "Not Disclosed", 0)</f>
        <v>5325</v>
      </c>
      <c r="AB278" s="4">
        <f>_xlfn.XLOOKUP(T278, 'taxonomy(ID_mappings)'!$J$2:$J$7, 'taxonomy(ID_mappings)'!$I$2:$I$7, "Not Disclosed", 0)</f>
        <v>5252</v>
      </c>
      <c r="AC278" s="4" t="str">
        <f>_xlfn.XLOOKUP(V278, 'taxonomy(ID_mappings)'!$J$2:$J$7, 'taxonomy(ID_mappings)'!$I$2:$I$7, "Not Disclosed", 0)</f>
        <v>Not Disclosed</v>
      </c>
      <c r="AD278" s="4" t="str">
        <f>_xlfn.XLOOKUP(X278, 'taxonomy(ID_mappings)'!$J$2:$J$7, 'taxonomy(ID_mappings)'!$I$2:$I$7, "Not Disclosed", 0)</f>
        <v>Not Disclosed</v>
      </c>
      <c r="AE278" s="4" t="str">
        <f>_xlfn.XLOOKUP(Z278, 'taxonomy(ID_mappings)'!$J$2:$J$7, 'taxonomy(ID_mappings)'!$I$2:$I$7, "Not Disclosed", 0)</f>
        <v>Not Disclosed</v>
      </c>
      <c r="AF278" s="4" t="str">
        <f>_xlfn.CONCAT(AA278, ", ", AB278, ", ", AC278, ", ", AD278, ", ", AE278)</f>
        <v>5325, 5252, Not Disclosed, Not Disclosed, Not Disclosed</v>
      </c>
      <c r="AG278" s="16" t="s">
        <v>80</v>
      </c>
      <c r="AH278" s="1" t="s">
        <v>55</v>
      </c>
      <c r="AI278" s="1">
        <f>_xlfn.XLOOKUP(AH278, 'taxonomy(ID_mappings)'!$L$2:$L$3, 'taxonomy(ID_mappings)'!$M$2:$M$3, 0)</f>
        <v>1</v>
      </c>
      <c r="AJ278" s="1" t="s">
        <v>557</v>
      </c>
      <c r="AK278" s="1" t="s">
        <v>558</v>
      </c>
      <c r="AL278" s="9" t="s">
        <v>559</v>
      </c>
    </row>
    <row r="279" spans="1:38" ht="15.75" customHeight="1">
      <c r="A279" s="1">
        <v>44058</v>
      </c>
      <c r="B279" s="1" t="s">
        <v>560</v>
      </c>
      <c r="C279" s="1">
        <f>_xlfn.XLOOKUP(B279, 'Sheet1 startup_formatted'!$B$2:$B$690, 'Sheet1 startup_formatted'!$A$2:$A$690, "Not issued", 0)</f>
        <v>19507</v>
      </c>
      <c r="D279" s="2">
        <v>42614.166666666664</v>
      </c>
      <c r="E279" s="15">
        <v>30000</v>
      </c>
      <c r="F279" s="1" t="s">
        <v>88</v>
      </c>
      <c r="G279" s="1">
        <f>_xlfn.XLOOKUP(F279, 'taxonomy(ID_mappings)'!$P$2:$P$15, 'taxonomy(ID_mappings)'!$O$2:$O$15, 0)</f>
        <v>6789</v>
      </c>
      <c r="H279" s="1">
        <v>1</v>
      </c>
      <c r="I279" s="1" t="s">
        <v>50</v>
      </c>
      <c r="J279" s="1" t="str">
        <v>Lebanon</v>
      </c>
      <c r="K279" s="1" t="s">
        <v>50</v>
      </c>
      <c r="L279" s="13">
        <f>_xlfn.XLOOKUP(K279, 'taxonomy(ID_mappings)'!$B$2:$B$30, 'taxonomy(ID_mappings)'!$A$2:$A$30, "Not Disclosed", 0)</f>
        <v>1623</v>
      </c>
      <c r="M279" s="1" t="s">
        <v>133</v>
      </c>
      <c r="N279" s="1" t="s">
        <v>133</v>
      </c>
      <c r="O279" s="1">
        <f>_xlfn.XLOOKUP(N279, 'taxonomy(ID_mappings)'!$F$2:$F$40, 'taxonomy(ID_mappings)'!$E$2:$E$40, "Not Disclosed", 0)</f>
        <v>8769</v>
      </c>
      <c r="P279" s="1">
        <v>2</v>
      </c>
      <c r="Q279" s="4" t="s">
        <v>48</v>
      </c>
      <c r="R279" s="4" t="s">
        <v>48</v>
      </c>
      <c r="S279" s="4" t="s">
        <v>42</v>
      </c>
      <c r="T279" s="4" t="str">
        <v>Not Disclosed</v>
      </c>
      <c r="U279" s="4" t="s">
        <v>42</v>
      </c>
      <c r="V279" s="4" t="str">
        <v>Not Disclosed</v>
      </c>
      <c r="W279" s="4" t="s">
        <v>42</v>
      </c>
      <c r="X279" s="4" t="str">
        <v>Not Disclosed</v>
      </c>
      <c r="Y279" s="4" t="s">
        <v>42</v>
      </c>
      <c r="Z279" s="4" t="str">
        <v>Not Disclosed</v>
      </c>
      <c r="AA279" s="4">
        <f>_xlfn.XLOOKUP(R279, 'taxonomy(ID_mappings)'!$J$2:$J$7, 'taxonomy(ID_mappings)'!$I$2:$I$7, "Not Disclosed", 0)</f>
        <v>5325</v>
      </c>
      <c r="AB279" s="4" t="str">
        <f>_xlfn.XLOOKUP(T279, 'taxonomy(ID_mappings)'!$J$2:$J$7, 'taxonomy(ID_mappings)'!$I$2:$I$7, "Not Disclosed", 0)</f>
        <v>Not Disclosed</v>
      </c>
      <c r="AC279" s="4" t="str">
        <f>_xlfn.XLOOKUP(V279, 'taxonomy(ID_mappings)'!$J$2:$J$7, 'taxonomy(ID_mappings)'!$I$2:$I$7, "Not Disclosed", 0)</f>
        <v>Not Disclosed</v>
      </c>
      <c r="AD279" s="4" t="str">
        <f>_xlfn.XLOOKUP(X279, 'taxonomy(ID_mappings)'!$J$2:$J$7, 'taxonomy(ID_mappings)'!$I$2:$I$7, "Not Disclosed", 0)</f>
        <v>Not Disclosed</v>
      </c>
      <c r="AE279" s="4" t="str">
        <f>_xlfn.XLOOKUP(Z279, 'taxonomy(ID_mappings)'!$J$2:$J$7, 'taxonomy(ID_mappings)'!$I$2:$I$7, "Not Disclosed", 0)</f>
        <v>Not Disclosed</v>
      </c>
      <c r="AF279" s="4" t="str">
        <f>_xlfn.CONCAT(AA279, ", ", AB279, ", ", AC279, ", ", AD279, ", ", AE279)</f>
        <v>5325, Not Disclosed, Not Disclosed, Not Disclosed, Not Disclosed</v>
      </c>
      <c r="AG279" s="16">
        <v>5325</v>
      </c>
      <c r="AH279" s="1" t="s">
        <v>43</v>
      </c>
      <c r="AI279" s="1">
        <f>_xlfn.XLOOKUP(AH279, 'taxonomy(ID_mappings)'!$L$2:$L$3, 'taxonomy(ID_mappings)'!$M$2:$M$3, 0)</f>
        <v>0</v>
      </c>
      <c r="AJ279" s="1" t="s">
        <v>42</v>
      </c>
      <c r="AK279" s="1" t="s">
        <v>42</v>
      </c>
      <c r="AL279" s="1" t="s">
        <v>42</v>
      </c>
    </row>
    <row r="280" spans="1:38" ht="15.75" customHeight="1">
      <c r="A280" s="1">
        <v>44060</v>
      </c>
      <c r="B280" s="1" t="s">
        <v>561</v>
      </c>
      <c r="C280" s="1">
        <f>_xlfn.XLOOKUP(B280, 'Sheet1 startup_formatted'!$B$2:$B$690, 'Sheet1 startup_formatted'!$A$2:$A$690, "Not issued", 0)</f>
        <v>19506</v>
      </c>
      <c r="D280" s="2">
        <v>42614.166666666664</v>
      </c>
      <c r="E280" s="15">
        <v>30000</v>
      </c>
      <c r="F280" s="1" t="s">
        <v>88</v>
      </c>
      <c r="G280" s="1">
        <f>_xlfn.XLOOKUP(F280, 'taxonomy(ID_mappings)'!$P$2:$P$15, 'taxonomy(ID_mappings)'!$O$2:$O$15, 0)</f>
        <v>6789</v>
      </c>
      <c r="H280" s="1">
        <v>1</v>
      </c>
      <c r="I280" s="1" t="s">
        <v>50</v>
      </c>
      <c r="J280" s="1" t="str">
        <v>Lebanon</v>
      </c>
      <c r="K280" s="1" t="s">
        <v>50</v>
      </c>
      <c r="L280" s="13">
        <f>_xlfn.XLOOKUP(K280, 'taxonomy(ID_mappings)'!$B$2:$B$30, 'taxonomy(ID_mappings)'!$A$2:$A$30, "Not Disclosed", 0)</f>
        <v>1623</v>
      </c>
      <c r="M280" s="1" t="s">
        <v>141</v>
      </c>
      <c r="N280" s="1" t="s">
        <v>141</v>
      </c>
      <c r="O280" s="1">
        <f>_xlfn.XLOOKUP(N280, 'taxonomy(ID_mappings)'!$F$2:$F$40, 'taxonomy(ID_mappings)'!$E$2:$E$40, "Not Disclosed", 0)</f>
        <v>7592</v>
      </c>
      <c r="P280" s="1">
        <v>2</v>
      </c>
      <c r="Q280" s="4" t="s">
        <v>61</v>
      </c>
      <c r="R280" s="4" t="s">
        <v>61</v>
      </c>
      <c r="S280" s="4" t="s">
        <v>42</v>
      </c>
      <c r="T280" s="4" t="str">
        <v>Not Disclosed</v>
      </c>
      <c r="U280" s="4" t="s">
        <v>42</v>
      </c>
      <c r="V280" s="4" t="str">
        <v>Not Disclosed</v>
      </c>
      <c r="W280" s="4" t="s">
        <v>42</v>
      </c>
      <c r="X280" s="4" t="str">
        <v>Not Disclosed</v>
      </c>
      <c r="Y280" s="4" t="s">
        <v>42</v>
      </c>
      <c r="Z280" s="4" t="str">
        <v>Not Disclosed</v>
      </c>
      <c r="AA280" s="4">
        <f>_xlfn.XLOOKUP(R280, 'taxonomy(ID_mappings)'!$J$2:$J$7, 'taxonomy(ID_mappings)'!$I$2:$I$7, "Not Disclosed", 0)</f>
        <v>5326</v>
      </c>
      <c r="AB280" s="4" t="str">
        <f>_xlfn.XLOOKUP(T280, 'taxonomy(ID_mappings)'!$J$2:$J$7, 'taxonomy(ID_mappings)'!$I$2:$I$7, "Not Disclosed", 0)</f>
        <v>Not Disclosed</v>
      </c>
      <c r="AC280" s="4" t="str">
        <f>_xlfn.XLOOKUP(V280, 'taxonomy(ID_mappings)'!$J$2:$J$7, 'taxonomy(ID_mappings)'!$I$2:$I$7, "Not Disclosed", 0)</f>
        <v>Not Disclosed</v>
      </c>
      <c r="AD280" s="4" t="str">
        <f>_xlfn.XLOOKUP(X280, 'taxonomy(ID_mappings)'!$J$2:$J$7, 'taxonomy(ID_mappings)'!$I$2:$I$7, "Not Disclosed", 0)</f>
        <v>Not Disclosed</v>
      </c>
      <c r="AE280" s="4" t="str">
        <f>_xlfn.XLOOKUP(Z280, 'taxonomy(ID_mappings)'!$J$2:$J$7, 'taxonomy(ID_mappings)'!$I$2:$I$7, "Not Disclosed", 0)</f>
        <v>Not Disclosed</v>
      </c>
      <c r="AF280" s="4" t="str">
        <f>_xlfn.CONCAT(AA280, ", ", AB280, ", ", AC280, ", ", AD280, ", ", AE280)</f>
        <v>5326, Not Disclosed, Not Disclosed, Not Disclosed, Not Disclosed</v>
      </c>
      <c r="AG280" s="16">
        <v>5326</v>
      </c>
      <c r="AH280" s="1" t="s">
        <v>43</v>
      </c>
      <c r="AI280" s="1">
        <f>_xlfn.XLOOKUP(AH280, 'taxonomy(ID_mappings)'!$L$2:$L$3, 'taxonomy(ID_mappings)'!$M$2:$M$3, 0)</f>
        <v>0</v>
      </c>
      <c r="AJ280" s="1" t="s">
        <v>42</v>
      </c>
      <c r="AK280" s="1" t="s">
        <v>42</v>
      </c>
      <c r="AL280" s="1" t="s">
        <v>42</v>
      </c>
    </row>
    <row r="281" spans="1:38" ht="15.75" customHeight="1">
      <c r="A281" s="1">
        <v>44069</v>
      </c>
      <c r="B281" s="1" t="s">
        <v>562</v>
      </c>
      <c r="C281" s="1">
        <f>_xlfn.XLOOKUP(B281, 'Sheet1 startup_formatted'!$B$2:$B$690, 'Sheet1 startup_formatted'!$A$2:$A$690, "Not issued", 0)</f>
        <v>19508</v>
      </c>
      <c r="D281" s="2">
        <v>42461.166666666664</v>
      </c>
      <c r="E281" s="15">
        <v>30000</v>
      </c>
      <c r="F281" s="1" t="s">
        <v>88</v>
      </c>
      <c r="G281" s="1">
        <f>_xlfn.XLOOKUP(F281, 'taxonomy(ID_mappings)'!$P$2:$P$15, 'taxonomy(ID_mappings)'!$O$2:$O$15, 0)</f>
        <v>6789</v>
      </c>
      <c r="H281" s="1">
        <v>1</v>
      </c>
      <c r="I281" s="1" t="s">
        <v>50</v>
      </c>
      <c r="J281" s="1" t="str">
        <v>Lebanon</v>
      </c>
      <c r="K281" s="1" t="s">
        <v>50</v>
      </c>
      <c r="L281" s="13">
        <f>_xlfn.XLOOKUP(K281, 'taxonomy(ID_mappings)'!$B$2:$B$30, 'taxonomy(ID_mappings)'!$A$2:$A$30, "Not Disclosed", 0)</f>
        <v>1623</v>
      </c>
      <c r="M281" s="1" t="s">
        <v>47</v>
      </c>
      <c r="N281" s="1" t="s">
        <v>47</v>
      </c>
      <c r="O281" s="1">
        <f>_xlfn.XLOOKUP(N281, 'taxonomy(ID_mappings)'!$F$2:$F$40, 'taxonomy(ID_mappings)'!$E$2:$E$40, "Not Disclosed", 0)</f>
        <v>4536</v>
      </c>
      <c r="P281" s="1">
        <v>2</v>
      </c>
      <c r="Q281" s="4" t="s">
        <v>61</v>
      </c>
      <c r="R281" s="4" t="s">
        <v>61</v>
      </c>
      <c r="S281" s="4" t="s">
        <v>42</v>
      </c>
      <c r="T281" s="4" t="str">
        <v>Not Disclosed</v>
      </c>
      <c r="U281" s="4" t="s">
        <v>42</v>
      </c>
      <c r="V281" s="4" t="str">
        <v>Not Disclosed</v>
      </c>
      <c r="W281" s="4" t="s">
        <v>42</v>
      </c>
      <c r="X281" s="4" t="str">
        <v>Not Disclosed</v>
      </c>
      <c r="Y281" s="4" t="s">
        <v>42</v>
      </c>
      <c r="Z281" s="4" t="str">
        <v>Not Disclosed</v>
      </c>
      <c r="AA281" s="4">
        <f>_xlfn.XLOOKUP(R281, 'taxonomy(ID_mappings)'!$J$2:$J$7, 'taxonomy(ID_mappings)'!$I$2:$I$7, "Not Disclosed", 0)</f>
        <v>5326</v>
      </c>
      <c r="AB281" s="4" t="str">
        <f>_xlfn.XLOOKUP(T281, 'taxonomy(ID_mappings)'!$J$2:$J$7, 'taxonomy(ID_mappings)'!$I$2:$I$7, "Not Disclosed", 0)</f>
        <v>Not Disclosed</v>
      </c>
      <c r="AC281" s="4" t="str">
        <f>_xlfn.XLOOKUP(V281, 'taxonomy(ID_mappings)'!$J$2:$J$7, 'taxonomy(ID_mappings)'!$I$2:$I$7, "Not Disclosed", 0)</f>
        <v>Not Disclosed</v>
      </c>
      <c r="AD281" s="4" t="str">
        <f>_xlfn.XLOOKUP(X281, 'taxonomy(ID_mappings)'!$J$2:$J$7, 'taxonomy(ID_mappings)'!$I$2:$I$7, "Not Disclosed", 0)</f>
        <v>Not Disclosed</v>
      </c>
      <c r="AE281" s="4" t="str">
        <f>_xlfn.XLOOKUP(Z281, 'taxonomy(ID_mappings)'!$J$2:$J$7, 'taxonomy(ID_mappings)'!$I$2:$I$7, "Not Disclosed", 0)</f>
        <v>Not Disclosed</v>
      </c>
      <c r="AF281" s="4" t="str">
        <f>_xlfn.CONCAT(AA281, ", ", AB281, ", ", AC281, ", ", AD281, ", ", AE281)</f>
        <v>5326, Not Disclosed, Not Disclosed, Not Disclosed, Not Disclosed</v>
      </c>
      <c r="AG281" s="16">
        <v>5326</v>
      </c>
      <c r="AH281" s="1" t="s">
        <v>43</v>
      </c>
      <c r="AI281" s="1">
        <f>_xlfn.XLOOKUP(AH281, 'taxonomy(ID_mappings)'!$L$2:$L$3, 'taxonomy(ID_mappings)'!$M$2:$M$3, 0)</f>
        <v>0</v>
      </c>
      <c r="AJ281" s="1" t="s">
        <v>42</v>
      </c>
      <c r="AK281" s="1" t="s">
        <v>42</v>
      </c>
      <c r="AL281" s="1" t="s">
        <v>42</v>
      </c>
    </row>
    <row r="282" spans="1:38" ht="15.75" customHeight="1">
      <c r="A282" s="1">
        <v>44070</v>
      </c>
      <c r="B282" s="1" t="s">
        <v>563</v>
      </c>
      <c r="C282" s="1">
        <f>_xlfn.XLOOKUP(B282, 'Sheet1 startup_formatted'!$B$2:$B$690, 'Sheet1 startup_formatted'!$A$2:$A$690, "Not issued", 0)</f>
        <v>1837</v>
      </c>
      <c r="D282" s="2">
        <v>42461.166666666664</v>
      </c>
      <c r="E282" s="15">
        <v>30000</v>
      </c>
      <c r="F282" s="1" t="s">
        <v>88</v>
      </c>
      <c r="G282" s="1">
        <f>_xlfn.XLOOKUP(F282, 'taxonomy(ID_mappings)'!$P$2:$P$15, 'taxonomy(ID_mappings)'!$O$2:$O$15, 0)</f>
        <v>6789</v>
      </c>
      <c r="H282" s="1">
        <v>1</v>
      </c>
      <c r="I282" s="1" t="s">
        <v>50</v>
      </c>
      <c r="J282" s="1" t="str">
        <v>Lebanon</v>
      </c>
      <c r="K282" s="1" t="s">
        <v>50</v>
      </c>
      <c r="L282" s="13">
        <f>_xlfn.XLOOKUP(K282, 'taxonomy(ID_mappings)'!$B$2:$B$30, 'taxonomy(ID_mappings)'!$A$2:$A$30, "Not Disclosed", 0)</f>
        <v>1623</v>
      </c>
      <c r="M282" s="1" t="s">
        <v>181</v>
      </c>
      <c r="N282" s="1" t="s">
        <v>181</v>
      </c>
      <c r="O282" s="1">
        <f>_xlfn.XLOOKUP(N282, 'taxonomy(ID_mappings)'!$F$2:$F$40, 'taxonomy(ID_mappings)'!$E$2:$E$40, "Not Disclosed", 0)</f>
        <v>1632</v>
      </c>
      <c r="P282" s="1" t="s">
        <v>42</v>
      </c>
      <c r="Q282" s="4" t="s">
        <v>48</v>
      </c>
      <c r="R282" s="4" t="s">
        <v>48</v>
      </c>
      <c r="S282" s="4" t="s">
        <v>42</v>
      </c>
      <c r="T282" s="4" t="str">
        <v>Not Disclosed</v>
      </c>
      <c r="U282" s="4" t="s">
        <v>42</v>
      </c>
      <c r="V282" s="4" t="str">
        <v>Not Disclosed</v>
      </c>
      <c r="W282" s="4" t="s">
        <v>42</v>
      </c>
      <c r="X282" s="4" t="str">
        <v>Not Disclosed</v>
      </c>
      <c r="Y282" s="4" t="s">
        <v>42</v>
      </c>
      <c r="Z282" s="4" t="str">
        <v>Not Disclosed</v>
      </c>
      <c r="AA282" s="4">
        <f>_xlfn.XLOOKUP(R282, 'taxonomy(ID_mappings)'!$J$2:$J$7, 'taxonomy(ID_mappings)'!$I$2:$I$7, "Not Disclosed", 0)</f>
        <v>5325</v>
      </c>
      <c r="AB282" s="4" t="str">
        <f>_xlfn.XLOOKUP(T282, 'taxonomy(ID_mappings)'!$J$2:$J$7, 'taxonomy(ID_mappings)'!$I$2:$I$7, "Not Disclosed", 0)</f>
        <v>Not Disclosed</v>
      </c>
      <c r="AC282" s="4" t="str">
        <f>_xlfn.XLOOKUP(V282, 'taxonomy(ID_mappings)'!$J$2:$J$7, 'taxonomy(ID_mappings)'!$I$2:$I$7, "Not Disclosed", 0)</f>
        <v>Not Disclosed</v>
      </c>
      <c r="AD282" s="4" t="str">
        <f>_xlfn.XLOOKUP(X282, 'taxonomy(ID_mappings)'!$J$2:$J$7, 'taxonomy(ID_mappings)'!$I$2:$I$7, "Not Disclosed", 0)</f>
        <v>Not Disclosed</v>
      </c>
      <c r="AE282" s="4" t="str">
        <f>_xlfn.XLOOKUP(Z282, 'taxonomy(ID_mappings)'!$J$2:$J$7, 'taxonomy(ID_mappings)'!$I$2:$I$7, "Not Disclosed", 0)</f>
        <v>Not Disclosed</v>
      </c>
      <c r="AF282" s="4" t="str">
        <f>_xlfn.CONCAT(AA282, ", ", AB282, ", ", AC282, ", ", AD282, ", ", AE282)</f>
        <v>5325, Not Disclosed, Not Disclosed, Not Disclosed, Not Disclosed</v>
      </c>
      <c r="AG282" s="16">
        <v>5325</v>
      </c>
      <c r="AH282" s="1" t="s">
        <v>43</v>
      </c>
      <c r="AI282" s="1">
        <f>_xlfn.XLOOKUP(AH282, 'taxonomy(ID_mappings)'!$L$2:$L$3, 'taxonomy(ID_mappings)'!$M$2:$M$3, 0)</f>
        <v>0</v>
      </c>
      <c r="AJ282" s="9" t="s">
        <v>564</v>
      </c>
      <c r="AK282" s="1" t="s">
        <v>42</v>
      </c>
      <c r="AL282" s="1" t="s">
        <v>42</v>
      </c>
    </row>
    <row r="283" spans="1:38" ht="15.75" customHeight="1">
      <c r="A283" s="1">
        <v>44071</v>
      </c>
      <c r="B283" s="1" t="s">
        <v>565</v>
      </c>
      <c r="C283" s="1">
        <f>_xlfn.XLOOKUP(B283, 'Sheet1 startup_formatted'!$B$2:$B$690, 'Sheet1 startup_formatted'!$A$2:$A$690, "Not issued", 0)</f>
        <v>3663</v>
      </c>
      <c r="D283" s="2">
        <v>42461.166666666664</v>
      </c>
      <c r="E283" s="15">
        <v>30000</v>
      </c>
      <c r="F283" s="1" t="s">
        <v>88</v>
      </c>
      <c r="G283" s="1">
        <f>_xlfn.XLOOKUP(F283, 'taxonomy(ID_mappings)'!$P$2:$P$15, 'taxonomy(ID_mappings)'!$O$2:$O$15, 0)</f>
        <v>6789</v>
      </c>
      <c r="H283" s="1">
        <v>1</v>
      </c>
      <c r="I283" s="1" t="s">
        <v>50</v>
      </c>
      <c r="J283" s="1" t="str">
        <v>Lebanon</v>
      </c>
      <c r="K283" s="1" t="s">
        <v>50</v>
      </c>
      <c r="L283" s="13">
        <f>_xlfn.XLOOKUP(K283, 'taxonomy(ID_mappings)'!$B$2:$B$30, 'taxonomy(ID_mappings)'!$A$2:$A$30, "Not Disclosed", 0)</f>
        <v>1623</v>
      </c>
      <c r="M283" s="1" t="s">
        <v>126</v>
      </c>
      <c r="N283" s="1" t="s">
        <v>126</v>
      </c>
      <c r="O283" s="1">
        <f>_xlfn.XLOOKUP(N283, 'taxonomy(ID_mappings)'!$F$2:$F$40, 'taxonomy(ID_mappings)'!$E$2:$E$40, "Not Disclosed", 0)</f>
        <v>1524</v>
      </c>
      <c r="P283" s="1" t="s">
        <v>42</v>
      </c>
      <c r="Q283" s="4" t="s">
        <v>48</v>
      </c>
      <c r="R283" s="4" t="s">
        <v>48</v>
      </c>
      <c r="S283" s="4" t="s">
        <v>42</v>
      </c>
      <c r="T283" s="4" t="str">
        <v>Not Disclosed</v>
      </c>
      <c r="U283" s="4" t="s">
        <v>42</v>
      </c>
      <c r="V283" s="4" t="str">
        <v>Not Disclosed</v>
      </c>
      <c r="W283" s="4" t="s">
        <v>42</v>
      </c>
      <c r="X283" s="4" t="str">
        <v>Not Disclosed</v>
      </c>
      <c r="Y283" s="4" t="s">
        <v>42</v>
      </c>
      <c r="Z283" s="4" t="str">
        <v>Not Disclosed</v>
      </c>
      <c r="AA283" s="4">
        <f>_xlfn.XLOOKUP(R283, 'taxonomy(ID_mappings)'!$J$2:$J$7, 'taxonomy(ID_mappings)'!$I$2:$I$7, "Not Disclosed", 0)</f>
        <v>5325</v>
      </c>
      <c r="AB283" s="4" t="str">
        <f>_xlfn.XLOOKUP(T283, 'taxonomy(ID_mappings)'!$J$2:$J$7, 'taxonomy(ID_mappings)'!$I$2:$I$7, "Not Disclosed", 0)</f>
        <v>Not Disclosed</v>
      </c>
      <c r="AC283" s="4" t="str">
        <f>_xlfn.XLOOKUP(V283, 'taxonomy(ID_mappings)'!$J$2:$J$7, 'taxonomy(ID_mappings)'!$I$2:$I$7, "Not Disclosed", 0)</f>
        <v>Not Disclosed</v>
      </c>
      <c r="AD283" s="4" t="str">
        <f>_xlfn.XLOOKUP(X283, 'taxonomy(ID_mappings)'!$J$2:$J$7, 'taxonomy(ID_mappings)'!$I$2:$I$7, "Not Disclosed", 0)</f>
        <v>Not Disclosed</v>
      </c>
      <c r="AE283" s="4" t="str">
        <f>_xlfn.XLOOKUP(Z283, 'taxonomy(ID_mappings)'!$J$2:$J$7, 'taxonomy(ID_mappings)'!$I$2:$I$7, "Not Disclosed", 0)</f>
        <v>Not Disclosed</v>
      </c>
      <c r="AF283" s="4" t="str">
        <f>_xlfn.CONCAT(AA283, ", ", AB283, ", ", AC283, ", ", AD283, ", ", AE283)</f>
        <v>5325, Not Disclosed, Not Disclosed, Not Disclosed, Not Disclosed</v>
      </c>
      <c r="AG283" s="16">
        <v>5325</v>
      </c>
      <c r="AH283" s="1" t="s">
        <v>43</v>
      </c>
      <c r="AI283" s="1">
        <f>_xlfn.XLOOKUP(AH283, 'taxonomy(ID_mappings)'!$L$2:$L$3, 'taxonomy(ID_mappings)'!$M$2:$M$3, 0)</f>
        <v>0</v>
      </c>
      <c r="AJ283" s="1" t="s">
        <v>566</v>
      </c>
      <c r="AK283" s="1" t="s">
        <v>567</v>
      </c>
      <c r="AL283" s="9" t="s">
        <v>568</v>
      </c>
    </row>
    <row r="284" spans="1:38" ht="15.75" customHeight="1">
      <c r="A284" s="1">
        <v>44073</v>
      </c>
      <c r="B284" s="1" t="s">
        <v>569</v>
      </c>
      <c r="C284" s="1">
        <f>_xlfn.XLOOKUP(B284, 'Sheet1 startup_formatted'!$B$2:$B$690, 'Sheet1 startup_formatted'!$A$2:$A$690, "Not issued", 0)</f>
        <v>2462</v>
      </c>
      <c r="D284" s="2">
        <v>42461.166666666664</v>
      </c>
      <c r="E284" s="15">
        <v>30000</v>
      </c>
      <c r="F284" s="1" t="s">
        <v>88</v>
      </c>
      <c r="G284" s="1">
        <f>_xlfn.XLOOKUP(F284, 'taxonomy(ID_mappings)'!$P$2:$P$15, 'taxonomy(ID_mappings)'!$O$2:$O$15, 0)</f>
        <v>6789</v>
      </c>
      <c r="H284" s="1">
        <v>1</v>
      </c>
      <c r="I284" s="1" t="s">
        <v>50</v>
      </c>
      <c r="J284" s="1" t="str">
        <v>Lebanon</v>
      </c>
      <c r="K284" s="1" t="s">
        <v>50</v>
      </c>
      <c r="L284" s="13">
        <f>_xlfn.XLOOKUP(K284, 'taxonomy(ID_mappings)'!$B$2:$B$30, 'taxonomy(ID_mappings)'!$A$2:$A$30, "Not Disclosed", 0)</f>
        <v>1623</v>
      </c>
      <c r="M284" s="1" t="s">
        <v>77</v>
      </c>
      <c r="N284" s="1" t="s">
        <v>77</v>
      </c>
      <c r="O284" s="1">
        <f>_xlfn.XLOOKUP(N284, 'taxonomy(ID_mappings)'!$F$2:$F$40, 'taxonomy(ID_mappings)'!$E$2:$E$40, "Not Disclosed", 0)</f>
        <v>7846</v>
      </c>
      <c r="P284" s="1">
        <v>0</v>
      </c>
      <c r="Q284" s="4" t="s">
        <v>48</v>
      </c>
      <c r="R284" s="4" t="s">
        <v>48</v>
      </c>
      <c r="S284" s="4" t="s">
        <v>42</v>
      </c>
      <c r="T284" s="4" t="str">
        <v>Not Disclosed</v>
      </c>
      <c r="U284" s="4" t="s">
        <v>42</v>
      </c>
      <c r="V284" s="4" t="str">
        <v>Not Disclosed</v>
      </c>
      <c r="W284" s="4" t="s">
        <v>42</v>
      </c>
      <c r="X284" s="4" t="str">
        <v>Not Disclosed</v>
      </c>
      <c r="Y284" s="4" t="s">
        <v>42</v>
      </c>
      <c r="Z284" s="4" t="str">
        <v>Not Disclosed</v>
      </c>
      <c r="AA284" s="4">
        <f>_xlfn.XLOOKUP(R284, 'taxonomy(ID_mappings)'!$J$2:$J$7, 'taxonomy(ID_mappings)'!$I$2:$I$7, "Not Disclosed", 0)</f>
        <v>5325</v>
      </c>
      <c r="AB284" s="4" t="str">
        <f>_xlfn.XLOOKUP(T284, 'taxonomy(ID_mappings)'!$J$2:$J$7, 'taxonomy(ID_mappings)'!$I$2:$I$7, "Not Disclosed", 0)</f>
        <v>Not Disclosed</v>
      </c>
      <c r="AC284" s="4" t="str">
        <f>_xlfn.XLOOKUP(V284, 'taxonomy(ID_mappings)'!$J$2:$J$7, 'taxonomy(ID_mappings)'!$I$2:$I$7, "Not Disclosed", 0)</f>
        <v>Not Disclosed</v>
      </c>
      <c r="AD284" s="4" t="str">
        <f>_xlfn.XLOOKUP(X284, 'taxonomy(ID_mappings)'!$J$2:$J$7, 'taxonomy(ID_mappings)'!$I$2:$I$7, "Not Disclosed", 0)</f>
        <v>Not Disclosed</v>
      </c>
      <c r="AE284" s="4" t="str">
        <f>_xlfn.XLOOKUP(Z284, 'taxonomy(ID_mappings)'!$J$2:$J$7, 'taxonomy(ID_mappings)'!$I$2:$I$7, "Not Disclosed", 0)</f>
        <v>Not Disclosed</v>
      </c>
      <c r="AF284" s="4" t="str">
        <f>_xlfn.CONCAT(AA284, ", ", AB284, ", ", AC284, ", ", AD284, ", ", AE284)</f>
        <v>5325, Not Disclosed, Not Disclosed, Not Disclosed, Not Disclosed</v>
      </c>
      <c r="AG284" s="16">
        <v>5325</v>
      </c>
      <c r="AH284" s="1" t="s">
        <v>43</v>
      </c>
      <c r="AI284" s="1">
        <f>_xlfn.XLOOKUP(AH284, 'taxonomy(ID_mappings)'!$L$2:$L$3, 'taxonomy(ID_mappings)'!$M$2:$M$3, 0)</f>
        <v>0</v>
      </c>
      <c r="AJ284" s="1" t="s">
        <v>42</v>
      </c>
      <c r="AK284" s="1" t="s">
        <v>42</v>
      </c>
      <c r="AL284" s="1" t="s">
        <v>42</v>
      </c>
    </row>
    <row r="285" spans="1:38" ht="15.75" customHeight="1">
      <c r="A285" s="1">
        <v>44179</v>
      </c>
      <c r="B285" s="1" t="s">
        <v>570</v>
      </c>
      <c r="C285" s="1">
        <f>_xlfn.XLOOKUP(B285, 'Sheet1 startup_formatted'!$B$2:$B$690, 'Sheet1 startup_formatted'!$A$2:$A$690, "Not issued", 0)</f>
        <v>44435</v>
      </c>
      <c r="D285" s="2">
        <v>43070.166666666664</v>
      </c>
      <c r="E285" s="15">
        <v>0</v>
      </c>
      <c r="F285" s="1" t="s">
        <v>53</v>
      </c>
      <c r="G285" s="1">
        <f>_xlfn.XLOOKUP(F285, 'taxonomy(ID_mappings)'!$P$2:$P$15, 'taxonomy(ID_mappings)'!$O$2:$O$15, 0)</f>
        <v>9101</v>
      </c>
      <c r="H285" s="1">
        <v>0</v>
      </c>
      <c r="I285" s="1" t="s">
        <v>317</v>
      </c>
      <c r="J285" s="1" t="str">
        <v>Kuwait</v>
      </c>
      <c r="K285" s="1" t="s">
        <v>317</v>
      </c>
      <c r="L285" s="13">
        <f>_xlfn.XLOOKUP(K285, 'taxonomy(ID_mappings)'!$B$2:$B$30, 'taxonomy(ID_mappings)'!$A$2:$A$30, "Not Disclosed", 0)</f>
        <v>6890</v>
      </c>
      <c r="M285" s="1" t="s">
        <v>71</v>
      </c>
      <c r="N285" s="1" t="s">
        <v>71</v>
      </c>
      <c r="O285" s="1">
        <f>_xlfn.XLOOKUP(N285, 'taxonomy(ID_mappings)'!$F$2:$F$40, 'taxonomy(ID_mappings)'!$E$2:$E$40, "Not Disclosed", 0)</f>
        <v>9426</v>
      </c>
      <c r="P285" s="1">
        <v>3</v>
      </c>
      <c r="Q285" s="4" t="s">
        <v>259</v>
      </c>
      <c r="R285" s="4" t="s">
        <v>61</v>
      </c>
      <c r="S285" s="4" t="s">
        <v>135</v>
      </c>
      <c r="T285" s="4" t="str">
        <v>B2C</v>
      </c>
      <c r="U285" s="4" t="s">
        <v>174</v>
      </c>
      <c r="V285" s="4" t="str">
        <v>Platform</v>
      </c>
      <c r="W285" s="4" t="s">
        <v>42</v>
      </c>
      <c r="X285" s="4" t="str">
        <v>Not Disclosed</v>
      </c>
      <c r="Y285" s="4" t="s">
        <v>42</v>
      </c>
      <c r="Z285" s="4" t="str">
        <v>Not Disclosed</v>
      </c>
      <c r="AA285" s="4">
        <f>_xlfn.XLOOKUP(R285, 'taxonomy(ID_mappings)'!$J$2:$J$7, 'taxonomy(ID_mappings)'!$I$2:$I$7, "Not Disclosed", 0)</f>
        <v>5326</v>
      </c>
      <c r="AB285" s="4">
        <f>_xlfn.XLOOKUP(T285, 'taxonomy(ID_mappings)'!$J$2:$J$7, 'taxonomy(ID_mappings)'!$I$2:$I$7, "Not Disclosed", 0)</f>
        <v>5325</v>
      </c>
      <c r="AC285" s="4">
        <f>_xlfn.XLOOKUP(V285, 'taxonomy(ID_mappings)'!$J$2:$J$7, 'taxonomy(ID_mappings)'!$I$2:$I$7, "Not Disclosed", 0)</f>
        <v>5324</v>
      </c>
      <c r="AD285" s="4" t="str">
        <f>_xlfn.XLOOKUP(X285, 'taxonomy(ID_mappings)'!$J$2:$J$7, 'taxonomy(ID_mappings)'!$I$2:$I$7, "Not Disclosed", 0)</f>
        <v>Not Disclosed</v>
      </c>
      <c r="AE285" s="4" t="str">
        <f>_xlfn.XLOOKUP(Z285, 'taxonomy(ID_mappings)'!$J$2:$J$7, 'taxonomy(ID_mappings)'!$I$2:$I$7, "Not Disclosed", 0)</f>
        <v>Not Disclosed</v>
      </c>
      <c r="AF285" s="4" t="str">
        <f>_xlfn.CONCAT(AA285, ", ", AB285, ", ", AC285, ", ", AD285, ", ", AE285)</f>
        <v>5326, 5325, 5324, Not Disclosed, Not Disclosed</v>
      </c>
      <c r="AG285" s="16" t="s">
        <v>260</v>
      </c>
      <c r="AH285" s="1" t="s">
        <v>55</v>
      </c>
      <c r="AI285" s="1">
        <f>_xlfn.XLOOKUP(AH285, 'taxonomy(ID_mappings)'!$L$2:$L$3, 'taxonomy(ID_mappings)'!$M$2:$M$3, 0)</f>
        <v>1</v>
      </c>
      <c r="AJ285" s="1" t="s">
        <v>42</v>
      </c>
      <c r="AK285" s="1" t="s">
        <v>42</v>
      </c>
      <c r="AL285" s="1" t="s">
        <v>42</v>
      </c>
    </row>
    <row r="286" spans="1:38" ht="15.75" customHeight="1">
      <c r="A286" s="1">
        <v>44469</v>
      </c>
      <c r="B286" s="1" t="s">
        <v>571</v>
      </c>
      <c r="C286" s="1">
        <f>_xlfn.XLOOKUP(B286, 'Sheet1 startup_formatted'!$B$2:$B$690, 'Sheet1 startup_formatted'!$A$2:$A$690, "Not issued", 0)</f>
        <v>5063</v>
      </c>
      <c r="D286" s="2">
        <v>42979</v>
      </c>
      <c r="E286" s="15">
        <v>6000000</v>
      </c>
      <c r="F286" s="1" t="s">
        <v>45</v>
      </c>
      <c r="G286" s="1">
        <f>_xlfn.XLOOKUP(F286, 'taxonomy(ID_mappings)'!$P$2:$P$15, 'taxonomy(ID_mappings)'!$O$2:$O$15, 0)</f>
        <v>5678</v>
      </c>
      <c r="H286" s="1">
        <v>2</v>
      </c>
      <c r="I286" s="1" t="s">
        <v>39</v>
      </c>
      <c r="J286" s="1" t="str">
        <v>United Arab Emirates (UAE)</v>
      </c>
      <c r="K286" s="1" t="s">
        <v>39</v>
      </c>
      <c r="L286" s="13">
        <f>_xlfn.XLOOKUP(K286, 'taxonomy(ID_mappings)'!$B$2:$B$30, 'taxonomy(ID_mappings)'!$A$2:$A$30, "Not Disclosed", 0)</f>
        <v>2361</v>
      </c>
      <c r="M286" s="1" t="s">
        <v>68</v>
      </c>
      <c r="N286" s="1" t="s">
        <v>68</v>
      </c>
      <c r="O286" s="1">
        <f>_xlfn.XLOOKUP(N286, 'taxonomy(ID_mappings)'!$F$2:$F$40, 'taxonomy(ID_mappings)'!$E$2:$E$40, "Not Disclosed", 0)</f>
        <v>5832</v>
      </c>
      <c r="P286" s="1" t="s">
        <v>42</v>
      </c>
      <c r="Q286" s="4" t="s">
        <v>48</v>
      </c>
      <c r="R286" s="4" t="s">
        <v>48</v>
      </c>
      <c r="S286" s="4" t="s">
        <v>42</v>
      </c>
      <c r="T286" s="4" t="str">
        <v>Not Disclosed</v>
      </c>
      <c r="U286" s="4" t="s">
        <v>42</v>
      </c>
      <c r="V286" s="4" t="str">
        <v>Not Disclosed</v>
      </c>
      <c r="W286" s="4" t="s">
        <v>42</v>
      </c>
      <c r="X286" s="4" t="str">
        <v>Not Disclosed</v>
      </c>
      <c r="Y286" s="4" t="s">
        <v>42</v>
      </c>
      <c r="Z286" s="4" t="str">
        <v>Not Disclosed</v>
      </c>
      <c r="AA286" s="4">
        <f>_xlfn.XLOOKUP(R286, 'taxonomy(ID_mappings)'!$J$2:$J$7, 'taxonomy(ID_mappings)'!$I$2:$I$7, "Not Disclosed", 0)</f>
        <v>5325</v>
      </c>
      <c r="AB286" s="4" t="str">
        <f>_xlfn.XLOOKUP(T286, 'taxonomy(ID_mappings)'!$J$2:$J$7, 'taxonomy(ID_mappings)'!$I$2:$I$7, "Not Disclosed", 0)</f>
        <v>Not Disclosed</v>
      </c>
      <c r="AC286" s="4" t="str">
        <f>_xlfn.XLOOKUP(V286, 'taxonomy(ID_mappings)'!$J$2:$J$7, 'taxonomy(ID_mappings)'!$I$2:$I$7, "Not Disclosed", 0)</f>
        <v>Not Disclosed</v>
      </c>
      <c r="AD286" s="4" t="str">
        <f>_xlfn.XLOOKUP(X286, 'taxonomy(ID_mappings)'!$J$2:$J$7, 'taxonomy(ID_mappings)'!$I$2:$I$7, "Not Disclosed", 0)</f>
        <v>Not Disclosed</v>
      </c>
      <c r="AE286" s="4" t="str">
        <f>_xlfn.XLOOKUP(Z286, 'taxonomy(ID_mappings)'!$J$2:$J$7, 'taxonomy(ID_mappings)'!$I$2:$I$7, "Not Disclosed", 0)</f>
        <v>Not Disclosed</v>
      </c>
      <c r="AF286" s="4" t="str">
        <f>_xlfn.CONCAT(AA286, ", ", AB286, ", ", AC286, ", ", AD286, ", ", AE286)</f>
        <v>5325, Not Disclosed, Not Disclosed, Not Disclosed, Not Disclosed</v>
      </c>
      <c r="AG286" s="16">
        <v>5325</v>
      </c>
      <c r="AH286" s="1" t="s">
        <v>43</v>
      </c>
      <c r="AI286" s="1">
        <f>_xlfn.XLOOKUP(AH286, 'taxonomy(ID_mappings)'!$L$2:$L$3, 'taxonomy(ID_mappings)'!$M$2:$M$3, 0)</f>
        <v>0</v>
      </c>
      <c r="AJ286" s="1" t="s">
        <v>42</v>
      </c>
      <c r="AK286" s="1" t="s">
        <v>42</v>
      </c>
      <c r="AL286" s="1" t="s">
        <v>42</v>
      </c>
    </row>
    <row r="287" spans="1:38" ht="15.75" customHeight="1">
      <c r="A287" s="1">
        <v>44485</v>
      </c>
      <c r="B287" s="1" t="s">
        <v>572</v>
      </c>
      <c r="C287" s="1">
        <f>_xlfn.XLOOKUP(B287, 'Sheet1 startup_formatted'!$B$2:$B$690, 'Sheet1 startup_formatted'!$A$2:$A$690, "Not issued", 0)</f>
        <v>20667</v>
      </c>
      <c r="D287" s="2">
        <v>42576.166666666664</v>
      </c>
      <c r="E287" s="15">
        <v>2500000</v>
      </c>
      <c r="F287" s="1" t="s">
        <v>45</v>
      </c>
      <c r="G287" s="1">
        <f>_xlfn.XLOOKUP(F287, 'taxonomy(ID_mappings)'!$P$2:$P$15, 'taxonomy(ID_mappings)'!$O$2:$O$15, 0)</f>
        <v>5678</v>
      </c>
      <c r="H287" s="1">
        <v>2</v>
      </c>
      <c r="I287" s="1" t="s">
        <v>281</v>
      </c>
      <c r="J287" s="1" t="str">
        <v>Palestine</v>
      </c>
      <c r="K287" s="1" t="s">
        <v>281</v>
      </c>
      <c r="L287" s="13">
        <f>_xlfn.XLOOKUP(K287, 'taxonomy(ID_mappings)'!$B$2:$B$30, 'taxonomy(ID_mappings)'!$A$2:$A$30, "Not Disclosed", 0)</f>
        <v>3947</v>
      </c>
      <c r="M287" s="1" t="s">
        <v>126</v>
      </c>
      <c r="N287" s="1" t="s">
        <v>126</v>
      </c>
      <c r="O287" s="1">
        <f>_xlfn.XLOOKUP(N287, 'taxonomy(ID_mappings)'!$F$2:$F$40, 'taxonomy(ID_mappings)'!$E$2:$E$40, "Not Disclosed", 0)</f>
        <v>1524</v>
      </c>
      <c r="P287" s="1" t="s">
        <v>42</v>
      </c>
      <c r="Q287" s="4" t="s">
        <v>42</v>
      </c>
      <c r="R287" s="4" t="s">
        <v>42</v>
      </c>
      <c r="S287" s="4" t="s">
        <v>42</v>
      </c>
      <c r="T287" s="4" t="str">
        <v>Not Disclosed</v>
      </c>
      <c r="U287" s="4" t="s">
        <v>42</v>
      </c>
      <c r="V287" s="4" t="str">
        <v>Not Disclosed</v>
      </c>
      <c r="W287" s="4" t="s">
        <v>42</v>
      </c>
      <c r="X287" s="4" t="str">
        <v>Not Disclosed</v>
      </c>
      <c r="Y287" s="4" t="s">
        <v>42</v>
      </c>
      <c r="Z287" s="4" t="str">
        <v>Not Disclosed</v>
      </c>
      <c r="AA287" s="4" t="str">
        <f>_xlfn.XLOOKUP(R287, 'taxonomy(ID_mappings)'!$J$2:$J$7, 'taxonomy(ID_mappings)'!$I$2:$I$7, "Not Disclosed", 0)</f>
        <v>Not Disclosed</v>
      </c>
      <c r="AB287" s="4" t="str">
        <f>_xlfn.XLOOKUP(T287, 'taxonomy(ID_mappings)'!$J$2:$J$7, 'taxonomy(ID_mappings)'!$I$2:$I$7, "Not Disclosed", 0)</f>
        <v>Not Disclosed</v>
      </c>
      <c r="AC287" s="4" t="str">
        <f>_xlfn.XLOOKUP(V287, 'taxonomy(ID_mappings)'!$J$2:$J$7, 'taxonomy(ID_mappings)'!$I$2:$I$7, "Not Disclosed", 0)</f>
        <v>Not Disclosed</v>
      </c>
      <c r="AD287" s="4" t="str">
        <f>_xlfn.XLOOKUP(X287, 'taxonomy(ID_mappings)'!$J$2:$J$7, 'taxonomy(ID_mappings)'!$I$2:$I$7, "Not Disclosed", 0)</f>
        <v>Not Disclosed</v>
      </c>
      <c r="AE287" s="4" t="str">
        <f>_xlfn.XLOOKUP(Z287, 'taxonomy(ID_mappings)'!$J$2:$J$7, 'taxonomy(ID_mappings)'!$I$2:$I$7, "Not Disclosed", 0)</f>
        <v>Not Disclosed</v>
      </c>
      <c r="AF287" s="4" t="str">
        <f>_xlfn.CONCAT(AA287, ", ", AB287, ", ", AC287, ", ", AD287, ", ", AE287)</f>
        <v>Not Disclosed, Not Disclosed, Not Disclosed, Not Disclosed, Not Disclosed</v>
      </c>
      <c r="AG287" s="16" t="s">
        <v>42</v>
      </c>
      <c r="AH287" s="1" t="s">
        <v>43</v>
      </c>
      <c r="AI287" s="1">
        <f>_xlfn.XLOOKUP(AH287, 'taxonomy(ID_mappings)'!$L$2:$L$3, 'taxonomy(ID_mappings)'!$M$2:$M$3, 0)</f>
        <v>0</v>
      </c>
      <c r="AJ287" s="1" t="s">
        <v>42</v>
      </c>
      <c r="AK287" s="1" t="s">
        <v>42</v>
      </c>
      <c r="AL287" s="1" t="s">
        <v>42</v>
      </c>
    </row>
    <row r="288" spans="1:38" ht="15.75" customHeight="1">
      <c r="A288" s="1">
        <v>45385</v>
      </c>
      <c r="B288" s="1" t="s">
        <v>573</v>
      </c>
      <c r="C288" s="1">
        <f>_xlfn.XLOOKUP(B288, 'Sheet1 startup_formatted'!$B$2:$B$690, 'Sheet1 startup_formatted'!$A$2:$A$690, "Not issued", 0)</f>
        <v>15326</v>
      </c>
      <c r="D288" s="2">
        <v>42614</v>
      </c>
      <c r="E288" s="15">
        <v>2200000</v>
      </c>
      <c r="F288" s="1" t="s">
        <v>45</v>
      </c>
      <c r="G288" s="1">
        <f>_xlfn.XLOOKUP(F288, 'taxonomy(ID_mappings)'!$P$2:$P$15, 'taxonomy(ID_mappings)'!$O$2:$O$15, 0)</f>
        <v>5678</v>
      </c>
      <c r="H288" s="1">
        <v>3</v>
      </c>
      <c r="I288" s="1" t="s">
        <v>100</v>
      </c>
      <c r="J288" s="1" t="str">
        <v>Turkey</v>
      </c>
      <c r="K288" s="1" t="s">
        <v>100</v>
      </c>
      <c r="L288" s="13">
        <f>_xlfn.XLOOKUP(K288, 'taxonomy(ID_mappings)'!$B$2:$B$30, 'taxonomy(ID_mappings)'!$A$2:$A$30, "Not Disclosed", 0)</f>
        <v>5897</v>
      </c>
      <c r="M288" s="1" t="s">
        <v>401</v>
      </c>
      <c r="N288" s="1" t="s">
        <v>401</v>
      </c>
      <c r="O288" s="1">
        <f>_xlfn.XLOOKUP(N288, 'taxonomy(ID_mappings)'!$F$2:$F$40, 'taxonomy(ID_mappings)'!$E$2:$E$40, "Not Disclosed", 0)</f>
        <v>8327</v>
      </c>
      <c r="P288" s="1">
        <v>6</v>
      </c>
      <c r="Q288" s="4" t="s">
        <v>61</v>
      </c>
      <c r="R288" s="4" t="s">
        <v>61</v>
      </c>
      <c r="S288" s="4" t="s">
        <v>42</v>
      </c>
      <c r="T288" s="4" t="str">
        <v>Not Disclosed</v>
      </c>
      <c r="U288" s="4" t="s">
        <v>42</v>
      </c>
      <c r="V288" s="4" t="str">
        <v>Not Disclosed</v>
      </c>
      <c r="W288" s="4" t="s">
        <v>42</v>
      </c>
      <c r="X288" s="4" t="str">
        <v>Not Disclosed</v>
      </c>
      <c r="Y288" s="4" t="s">
        <v>42</v>
      </c>
      <c r="Z288" s="4" t="str">
        <v>Not Disclosed</v>
      </c>
      <c r="AA288" s="4">
        <f>_xlfn.XLOOKUP(R288, 'taxonomy(ID_mappings)'!$J$2:$J$7, 'taxonomy(ID_mappings)'!$I$2:$I$7, "Not Disclosed", 0)</f>
        <v>5326</v>
      </c>
      <c r="AB288" s="4" t="str">
        <f>_xlfn.XLOOKUP(T288, 'taxonomy(ID_mappings)'!$J$2:$J$7, 'taxonomy(ID_mappings)'!$I$2:$I$7, "Not Disclosed", 0)</f>
        <v>Not Disclosed</v>
      </c>
      <c r="AC288" s="4" t="str">
        <f>_xlfn.XLOOKUP(V288, 'taxonomy(ID_mappings)'!$J$2:$J$7, 'taxonomy(ID_mappings)'!$I$2:$I$7, "Not Disclosed", 0)</f>
        <v>Not Disclosed</v>
      </c>
      <c r="AD288" s="4" t="str">
        <f>_xlfn.XLOOKUP(X288, 'taxonomy(ID_mappings)'!$J$2:$J$7, 'taxonomy(ID_mappings)'!$I$2:$I$7, "Not Disclosed", 0)</f>
        <v>Not Disclosed</v>
      </c>
      <c r="AE288" s="4" t="str">
        <f>_xlfn.XLOOKUP(Z288, 'taxonomy(ID_mappings)'!$J$2:$J$7, 'taxonomy(ID_mappings)'!$I$2:$I$7, "Not Disclosed", 0)</f>
        <v>Not Disclosed</v>
      </c>
      <c r="AF288" s="4" t="str">
        <f>_xlfn.CONCAT(AA288, ", ", AB288, ", ", AC288, ", ", AD288, ", ", AE288)</f>
        <v>5326, Not Disclosed, Not Disclosed, Not Disclosed, Not Disclosed</v>
      </c>
      <c r="AG288" s="16">
        <v>5326</v>
      </c>
      <c r="AH288" s="1" t="s">
        <v>43</v>
      </c>
      <c r="AI288" s="1">
        <f>_xlfn.XLOOKUP(AH288, 'taxonomy(ID_mappings)'!$L$2:$L$3, 'taxonomy(ID_mappings)'!$M$2:$M$3, 0)</f>
        <v>0</v>
      </c>
      <c r="AJ288" s="1" t="s">
        <v>42</v>
      </c>
      <c r="AK288" s="1" t="s">
        <v>42</v>
      </c>
      <c r="AL288" s="1" t="s">
        <v>42</v>
      </c>
    </row>
    <row r="289" spans="1:38" ht="15.75" customHeight="1">
      <c r="A289" s="1">
        <v>45493</v>
      </c>
      <c r="B289" s="1" t="s">
        <v>574</v>
      </c>
      <c r="C289" s="1">
        <f>_xlfn.XLOOKUP(B289, 'Sheet1 startup_formatted'!$B$2:$B$690, 'Sheet1 startup_formatted'!$A$2:$A$690, "Not issued", 0)</f>
        <v>45377</v>
      </c>
      <c r="D289" s="2">
        <v>42687.166666666664</v>
      </c>
      <c r="E289" s="15">
        <v>300000</v>
      </c>
      <c r="F289" s="1" t="s">
        <v>53</v>
      </c>
      <c r="G289" s="1">
        <f>_xlfn.XLOOKUP(F289, 'taxonomy(ID_mappings)'!$P$2:$P$15, 'taxonomy(ID_mappings)'!$O$2:$O$15, 0)</f>
        <v>9101</v>
      </c>
      <c r="H289" s="1">
        <v>1</v>
      </c>
      <c r="I289" s="1" t="s">
        <v>121</v>
      </c>
      <c r="J289" s="1" t="str">
        <v>Saudi Arabia (KSA)</v>
      </c>
      <c r="K289" s="1" t="s">
        <v>121</v>
      </c>
      <c r="L289" s="13">
        <f>_xlfn.XLOOKUP(K289, 'taxonomy(ID_mappings)'!$B$2:$B$30, 'taxonomy(ID_mappings)'!$A$2:$A$30, "Not Disclosed", 0)</f>
        <v>3459</v>
      </c>
      <c r="M289" s="1" t="s">
        <v>47</v>
      </c>
      <c r="N289" s="1" t="s">
        <v>47</v>
      </c>
      <c r="O289" s="1">
        <f>_xlfn.XLOOKUP(N289, 'taxonomy(ID_mappings)'!$F$2:$F$40, 'taxonomy(ID_mappings)'!$E$2:$E$40, "Not Disclosed", 0)</f>
        <v>4536</v>
      </c>
      <c r="P289" s="1">
        <v>1</v>
      </c>
      <c r="Q289" s="4" t="s">
        <v>61</v>
      </c>
      <c r="R289" s="4" t="s">
        <v>61</v>
      </c>
      <c r="S289" s="4" t="s">
        <v>42</v>
      </c>
      <c r="T289" s="4" t="str">
        <v>Not Disclosed</v>
      </c>
      <c r="U289" s="4" t="s">
        <v>42</v>
      </c>
      <c r="V289" s="4" t="str">
        <v>Not Disclosed</v>
      </c>
      <c r="W289" s="4" t="s">
        <v>42</v>
      </c>
      <c r="X289" s="4" t="str">
        <v>Not Disclosed</v>
      </c>
      <c r="Y289" s="4" t="s">
        <v>42</v>
      </c>
      <c r="Z289" s="4" t="str">
        <v>Not Disclosed</v>
      </c>
      <c r="AA289" s="4">
        <f>_xlfn.XLOOKUP(R289, 'taxonomy(ID_mappings)'!$J$2:$J$7, 'taxonomy(ID_mappings)'!$I$2:$I$7, "Not Disclosed", 0)</f>
        <v>5326</v>
      </c>
      <c r="AB289" s="4" t="str">
        <f>_xlfn.XLOOKUP(T289, 'taxonomy(ID_mappings)'!$J$2:$J$7, 'taxonomy(ID_mappings)'!$I$2:$I$7, "Not Disclosed", 0)</f>
        <v>Not Disclosed</v>
      </c>
      <c r="AC289" s="4" t="str">
        <f>_xlfn.XLOOKUP(V289, 'taxonomy(ID_mappings)'!$J$2:$J$7, 'taxonomy(ID_mappings)'!$I$2:$I$7, "Not Disclosed", 0)</f>
        <v>Not Disclosed</v>
      </c>
      <c r="AD289" s="4" t="str">
        <f>_xlfn.XLOOKUP(X289, 'taxonomy(ID_mappings)'!$J$2:$J$7, 'taxonomy(ID_mappings)'!$I$2:$I$7, "Not Disclosed", 0)</f>
        <v>Not Disclosed</v>
      </c>
      <c r="AE289" s="4" t="str">
        <f>_xlfn.XLOOKUP(Z289, 'taxonomy(ID_mappings)'!$J$2:$J$7, 'taxonomy(ID_mappings)'!$I$2:$I$7, "Not Disclosed", 0)</f>
        <v>Not Disclosed</v>
      </c>
      <c r="AF289" s="4" t="str">
        <f>_xlfn.CONCAT(AA289, ", ", AB289, ", ", AC289, ", ", AD289, ", ", AE289)</f>
        <v>5326, Not Disclosed, Not Disclosed, Not Disclosed, Not Disclosed</v>
      </c>
      <c r="AG289" s="16">
        <v>5326</v>
      </c>
      <c r="AH289" s="1" t="s">
        <v>43</v>
      </c>
      <c r="AI289" s="1">
        <f>_xlfn.XLOOKUP(AH289, 'taxonomy(ID_mappings)'!$L$2:$L$3, 'taxonomy(ID_mappings)'!$M$2:$M$3, 0)</f>
        <v>0</v>
      </c>
      <c r="AJ289" s="1" t="s">
        <v>42</v>
      </c>
      <c r="AK289" s="1" t="s">
        <v>42</v>
      </c>
      <c r="AL289" s="1" t="s">
        <v>42</v>
      </c>
    </row>
    <row r="290" spans="1:38" ht="15.75" customHeight="1">
      <c r="A290" s="1">
        <v>45558</v>
      </c>
      <c r="B290" s="1" t="s">
        <v>575</v>
      </c>
      <c r="C290" s="1">
        <f>_xlfn.XLOOKUP(B290, 'Sheet1 startup_formatted'!$B$2:$B$690, 'Sheet1 startup_formatted'!$A$2:$A$690, "Not issued", 0)</f>
        <v>4371</v>
      </c>
      <c r="D290" s="2">
        <v>42948</v>
      </c>
      <c r="E290" s="15">
        <v>0</v>
      </c>
      <c r="F290" s="1" t="s">
        <v>53</v>
      </c>
      <c r="G290" s="1">
        <f>_xlfn.XLOOKUP(F290, 'taxonomy(ID_mappings)'!$P$2:$P$15, 'taxonomy(ID_mappings)'!$O$2:$O$15, 0)</f>
        <v>9101</v>
      </c>
      <c r="H290" s="1">
        <v>2</v>
      </c>
      <c r="I290" s="1" t="s">
        <v>86</v>
      </c>
      <c r="J290" s="1" t="str">
        <v>Jordan</v>
      </c>
      <c r="K290" s="1" t="s">
        <v>86</v>
      </c>
      <c r="L290" s="13">
        <f>_xlfn.XLOOKUP(K290, 'taxonomy(ID_mappings)'!$B$2:$B$30, 'taxonomy(ID_mappings)'!$A$2:$A$30, "Not Disclosed", 0)</f>
        <v>1256</v>
      </c>
      <c r="M290" s="1" t="s">
        <v>138</v>
      </c>
      <c r="N290" s="1" t="s">
        <v>138</v>
      </c>
      <c r="O290" s="1">
        <f>_xlfn.XLOOKUP(N290, 'taxonomy(ID_mappings)'!$F$2:$F$40, 'taxonomy(ID_mappings)'!$E$2:$E$40, "Not Disclosed", 0)</f>
        <v>3428</v>
      </c>
      <c r="P290" s="1">
        <v>1</v>
      </c>
      <c r="Q290" s="4" t="s">
        <v>78</v>
      </c>
      <c r="R290" s="4" t="s">
        <v>48</v>
      </c>
      <c r="S290" s="4" t="s">
        <v>79</v>
      </c>
      <c r="T290" s="4" t="str">
        <v>B2B2C</v>
      </c>
      <c r="U290" s="4" t="s">
        <v>42</v>
      </c>
      <c r="V290" s="4" t="str">
        <v>Not Disclosed</v>
      </c>
      <c r="W290" s="4" t="s">
        <v>42</v>
      </c>
      <c r="X290" s="4" t="str">
        <v>Not Disclosed</v>
      </c>
      <c r="Y290" s="4" t="s">
        <v>42</v>
      </c>
      <c r="Z290" s="4" t="str">
        <v>Not Disclosed</v>
      </c>
      <c r="AA290" s="4">
        <f>_xlfn.XLOOKUP(R290, 'taxonomy(ID_mappings)'!$J$2:$J$7, 'taxonomy(ID_mappings)'!$I$2:$I$7, "Not Disclosed", 0)</f>
        <v>5325</v>
      </c>
      <c r="AB290" s="4">
        <f>_xlfn.XLOOKUP(T290, 'taxonomy(ID_mappings)'!$J$2:$J$7, 'taxonomy(ID_mappings)'!$I$2:$I$7, "Not Disclosed", 0)</f>
        <v>5252</v>
      </c>
      <c r="AC290" s="4" t="str">
        <f>_xlfn.XLOOKUP(V290, 'taxonomy(ID_mappings)'!$J$2:$J$7, 'taxonomy(ID_mappings)'!$I$2:$I$7, "Not Disclosed", 0)</f>
        <v>Not Disclosed</v>
      </c>
      <c r="AD290" s="4" t="str">
        <f>_xlfn.XLOOKUP(X290, 'taxonomy(ID_mappings)'!$J$2:$J$7, 'taxonomy(ID_mappings)'!$I$2:$I$7, "Not Disclosed", 0)</f>
        <v>Not Disclosed</v>
      </c>
      <c r="AE290" s="4" t="str">
        <f>_xlfn.XLOOKUP(Z290, 'taxonomy(ID_mappings)'!$J$2:$J$7, 'taxonomy(ID_mappings)'!$I$2:$I$7, "Not Disclosed", 0)</f>
        <v>Not Disclosed</v>
      </c>
      <c r="AF290" s="4" t="str">
        <f>_xlfn.CONCAT(AA290, ", ", AB290, ", ", AC290, ", ", AD290, ", ", AE290)</f>
        <v>5325, 5252, Not Disclosed, Not Disclosed, Not Disclosed</v>
      </c>
      <c r="AG290" s="16" t="s">
        <v>80</v>
      </c>
      <c r="AH290" s="1" t="s">
        <v>55</v>
      </c>
      <c r="AI290" s="1">
        <f>_xlfn.XLOOKUP(AH290, 'taxonomy(ID_mappings)'!$L$2:$L$3, 'taxonomy(ID_mappings)'!$M$2:$M$3, 0)</f>
        <v>1</v>
      </c>
      <c r="AJ290" s="9" t="s">
        <v>576</v>
      </c>
      <c r="AK290" s="1" t="s">
        <v>577</v>
      </c>
      <c r="AL290" s="1" t="s">
        <v>578</v>
      </c>
    </row>
    <row r="291" spans="1:38" ht="15.75" customHeight="1">
      <c r="A291" s="1">
        <v>45601</v>
      </c>
      <c r="B291" s="1" t="s">
        <v>579</v>
      </c>
      <c r="C291" s="1">
        <f>_xlfn.XLOOKUP(B291, 'Sheet1 startup_formatted'!$B$2:$B$690, 'Sheet1 startup_formatted'!$A$2:$A$690, "Not issued", 0)</f>
        <v>45374</v>
      </c>
      <c r="D291" s="2">
        <v>42949.166666666664</v>
      </c>
      <c r="E291" s="15">
        <v>40000</v>
      </c>
      <c r="F291" s="1" t="s">
        <v>88</v>
      </c>
      <c r="G291" s="1">
        <f>_xlfn.XLOOKUP(F291, 'taxonomy(ID_mappings)'!$P$2:$P$15, 'taxonomy(ID_mappings)'!$O$2:$O$15, 0)</f>
        <v>6789</v>
      </c>
      <c r="H291" s="1">
        <v>1</v>
      </c>
      <c r="I291" s="1" t="s">
        <v>121</v>
      </c>
      <c r="J291" s="1" t="str">
        <v>Saudi Arabia (KSA)</v>
      </c>
      <c r="K291" s="1" t="s">
        <v>121</v>
      </c>
      <c r="L291" s="13">
        <f>_xlfn.XLOOKUP(K291, 'taxonomy(ID_mappings)'!$B$2:$B$30, 'taxonomy(ID_mappings)'!$A$2:$A$30, "Not Disclosed", 0)</f>
        <v>3459</v>
      </c>
      <c r="M291" s="1" t="s">
        <v>47</v>
      </c>
      <c r="N291" s="1" t="s">
        <v>47</v>
      </c>
      <c r="O291" s="1">
        <f>_xlfn.XLOOKUP(N291, 'taxonomy(ID_mappings)'!$F$2:$F$40, 'taxonomy(ID_mappings)'!$E$2:$E$40, "Not Disclosed", 0)</f>
        <v>4536</v>
      </c>
      <c r="P291" s="1">
        <v>2</v>
      </c>
      <c r="Q291" s="4" t="s">
        <v>61</v>
      </c>
      <c r="R291" s="4" t="s">
        <v>61</v>
      </c>
      <c r="S291" s="4" t="s">
        <v>42</v>
      </c>
      <c r="T291" s="4" t="str">
        <v>Not Disclosed</v>
      </c>
      <c r="U291" s="4" t="s">
        <v>42</v>
      </c>
      <c r="V291" s="4" t="str">
        <v>Not Disclosed</v>
      </c>
      <c r="W291" s="4" t="s">
        <v>42</v>
      </c>
      <c r="X291" s="4" t="str">
        <v>Not Disclosed</v>
      </c>
      <c r="Y291" s="4" t="s">
        <v>42</v>
      </c>
      <c r="Z291" s="4" t="str">
        <v>Not Disclosed</v>
      </c>
      <c r="AA291" s="4">
        <f>_xlfn.XLOOKUP(R291, 'taxonomy(ID_mappings)'!$J$2:$J$7, 'taxonomy(ID_mappings)'!$I$2:$I$7, "Not Disclosed", 0)</f>
        <v>5326</v>
      </c>
      <c r="AB291" s="4" t="str">
        <f>_xlfn.XLOOKUP(T291, 'taxonomy(ID_mappings)'!$J$2:$J$7, 'taxonomy(ID_mappings)'!$I$2:$I$7, "Not Disclosed", 0)</f>
        <v>Not Disclosed</v>
      </c>
      <c r="AC291" s="4" t="str">
        <f>_xlfn.XLOOKUP(V291, 'taxonomy(ID_mappings)'!$J$2:$J$7, 'taxonomy(ID_mappings)'!$I$2:$I$7, "Not Disclosed", 0)</f>
        <v>Not Disclosed</v>
      </c>
      <c r="AD291" s="4" t="str">
        <f>_xlfn.XLOOKUP(X291, 'taxonomy(ID_mappings)'!$J$2:$J$7, 'taxonomy(ID_mappings)'!$I$2:$I$7, "Not Disclosed", 0)</f>
        <v>Not Disclosed</v>
      </c>
      <c r="AE291" s="4" t="str">
        <f>_xlfn.XLOOKUP(Z291, 'taxonomy(ID_mappings)'!$J$2:$J$7, 'taxonomy(ID_mappings)'!$I$2:$I$7, "Not Disclosed", 0)</f>
        <v>Not Disclosed</v>
      </c>
      <c r="AF291" s="4" t="str">
        <f>_xlfn.CONCAT(AA291, ", ", AB291, ", ", AC291, ", ", AD291, ", ", AE291)</f>
        <v>5326, Not Disclosed, Not Disclosed, Not Disclosed, Not Disclosed</v>
      </c>
      <c r="AG291" s="16">
        <v>5326</v>
      </c>
      <c r="AH291" s="1" t="s">
        <v>43</v>
      </c>
      <c r="AI291" s="1">
        <f>_xlfn.XLOOKUP(AH291, 'taxonomy(ID_mappings)'!$L$2:$L$3, 'taxonomy(ID_mappings)'!$M$2:$M$3, 0)</f>
        <v>0</v>
      </c>
      <c r="AJ291" s="1" t="s">
        <v>42</v>
      </c>
      <c r="AK291" s="1" t="s">
        <v>42</v>
      </c>
      <c r="AL291" s="1" t="s">
        <v>42</v>
      </c>
    </row>
    <row r="292" spans="1:38" ht="15.75" customHeight="1">
      <c r="A292" s="1">
        <v>45603</v>
      </c>
      <c r="B292" s="1" t="s">
        <v>580</v>
      </c>
      <c r="C292" s="1">
        <f>_xlfn.XLOOKUP(B292, 'Sheet1 startup_formatted'!$B$2:$B$690, 'Sheet1 startup_formatted'!$A$2:$A$690, "Not issued", 0)</f>
        <v>45370</v>
      </c>
      <c r="D292" s="2">
        <v>42873.166666666664</v>
      </c>
      <c r="E292" s="15">
        <v>30000</v>
      </c>
      <c r="F292" s="1" t="s">
        <v>88</v>
      </c>
      <c r="G292" s="1">
        <f>_xlfn.XLOOKUP(F292, 'taxonomy(ID_mappings)'!$P$2:$P$15, 'taxonomy(ID_mappings)'!$O$2:$O$15, 0)</f>
        <v>6789</v>
      </c>
      <c r="H292" s="1">
        <v>1</v>
      </c>
      <c r="I292" s="1" t="s">
        <v>121</v>
      </c>
      <c r="J292" s="1" t="str">
        <v>Saudi Arabia (KSA)</v>
      </c>
      <c r="K292" s="1" t="s">
        <v>121</v>
      </c>
      <c r="L292" s="13">
        <f>_xlfn.XLOOKUP(K292, 'taxonomy(ID_mappings)'!$B$2:$B$30, 'taxonomy(ID_mappings)'!$A$2:$A$30, "Not Disclosed", 0)</f>
        <v>3459</v>
      </c>
      <c r="M292" s="1" t="s">
        <v>126</v>
      </c>
      <c r="N292" s="1" t="s">
        <v>126</v>
      </c>
      <c r="O292" s="1">
        <f>_xlfn.XLOOKUP(N292, 'taxonomy(ID_mappings)'!$F$2:$F$40, 'taxonomy(ID_mappings)'!$E$2:$E$40, "Not Disclosed", 0)</f>
        <v>1524</v>
      </c>
      <c r="P292" s="1">
        <v>1</v>
      </c>
      <c r="Q292" s="4" t="s">
        <v>48</v>
      </c>
      <c r="R292" s="4" t="s">
        <v>48</v>
      </c>
      <c r="S292" s="4" t="s">
        <v>42</v>
      </c>
      <c r="T292" s="4" t="str">
        <v>Not Disclosed</v>
      </c>
      <c r="U292" s="4" t="s">
        <v>42</v>
      </c>
      <c r="V292" s="4" t="str">
        <v>Not Disclosed</v>
      </c>
      <c r="W292" s="4" t="s">
        <v>42</v>
      </c>
      <c r="X292" s="4" t="str">
        <v>Not Disclosed</v>
      </c>
      <c r="Y292" s="4" t="s">
        <v>42</v>
      </c>
      <c r="Z292" s="4" t="str">
        <v>Not Disclosed</v>
      </c>
      <c r="AA292" s="4">
        <f>_xlfn.XLOOKUP(R292, 'taxonomy(ID_mappings)'!$J$2:$J$7, 'taxonomy(ID_mappings)'!$I$2:$I$7, "Not Disclosed", 0)</f>
        <v>5325</v>
      </c>
      <c r="AB292" s="4" t="str">
        <f>_xlfn.XLOOKUP(T292, 'taxonomy(ID_mappings)'!$J$2:$J$7, 'taxonomy(ID_mappings)'!$I$2:$I$7, "Not Disclosed", 0)</f>
        <v>Not Disclosed</v>
      </c>
      <c r="AC292" s="4" t="str">
        <f>_xlfn.XLOOKUP(V292, 'taxonomy(ID_mappings)'!$J$2:$J$7, 'taxonomy(ID_mappings)'!$I$2:$I$7, "Not Disclosed", 0)</f>
        <v>Not Disclosed</v>
      </c>
      <c r="AD292" s="4" t="str">
        <f>_xlfn.XLOOKUP(X292, 'taxonomy(ID_mappings)'!$J$2:$J$7, 'taxonomy(ID_mappings)'!$I$2:$I$7, "Not Disclosed", 0)</f>
        <v>Not Disclosed</v>
      </c>
      <c r="AE292" s="4" t="str">
        <f>_xlfn.XLOOKUP(Z292, 'taxonomy(ID_mappings)'!$J$2:$J$7, 'taxonomy(ID_mappings)'!$I$2:$I$7, "Not Disclosed", 0)</f>
        <v>Not Disclosed</v>
      </c>
      <c r="AF292" s="4" t="str">
        <f>_xlfn.CONCAT(AA292, ", ", AB292, ", ", AC292, ", ", AD292, ", ", AE292)</f>
        <v>5325, Not Disclosed, Not Disclosed, Not Disclosed, Not Disclosed</v>
      </c>
      <c r="AG292" s="16">
        <v>5325</v>
      </c>
      <c r="AH292" s="1" t="s">
        <v>43</v>
      </c>
      <c r="AI292" s="1">
        <f>_xlfn.XLOOKUP(AH292, 'taxonomy(ID_mappings)'!$L$2:$L$3, 'taxonomy(ID_mappings)'!$M$2:$M$3, 0)</f>
        <v>0</v>
      </c>
      <c r="AJ292" s="1" t="s">
        <v>42</v>
      </c>
      <c r="AK292" s="1" t="s">
        <v>42</v>
      </c>
      <c r="AL292" s="1" t="s">
        <v>42</v>
      </c>
    </row>
    <row r="293" spans="1:38" ht="15.75" customHeight="1">
      <c r="A293" s="1">
        <v>45607</v>
      </c>
      <c r="B293" s="1" t="s">
        <v>579</v>
      </c>
      <c r="C293" s="1">
        <f>_xlfn.XLOOKUP(B293, 'Sheet1 startup_formatted'!$B$2:$B$690, 'Sheet1 startup_formatted'!$A$2:$A$690, "Not issued", 0)</f>
        <v>45374</v>
      </c>
      <c r="D293" s="2">
        <v>42715.166666666664</v>
      </c>
      <c r="E293" s="15">
        <v>30000</v>
      </c>
      <c r="F293" s="1" t="s">
        <v>88</v>
      </c>
      <c r="G293" s="1">
        <f>_xlfn.XLOOKUP(F293, 'taxonomy(ID_mappings)'!$P$2:$P$15, 'taxonomy(ID_mappings)'!$O$2:$O$15, 0)</f>
        <v>6789</v>
      </c>
      <c r="H293" s="1">
        <v>1</v>
      </c>
      <c r="I293" s="1" t="s">
        <v>121</v>
      </c>
      <c r="J293" s="1" t="str">
        <v>Saudi Arabia (KSA)</v>
      </c>
      <c r="K293" s="1" t="s">
        <v>121</v>
      </c>
      <c r="L293" s="13">
        <f>_xlfn.XLOOKUP(K293, 'taxonomy(ID_mappings)'!$B$2:$B$30, 'taxonomy(ID_mappings)'!$A$2:$A$30, "Not Disclosed", 0)</f>
        <v>3459</v>
      </c>
      <c r="M293" s="1" t="s">
        <v>47</v>
      </c>
      <c r="N293" s="1" t="s">
        <v>47</v>
      </c>
      <c r="O293" s="1">
        <f>_xlfn.XLOOKUP(N293, 'taxonomy(ID_mappings)'!$F$2:$F$40, 'taxonomy(ID_mappings)'!$E$2:$E$40, "Not Disclosed", 0)</f>
        <v>4536</v>
      </c>
      <c r="P293" s="1">
        <v>2</v>
      </c>
      <c r="Q293" s="4" t="s">
        <v>61</v>
      </c>
      <c r="R293" s="4" t="s">
        <v>61</v>
      </c>
      <c r="S293" s="4" t="s">
        <v>42</v>
      </c>
      <c r="T293" s="4" t="str">
        <v>Not Disclosed</v>
      </c>
      <c r="U293" s="4" t="s">
        <v>42</v>
      </c>
      <c r="V293" s="4" t="str">
        <v>Not Disclosed</v>
      </c>
      <c r="W293" s="4" t="s">
        <v>42</v>
      </c>
      <c r="X293" s="4" t="str">
        <v>Not Disclosed</v>
      </c>
      <c r="Y293" s="4" t="s">
        <v>42</v>
      </c>
      <c r="Z293" s="4" t="str">
        <v>Not Disclosed</v>
      </c>
      <c r="AA293" s="4">
        <f>_xlfn.XLOOKUP(R293, 'taxonomy(ID_mappings)'!$J$2:$J$7, 'taxonomy(ID_mappings)'!$I$2:$I$7, "Not Disclosed", 0)</f>
        <v>5326</v>
      </c>
      <c r="AB293" s="4" t="str">
        <f>_xlfn.XLOOKUP(T293, 'taxonomy(ID_mappings)'!$J$2:$J$7, 'taxonomy(ID_mappings)'!$I$2:$I$7, "Not Disclosed", 0)</f>
        <v>Not Disclosed</v>
      </c>
      <c r="AC293" s="4" t="str">
        <f>_xlfn.XLOOKUP(V293, 'taxonomy(ID_mappings)'!$J$2:$J$7, 'taxonomy(ID_mappings)'!$I$2:$I$7, "Not Disclosed", 0)</f>
        <v>Not Disclosed</v>
      </c>
      <c r="AD293" s="4" t="str">
        <f>_xlfn.XLOOKUP(X293, 'taxonomy(ID_mappings)'!$J$2:$J$7, 'taxonomy(ID_mappings)'!$I$2:$I$7, "Not Disclosed", 0)</f>
        <v>Not Disclosed</v>
      </c>
      <c r="AE293" s="4" t="str">
        <f>_xlfn.XLOOKUP(Z293, 'taxonomy(ID_mappings)'!$J$2:$J$7, 'taxonomy(ID_mappings)'!$I$2:$I$7, "Not Disclosed", 0)</f>
        <v>Not Disclosed</v>
      </c>
      <c r="AF293" s="4" t="str">
        <f>_xlfn.CONCAT(AA293, ", ", AB293, ", ", AC293, ", ", AD293, ", ", AE293)</f>
        <v>5326, Not Disclosed, Not Disclosed, Not Disclosed, Not Disclosed</v>
      </c>
      <c r="AG293" s="16">
        <v>5326</v>
      </c>
      <c r="AH293" s="1" t="s">
        <v>43</v>
      </c>
      <c r="AI293" s="1">
        <f>_xlfn.XLOOKUP(AH293, 'taxonomy(ID_mappings)'!$L$2:$L$3, 'taxonomy(ID_mappings)'!$M$2:$M$3, 0)</f>
        <v>0</v>
      </c>
      <c r="AJ293" s="1" t="s">
        <v>42</v>
      </c>
      <c r="AK293" s="1" t="s">
        <v>42</v>
      </c>
      <c r="AL293" s="1" t="s">
        <v>42</v>
      </c>
    </row>
    <row r="294" spans="1:38" ht="15.75" customHeight="1">
      <c r="A294" s="1">
        <v>45611</v>
      </c>
      <c r="B294" s="1" t="s">
        <v>581</v>
      </c>
      <c r="C294" s="1">
        <f>_xlfn.XLOOKUP(B294, 'Sheet1 startup_formatted'!$B$2:$B$690, 'Sheet1 startup_formatted'!$A$2:$A$690, "Not issued", 0)</f>
        <v>45807</v>
      </c>
      <c r="D294" s="2">
        <v>42583.166666666664</v>
      </c>
      <c r="E294" s="15">
        <v>100000</v>
      </c>
      <c r="F294" s="1" t="s">
        <v>53</v>
      </c>
      <c r="G294" s="1">
        <f>_xlfn.XLOOKUP(F294, 'taxonomy(ID_mappings)'!$P$2:$P$15, 'taxonomy(ID_mappings)'!$O$2:$O$15, 0)</f>
        <v>9101</v>
      </c>
      <c r="H294" s="1">
        <v>1</v>
      </c>
      <c r="I294" s="1" t="s">
        <v>121</v>
      </c>
      <c r="J294" s="1" t="str">
        <v>Saudi Arabia (KSA)</v>
      </c>
      <c r="K294" s="1" t="s">
        <v>121</v>
      </c>
      <c r="L294" s="13">
        <f>_xlfn.XLOOKUP(K294, 'taxonomy(ID_mappings)'!$B$2:$B$30, 'taxonomy(ID_mappings)'!$A$2:$A$30, "Not Disclosed", 0)</f>
        <v>3459</v>
      </c>
      <c r="M294" s="1" t="s">
        <v>141</v>
      </c>
      <c r="N294" s="1" t="s">
        <v>141</v>
      </c>
      <c r="O294" s="1">
        <f>_xlfn.XLOOKUP(N294, 'taxonomy(ID_mappings)'!$F$2:$F$40, 'taxonomy(ID_mappings)'!$E$2:$E$40, "Not Disclosed", 0)</f>
        <v>7592</v>
      </c>
      <c r="P294" s="1">
        <v>2</v>
      </c>
      <c r="Q294" s="4" t="s">
        <v>61</v>
      </c>
      <c r="R294" s="4" t="s">
        <v>61</v>
      </c>
      <c r="S294" s="4" t="s">
        <v>42</v>
      </c>
      <c r="T294" s="4" t="str">
        <v>Not Disclosed</v>
      </c>
      <c r="U294" s="4" t="s">
        <v>42</v>
      </c>
      <c r="V294" s="4" t="str">
        <v>Not Disclosed</v>
      </c>
      <c r="W294" s="4" t="s">
        <v>42</v>
      </c>
      <c r="X294" s="4" t="str">
        <v>Not Disclosed</v>
      </c>
      <c r="Y294" s="4" t="s">
        <v>42</v>
      </c>
      <c r="Z294" s="4" t="str">
        <v>Not Disclosed</v>
      </c>
      <c r="AA294" s="4">
        <f>_xlfn.XLOOKUP(R294, 'taxonomy(ID_mappings)'!$J$2:$J$7, 'taxonomy(ID_mappings)'!$I$2:$I$7, "Not Disclosed", 0)</f>
        <v>5326</v>
      </c>
      <c r="AB294" s="4" t="str">
        <f>_xlfn.XLOOKUP(T294, 'taxonomy(ID_mappings)'!$J$2:$J$7, 'taxonomy(ID_mappings)'!$I$2:$I$7, "Not Disclosed", 0)</f>
        <v>Not Disclosed</v>
      </c>
      <c r="AC294" s="4" t="str">
        <f>_xlfn.XLOOKUP(V294, 'taxonomy(ID_mappings)'!$J$2:$J$7, 'taxonomy(ID_mappings)'!$I$2:$I$7, "Not Disclosed", 0)</f>
        <v>Not Disclosed</v>
      </c>
      <c r="AD294" s="4" t="str">
        <f>_xlfn.XLOOKUP(X294, 'taxonomy(ID_mappings)'!$J$2:$J$7, 'taxonomy(ID_mappings)'!$I$2:$I$7, "Not Disclosed", 0)</f>
        <v>Not Disclosed</v>
      </c>
      <c r="AE294" s="4" t="str">
        <f>_xlfn.XLOOKUP(Z294, 'taxonomy(ID_mappings)'!$J$2:$J$7, 'taxonomy(ID_mappings)'!$I$2:$I$7, "Not Disclosed", 0)</f>
        <v>Not Disclosed</v>
      </c>
      <c r="AF294" s="4" t="str">
        <f>_xlfn.CONCAT(AA294, ", ", AB294, ", ", AC294, ", ", AD294, ", ", AE294)</f>
        <v>5326, Not Disclosed, Not Disclosed, Not Disclosed, Not Disclosed</v>
      </c>
      <c r="AG294" s="16">
        <v>5326</v>
      </c>
      <c r="AH294" s="1" t="s">
        <v>43</v>
      </c>
      <c r="AI294" s="1">
        <f>_xlfn.XLOOKUP(AH294, 'taxonomy(ID_mappings)'!$L$2:$L$3, 'taxonomy(ID_mappings)'!$M$2:$M$3, 0)</f>
        <v>0</v>
      </c>
      <c r="AJ294" s="1" t="s">
        <v>42</v>
      </c>
      <c r="AK294" s="1" t="s">
        <v>42</v>
      </c>
      <c r="AL294" s="1" t="s">
        <v>42</v>
      </c>
    </row>
    <row r="295" spans="1:38" ht="15.75" customHeight="1">
      <c r="A295" s="1">
        <v>45614</v>
      </c>
      <c r="B295" s="1" t="s">
        <v>582</v>
      </c>
      <c r="C295" s="1">
        <f>_xlfn.XLOOKUP(B295, 'Sheet1 startup_formatted'!$B$2:$B$690, 'Sheet1 startup_formatted'!$A$2:$A$690, "Not issued", 0)</f>
        <v>18109</v>
      </c>
      <c r="D295" s="2">
        <v>42534.166666666664</v>
      </c>
      <c r="E295" s="15">
        <v>100000</v>
      </c>
      <c r="F295" s="1" t="s">
        <v>53</v>
      </c>
      <c r="G295" s="1">
        <f>_xlfn.XLOOKUP(F295, 'taxonomy(ID_mappings)'!$P$2:$P$15, 'taxonomy(ID_mappings)'!$O$2:$O$15, 0)</f>
        <v>9101</v>
      </c>
      <c r="H295" s="1">
        <v>1</v>
      </c>
      <c r="I295" s="1" t="s">
        <v>121</v>
      </c>
      <c r="J295" s="1" t="str">
        <v>Saudi Arabia (KSA)</v>
      </c>
      <c r="K295" s="1" t="s">
        <v>121</v>
      </c>
      <c r="L295" s="13">
        <f>_xlfn.XLOOKUP(K295, 'taxonomy(ID_mappings)'!$B$2:$B$30, 'taxonomy(ID_mappings)'!$A$2:$A$30, "Not Disclosed", 0)</f>
        <v>3459</v>
      </c>
      <c r="M295" s="1" t="s">
        <v>456</v>
      </c>
      <c r="N295" s="1" t="s">
        <v>456</v>
      </c>
      <c r="O295" s="1">
        <f>_xlfn.XLOOKUP(N295, 'taxonomy(ID_mappings)'!$F$2:$F$40, 'taxonomy(ID_mappings)'!$E$2:$E$40, "Not Disclosed", 0)</f>
        <v>5783</v>
      </c>
      <c r="P295" s="1" t="s">
        <v>42</v>
      </c>
      <c r="Q295" s="4" t="s">
        <v>42</v>
      </c>
      <c r="R295" s="4" t="s">
        <v>42</v>
      </c>
      <c r="S295" s="4" t="s">
        <v>42</v>
      </c>
      <c r="T295" s="4" t="str">
        <v>Not Disclosed</v>
      </c>
      <c r="U295" s="4" t="s">
        <v>42</v>
      </c>
      <c r="V295" s="4" t="str">
        <v>Not Disclosed</v>
      </c>
      <c r="W295" s="4" t="s">
        <v>42</v>
      </c>
      <c r="X295" s="4" t="str">
        <v>Not Disclosed</v>
      </c>
      <c r="Y295" s="4" t="s">
        <v>42</v>
      </c>
      <c r="Z295" s="4" t="str">
        <v>Not Disclosed</v>
      </c>
      <c r="AA295" s="4" t="str">
        <f>_xlfn.XLOOKUP(R295, 'taxonomy(ID_mappings)'!$J$2:$J$7, 'taxonomy(ID_mappings)'!$I$2:$I$7, "Not Disclosed", 0)</f>
        <v>Not Disclosed</v>
      </c>
      <c r="AB295" s="4" t="str">
        <f>_xlfn.XLOOKUP(T295, 'taxonomy(ID_mappings)'!$J$2:$J$7, 'taxonomy(ID_mappings)'!$I$2:$I$7, "Not Disclosed", 0)</f>
        <v>Not Disclosed</v>
      </c>
      <c r="AC295" s="4" t="str">
        <f>_xlfn.XLOOKUP(V295, 'taxonomy(ID_mappings)'!$J$2:$J$7, 'taxonomy(ID_mappings)'!$I$2:$I$7, "Not Disclosed", 0)</f>
        <v>Not Disclosed</v>
      </c>
      <c r="AD295" s="4" t="str">
        <f>_xlfn.XLOOKUP(X295, 'taxonomy(ID_mappings)'!$J$2:$J$7, 'taxonomy(ID_mappings)'!$I$2:$I$7, "Not Disclosed", 0)</f>
        <v>Not Disclosed</v>
      </c>
      <c r="AE295" s="4" t="str">
        <f>_xlfn.XLOOKUP(Z295, 'taxonomy(ID_mappings)'!$J$2:$J$7, 'taxonomy(ID_mappings)'!$I$2:$I$7, "Not Disclosed", 0)</f>
        <v>Not Disclosed</v>
      </c>
      <c r="AF295" s="4" t="str">
        <f>_xlfn.CONCAT(AA295, ", ", AB295, ", ", AC295, ", ", AD295, ", ", AE295)</f>
        <v>Not Disclosed, Not Disclosed, Not Disclosed, Not Disclosed, Not Disclosed</v>
      </c>
      <c r="AG295" s="16" t="s">
        <v>42</v>
      </c>
      <c r="AH295" s="1" t="s">
        <v>55</v>
      </c>
      <c r="AI295" s="1">
        <f>_xlfn.XLOOKUP(AH295, 'taxonomy(ID_mappings)'!$L$2:$L$3, 'taxonomy(ID_mappings)'!$M$2:$M$3, 0)</f>
        <v>1</v>
      </c>
      <c r="AJ295" s="1" t="s">
        <v>583</v>
      </c>
      <c r="AK295" s="1" t="s">
        <v>42</v>
      </c>
      <c r="AL295" s="1" t="s">
        <v>42</v>
      </c>
    </row>
    <row r="296" spans="1:38" ht="15.75" customHeight="1">
      <c r="A296" s="1">
        <v>45826</v>
      </c>
      <c r="B296" s="1" t="s">
        <v>584</v>
      </c>
      <c r="C296" s="1">
        <f>_xlfn.XLOOKUP(B296, 'Sheet1 startup_formatted'!$B$2:$B$690, 'Sheet1 startup_formatted'!$A$2:$A$690, "Not issued", 0)</f>
        <v>22020</v>
      </c>
      <c r="D296" s="2">
        <v>42646.166666666664</v>
      </c>
      <c r="E296" s="15">
        <v>0</v>
      </c>
      <c r="F296" s="1" t="s">
        <v>53</v>
      </c>
      <c r="G296" s="1">
        <f>_xlfn.XLOOKUP(F296, 'taxonomy(ID_mappings)'!$P$2:$P$15, 'taxonomy(ID_mappings)'!$O$2:$O$15, 0)</f>
        <v>9101</v>
      </c>
      <c r="H296" s="1">
        <v>1</v>
      </c>
      <c r="I296" s="1" t="s">
        <v>86</v>
      </c>
      <c r="J296" s="1" t="str">
        <v>Jordan</v>
      </c>
      <c r="K296" s="1" t="s">
        <v>86</v>
      </c>
      <c r="L296" s="13">
        <f>_xlfn.XLOOKUP(K296, 'taxonomy(ID_mappings)'!$B$2:$B$30, 'taxonomy(ID_mappings)'!$A$2:$A$30, "Not Disclosed", 0)</f>
        <v>1256</v>
      </c>
      <c r="M296" s="1" t="s">
        <v>68</v>
      </c>
      <c r="N296" s="1" t="s">
        <v>68</v>
      </c>
      <c r="O296" s="1">
        <f>_xlfn.XLOOKUP(N296, 'taxonomy(ID_mappings)'!$F$2:$F$40, 'taxonomy(ID_mappings)'!$E$2:$E$40, "Not Disclosed", 0)</f>
        <v>5832</v>
      </c>
      <c r="P296" s="1">
        <v>0</v>
      </c>
      <c r="Q296" s="4" t="s">
        <v>134</v>
      </c>
      <c r="R296" s="4" t="s">
        <v>61</v>
      </c>
      <c r="S296" s="4" t="s">
        <v>135</v>
      </c>
      <c r="T296" s="4" t="str">
        <v>B2C</v>
      </c>
      <c r="U296" s="4" t="s">
        <v>42</v>
      </c>
      <c r="V296" s="4" t="str">
        <v>Not Disclosed</v>
      </c>
      <c r="W296" s="4" t="s">
        <v>42</v>
      </c>
      <c r="X296" s="4" t="str">
        <v>Not Disclosed</v>
      </c>
      <c r="Y296" s="4" t="s">
        <v>42</v>
      </c>
      <c r="Z296" s="4" t="str">
        <v>Not Disclosed</v>
      </c>
      <c r="AA296" s="4">
        <f>_xlfn.XLOOKUP(R296, 'taxonomy(ID_mappings)'!$J$2:$J$7, 'taxonomy(ID_mappings)'!$I$2:$I$7, "Not Disclosed", 0)</f>
        <v>5326</v>
      </c>
      <c r="AB296" s="4">
        <f>_xlfn.XLOOKUP(T296, 'taxonomy(ID_mappings)'!$J$2:$J$7, 'taxonomy(ID_mappings)'!$I$2:$I$7, "Not Disclosed", 0)</f>
        <v>5325</v>
      </c>
      <c r="AC296" s="4" t="str">
        <f>_xlfn.XLOOKUP(V296, 'taxonomy(ID_mappings)'!$J$2:$J$7, 'taxonomy(ID_mappings)'!$I$2:$I$7, "Not Disclosed", 0)</f>
        <v>Not Disclosed</v>
      </c>
      <c r="AD296" s="4" t="str">
        <f>_xlfn.XLOOKUP(X296, 'taxonomy(ID_mappings)'!$J$2:$J$7, 'taxonomy(ID_mappings)'!$I$2:$I$7, "Not Disclosed", 0)</f>
        <v>Not Disclosed</v>
      </c>
      <c r="AE296" s="4" t="str">
        <f>_xlfn.XLOOKUP(Z296, 'taxonomy(ID_mappings)'!$J$2:$J$7, 'taxonomy(ID_mappings)'!$I$2:$I$7, "Not Disclosed", 0)</f>
        <v>Not Disclosed</v>
      </c>
      <c r="AF296" s="4" t="str">
        <f>_xlfn.CONCAT(AA296, ", ", AB296, ", ", AC296, ", ", AD296, ", ", AE296)</f>
        <v>5326, 5325, Not Disclosed, Not Disclosed, Not Disclosed</v>
      </c>
      <c r="AG296" s="16" t="s">
        <v>136</v>
      </c>
      <c r="AH296" s="1" t="s">
        <v>43</v>
      </c>
      <c r="AI296" s="1">
        <f>_xlfn.XLOOKUP(AH296, 'taxonomy(ID_mappings)'!$L$2:$L$3, 'taxonomy(ID_mappings)'!$M$2:$M$3, 0)</f>
        <v>0</v>
      </c>
      <c r="AJ296" s="1" t="s">
        <v>42</v>
      </c>
      <c r="AK296" s="1" t="s">
        <v>42</v>
      </c>
      <c r="AL296" s="1" t="s">
        <v>42</v>
      </c>
    </row>
    <row r="297" spans="1:38" ht="15.75" customHeight="1">
      <c r="A297" s="1">
        <v>45879</v>
      </c>
      <c r="B297" s="1" t="s">
        <v>585</v>
      </c>
      <c r="C297" s="1">
        <f>_xlfn.XLOOKUP(B297, 'Sheet1 startup_formatted'!$B$2:$B$690, 'Sheet1 startup_formatted'!$A$2:$A$690, "Not issued", 0)</f>
        <v>4217</v>
      </c>
      <c r="D297" s="2">
        <v>42370.166666666664</v>
      </c>
      <c r="E297" s="15">
        <v>2000000</v>
      </c>
      <c r="F297" s="1" t="s">
        <v>116</v>
      </c>
      <c r="G297" s="1">
        <f>_xlfn.XLOOKUP(F297, 'taxonomy(ID_mappings)'!$P$2:$P$15, 'taxonomy(ID_mappings)'!$O$2:$O$15, 0)</f>
        <v>3456</v>
      </c>
      <c r="H297" s="1">
        <v>0</v>
      </c>
      <c r="I297" s="1" t="s">
        <v>39</v>
      </c>
      <c r="J297" s="1" t="str">
        <v>United Arab Emirates (UAE)</v>
      </c>
      <c r="K297" s="1" t="s">
        <v>39</v>
      </c>
      <c r="L297" s="13">
        <f>_xlfn.XLOOKUP(K297, 'taxonomy(ID_mappings)'!$B$2:$B$30, 'taxonomy(ID_mappings)'!$A$2:$A$30, "Not Disclosed", 0)</f>
        <v>2361</v>
      </c>
      <c r="M297" s="1" t="s">
        <v>214</v>
      </c>
      <c r="N297" s="1" t="s">
        <v>214</v>
      </c>
      <c r="O297" s="1">
        <f>_xlfn.XLOOKUP(N297, 'taxonomy(ID_mappings)'!$F$2:$F$40, 'taxonomy(ID_mappings)'!$E$2:$E$40, "Not Disclosed", 0)</f>
        <v>2356</v>
      </c>
      <c r="P297" s="1">
        <v>1</v>
      </c>
      <c r="Q297" s="4" t="s">
        <v>61</v>
      </c>
      <c r="R297" s="4" t="s">
        <v>61</v>
      </c>
      <c r="S297" s="4" t="s">
        <v>42</v>
      </c>
      <c r="T297" s="4" t="str">
        <v>Not Disclosed</v>
      </c>
      <c r="U297" s="4" t="s">
        <v>42</v>
      </c>
      <c r="V297" s="4" t="str">
        <v>Not Disclosed</v>
      </c>
      <c r="W297" s="4" t="s">
        <v>42</v>
      </c>
      <c r="X297" s="4" t="str">
        <v>Not Disclosed</v>
      </c>
      <c r="Y297" s="4" t="s">
        <v>42</v>
      </c>
      <c r="Z297" s="4" t="str">
        <v>Not Disclosed</v>
      </c>
      <c r="AA297" s="4">
        <f>_xlfn.XLOOKUP(R297, 'taxonomy(ID_mappings)'!$J$2:$J$7, 'taxonomy(ID_mappings)'!$I$2:$I$7, "Not Disclosed", 0)</f>
        <v>5326</v>
      </c>
      <c r="AB297" s="4" t="str">
        <f>_xlfn.XLOOKUP(T297, 'taxonomy(ID_mappings)'!$J$2:$J$7, 'taxonomy(ID_mappings)'!$I$2:$I$7, "Not Disclosed", 0)</f>
        <v>Not Disclosed</v>
      </c>
      <c r="AC297" s="4" t="str">
        <f>_xlfn.XLOOKUP(V297, 'taxonomy(ID_mappings)'!$J$2:$J$7, 'taxonomy(ID_mappings)'!$I$2:$I$7, "Not Disclosed", 0)</f>
        <v>Not Disclosed</v>
      </c>
      <c r="AD297" s="4" t="str">
        <f>_xlfn.XLOOKUP(X297, 'taxonomy(ID_mappings)'!$J$2:$J$7, 'taxonomy(ID_mappings)'!$I$2:$I$7, "Not Disclosed", 0)</f>
        <v>Not Disclosed</v>
      </c>
      <c r="AE297" s="4" t="str">
        <f>_xlfn.XLOOKUP(Z297, 'taxonomy(ID_mappings)'!$J$2:$J$7, 'taxonomy(ID_mappings)'!$I$2:$I$7, "Not Disclosed", 0)</f>
        <v>Not Disclosed</v>
      </c>
      <c r="AF297" s="4" t="str">
        <f>_xlfn.CONCAT(AA297, ", ", AB297, ", ", AC297, ", ", AD297, ", ", AE297)</f>
        <v>5326, Not Disclosed, Not Disclosed, Not Disclosed, Not Disclosed</v>
      </c>
      <c r="AG297" s="16">
        <v>5326</v>
      </c>
      <c r="AH297" s="1" t="s">
        <v>55</v>
      </c>
      <c r="AI297" s="1">
        <f>_xlfn.XLOOKUP(AH297, 'taxonomy(ID_mappings)'!$L$2:$L$3, 'taxonomy(ID_mappings)'!$M$2:$M$3, 0)</f>
        <v>1</v>
      </c>
      <c r="AJ297" s="1" t="s">
        <v>42</v>
      </c>
      <c r="AK297" s="1" t="s">
        <v>42</v>
      </c>
      <c r="AL297" s="1" t="s">
        <v>42</v>
      </c>
    </row>
    <row r="298" spans="1:38" ht="15.75" customHeight="1">
      <c r="A298" s="1">
        <v>46002</v>
      </c>
      <c r="B298" s="1" t="s">
        <v>586</v>
      </c>
      <c r="C298" s="1">
        <f>_xlfn.XLOOKUP(B298, 'Sheet1 startup_formatted'!$B$2:$B$690, 'Sheet1 startup_formatted'!$A$2:$A$690, "Not issued", 0)</f>
        <v>4934</v>
      </c>
      <c r="D298" s="2">
        <v>42706.166666666664</v>
      </c>
      <c r="E298" s="15">
        <v>133000</v>
      </c>
      <c r="F298" s="1" t="s">
        <v>116</v>
      </c>
      <c r="G298" s="1">
        <f>_xlfn.XLOOKUP(F298, 'taxonomy(ID_mappings)'!$P$2:$P$15, 'taxonomy(ID_mappings)'!$O$2:$O$15, 0)</f>
        <v>3456</v>
      </c>
      <c r="H298" s="1">
        <v>1</v>
      </c>
      <c r="I298" s="1" t="s">
        <v>121</v>
      </c>
      <c r="J298" s="1" t="str">
        <v>Saudi Arabia (KSA)</v>
      </c>
      <c r="K298" s="1" t="s">
        <v>121</v>
      </c>
      <c r="L298" s="13">
        <f>_xlfn.XLOOKUP(K298, 'taxonomy(ID_mappings)'!$B$2:$B$30, 'taxonomy(ID_mappings)'!$A$2:$A$30, "Not Disclosed", 0)</f>
        <v>3459</v>
      </c>
      <c r="M298" s="1" t="s">
        <v>47</v>
      </c>
      <c r="N298" s="1" t="s">
        <v>47</v>
      </c>
      <c r="O298" s="1">
        <f>_xlfn.XLOOKUP(N298, 'taxonomy(ID_mappings)'!$F$2:$F$40, 'taxonomy(ID_mappings)'!$E$2:$E$40, "Not Disclosed", 0)</f>
        <v>4536</v>
      </c>
      <c r="P298" s="1">
        <v>1</v>
      </c>
      <c r="Q298" s="4" t="s">
        <v>61</v>
      </c>
      <c r="R298" s="4" t="s">
        <v>61</v>
      </c>
      <c r="S298" s="4" t="s">
        <v>42</v>
      </c>
      <c r="T298" s="4" t="str">
        <v>Not Disclosed</v>
      </c>
      <c r="U298" s="4" t="s">
        <v>42</v>
      </c>
      <c r="V298" s="4" t="str">
        <v>Not Disclosed</v>
      </c>
      <c r="W298" s="4" t="s">
        <v>42</v>
      </c>
      <c r="X298" s="4" t="str">
        <v>Not Disclosed</v>
      </c>
      <c r="Y298" s="4" t="s">
        <v>42</v>
      </c>
      <c r="Z298" s="4" t="str">
        <v>Not Disclosed</v>
      </c>
      <c r="AA298" s="4">
        <f>_xlfn.XLOOKUP(R298, 'taxonomy(ID_mappings)'!$J$2:$J$7, 'taxonomy(ID_mappings)'!$I$2:$I$7, "Not Disclosed", 0)</f>
        <v>5326</v>
      </c>
      <c r="AB298" s="4" t="str">
        <f>_xlfn.XLOOKUP(T298, 'taxonomy(ID_mappings)'!$J$2:$J$7, 'taxonomy(ID_mappings)'!$I$2:$I$7, "Not Disclosed", 0)</f>
        <v>Not Disclosed</v>
      </c>
      <c r="AC298" s="4" t="str">
        <f>_xlfn.XLOOKUP(V298, 'taxonomy(ID_mappings)'!$J$2:$J$7, 'taxonomy(ID_mappings)'!$I$2:$I$7, "Not Disclosed", 0)</f>
        <v>Not Disclosed</v>
      </c>
      <c r="AD298" s="4" t="str">
        <f>_xlfn.XLOOKUP(X298, 'taxonomy(ID_mappings)'!$J$2:$J$7, 'taxonomy(ID_mappings)'!$I$2:$I$7, "Not Disclosed", 0)</f>
        <v>Not Disclosed</v>
      </c>
      <c r="AE298" s="4" t="str">
        <f>_xlfn.XLOOKUP(Z298, 'taxonomy(ID_mappings)'!$J$2:$J$7, 'taxonomy(ID_mappings)'!$I$2:$I$7, "Not Disclosed", 0)</f>
        <v>Not Disclosed</v>
      </c>
      <c r="AF298" s="4" t="str">
        <f>_xlfn.CONCAT(AA298, ", ", AB298, ", ", AC298, ", ", AD298, ", ", AE298)</f>
        <v>5326, Not Disclosed, Not Disclosed, Not Disclosed, Not Disclosed</v>
      </c>
      <c r="AG298" s="16">
        <v>5326</v>
      </c>
      <c r="AH298" s="1" t="s">
        <v>43</v>
      </c>
      <c r="AI298" s="1">
        <f>_xlfn.XLOOKUP(AH298, 'taxonomy(ID_mappings)'!$L$2:$L$3, 'taxonomy(ID_mappings)'!$M$2:$M$3, 0)</f>
        <v>0</v>
      </c>
      <c r="AJ298" s="1" t="s">
        <v>42</v>
      </c>
      <c r="AK298" s="1" t="s">
        <v>42</v>
      </c>
      <c r="AL298" s="1" t="s">
        <v>42</v>
      </c>
    </row>
    <row r="299" spans="1:38" ht="15.75" customHeight="1">
      <c r="A299" s="1">
        <v>46108</v>
      </c>
      <c r="B299" s="1" t="s">
        <v>587</v>
      </c>
      <c r="C299" s="1">
        <f>_xlfn.XLOOKUP(B299, 'Sheet1 startup_formatted'!$B$2:$B$690, 'Sheet1 startup_formatted'!$A$2:$A$690, "Not issued", 0)</f>
        <v>46363</v>
      </c>
      <c r="D299" s="2">
        <v>42380.166666666664</v>
      </c>
      <c r="E299" s="15">
        <v>0</v>
      </c>
      <c r="F299" s="1" t="s">
        <v>588</v>
      </c>
      <c r="G299" s="1">
        <f>_xlfn.XLOOKUP(F299, 'taxonomy(ID_mappings)'!$P$2:$P$15, 'taxonomy(ID_mappings)'!$O$2:$O$15, 0)</f>
        <v>8910</v>
      </c>
      <c r="H299" s="1">
        <v>1</v>
      </c>
      <c r="I299" s="1" t="s">
        <v>149</v>
      </c>
      <c r="J299" s="1" t="str">
        <v>India</v>
      </c>
      <c r="K299" s="1" t="s">
        <v>149</v>
      </c>
      <c r="L299" s="13">
        <f>_xlfn.XLOOKUP(K299, 'taxonomy(ID_mappings)'!$B$2:$B$30, 'taxonomy(ID_mappings)'!$A$2:$A$30, "Not Disclosed", 0)</f>
        <v>5678</v>
      </c>
      <c r="M299" s="1" t="s">
        <v>71</v>
      </c>
      <c r="N299" s="1" t="s">
        <v>71</v>
      </c>
      <c r="O299" s="1">
        <f>_xlfn.XLOOKUP(N299, 'taxonomy(ID_mappings)'!$F$2:$F$40, 'taxonomy(ID_mappings)'!$E$2:$E$40, "Not Disclosed", 0)</f>
        <v>9426</v>
      </c>
      <c r="P299" s="1">
        <v>1</v>
      </c>
      <c r="Q299" s="4" t="s">
        <v>48</v>
      </c>
      <c r="R299" s="4" t="s">
        <v>48</v>
      </c>
      <c r="S299" s="4" t="s">
        <v>42</v>
      </c>
      <c r="T299" s="4" t="str">
        <v>Not Disclosed</v>
      </c>
      <c r="U299" s="4" t="s">
        <v>42</v>
      </c>
      <c r="V299" s="4" t="str">
        <v>Not Disclosed</v>
      </c>
      <c r="W299" s="4" t="s">
        <v>42</v>
      </c>
      <c r="X299" s="4" t="str">
        <v>Not Disclosed</v>
      </c>
      <c r="Y299" s="4" t="s">
        <v>42</v>
      </c>
      <c r="Z299" s="4" t="str">
        <v>Not Disclosed</v>
      </c>
      <c r="AA299" s="4">
        <f>_xlfn.XLOOKUP(R299, 'taxonomy(ID_mappings)'!$J$2:$J$7, 'taxonomy(ID_mappings)'!$I$2:$I$7, "Not Disclosed", 0)</f>
        <v>5325</v>
      </c>
      <c r="AB299" s="4" t="str">
        <f>_xlfn.XLOOKUP(T299, 'taxonomy(ID_mappings)'!$J$2:$J$7, 'taxonomy(ID_mappings)'!$I$2:$I$7, "Not Disclosed", 0)</f>
        <v>Not Disclosed</v>
      </c>
      <c r="AC299" s="4" t="str">
        <f>_xlfn.XLOOKUP(V299, 'taxonomy(ID_mappings)'!$J$2:$J$7, 'taxonomy(ID_mappings)'!$I$2:$I$7, "Not Disclosed", 0)</f>
        <v>Not Disclosed</v>
      </c>
      <c r="AD299" s="4" t="str">
        <f>_xlfn.XLOOKUP(X299, 'taxonomy(ID_mappings)'!$J$2:$J$7, 'taxonomy(ID_mappings)'!$I$2:$I$7, "Not Disclosed", 0)</f>
        <v>Not Disclosed</v>
      </c>
      <c r="AE299" s="4" t="str">
        <f>_xlfn.XLOOKUP(Z299, 'taxonomy(ID_mappings)'!$J$2:$J$7, 'taxonomy(ID_mappings)'!$I$2:$I$7, "Not Disclosed", 0)</f>
        <v>Not Disclosed</v>
      </c>
      <c r="AF299" s="4" t="str">
        <f>_xlfn.CONCAT(AA299, ", ", AB299, ", ", AC299, ", ", AD299, ", ", AE299)</f>
        <v>5325, Not Disclosed, Not Disclosed, Not Disclosed, Not Disclosed</v>
      </c>
      <c r="AG299" s="16">
        <v>5325</v>
      </c>
      <c r="AH299" s="1" t="s">
        <v>43</v>
      </c>
      <c r="AI299" s="1">
        <f>_xlfn.XLOOKUP(AH299, 'taxonomy(ID_mappings)'!$L$2:$L$3, 'taxonomy(ID_mappings)'!$M$2:$M$3, 0)</f>
        <v>0</v>
      </c>
      <c r="AJ299" s="1" t="s">
        <v>42</v>
      </c>
      <c r="AK299" s="1" t="s">
        <v>42</v>
      </c>
      <c r="AL299" s="1" t="s">
        <v>42</v>
      </c>
    </row>
    <row r="300" spans="1:38" ht="15.75" customHeight="1">
      <c r="A300" s="1">
        <v>46109</v>
      </c>
      <c r="B300" s="1" t="s">
        <v>587</v>
      </c>
      <c r="C300" s="1">
        <f>_xlfn.XLOOKUP(B300, 'Sheet1 startup_formatted'!$B$2:$B$690, 'Sheet1 startup_formatted'!$A$2:$A$690, "Not issued", 0)</f>
        <v>46363</v>
      </c>
      <c r="D300" s="2">
        <v>42806.166666666664</v>
      </c>
      <c r="E300" s="15">
        <v>0</v>
      </c>
      <c r="F300" s="1" t="s">
        <v>45</v>
      </c>
      <c r="G300" s="1">
        <f>_xlfn.XLOOKUP(F300, 'taxonomy(ID_mappings)'!$P$2:$P$15, 'taxonomy(ID_mappings)'!$O$2:$O$15, 0)</f>
        <v>5678</v>
      </c>
      <c r="H300" s="1">
        <v>1</v>
      </c>
      <c r="I300" s="1" t="s">
        <v>149</v>
      </c>
      <c r="J300" s="1" t="str">
        <v>India</v>
      </c>
      <c r="K300" s="1" t="s">
        <v>149</v>
      </c>
      <c r="L300" s="13">
        <f>_xlfn.XLOOKUP(K300, 'taxonomy(ID_mappings)'!$B$2:$B$30, 'taxonomy(ID_mappings)'!$A$2:$A$30, "Not Disclosed", 0)</f>
        <v>5678</v>
      </c>
      <c r="M300" s="1" t="s">
        <v>71</v>
      </c>
      <c r="N300" s="1" t="s">
        <v>71</v>
      </c>
      <c r="O300" s="1">
        <f>_xlfn.XLOOKUP(N300, 'taxonomy(ID_mappings)'!$F$2:$F$40, 'taxonomy(ID_mappings)'!$E$2:$E$40, "Not Disclosed", 0)</f>
        <v>9426</v>
      </c>
      <c r="P300" s="1">
        <v>1</v>
      </c>
      <c r="Q300" s="4" t="s">
        <v>48</v>
      </c>
      <c r="R300" s="4" t="s">
        <v>48</v>
      </c>
      <c r="S300" s="4" t="s">
        <v>42</v>
      </c>
      <c r="T300" s="4" t="str">
        <v>Not Disclosed</v>
      </c>
      <c r="U300" s="4" t="s">
        <v>42</v>
      </c>
      <c r="V300" s="4" t="str">
        <v>Not Disclosed</v>
      </c>
      <c r="W300" s="4" t="s">
        <v>42</v>
      </c>
      <c r="X300" s="4" t="str">
        <v>Not Disclosed</v>
      </c>
      <c r="Y300" s="4" t="s">
        <v>42</v>
      </c>
      <c r="Z300" s="4" t="str">
        <v>Not Disclosed</v>
      </c>
      <c r="AA300" s="4">
        <f>_xlfn.XLOOKUP(R300, 'taxonomy(ID_mappings)'!$J$2:$J$7, 'taxonomy(ID_mappings)'!$I$2:$I$7, "Not Disclosed", 0)</f>
        <v>5325</v>
      </c>
      <c r="AB300" s="4" t="str">
        <f>_xlfn.XLOOKUP(T300, 'taxonomy(ID_mappings)'!$J$2:$J$7, 'taxonomy(ID_mappings)'!$I$2:$I$7, "Not Disclosed", 0)</f>
        <v>Not Disclosed</v>
      </c>
      <c r="AC300" s="4" t="str">
        <f>_xlfn.XLOOKUP(V300, 'taxonomy(ID_mappings)'!$J$2:$J$7, 'taxonomy(ID_mappings)'!$I$2:$I$7, "Not Disclosed", 0)</f>
        <v>Not Disclosed</v>
      </c>
      <c r="AD300" s="4" t="str">
        <f>_xlfn.XLOOKUP(X300, 'taxonomy(ID_mappings)'!$J$2:$J$7, 'taxonomy(ID_mappings)'!$I$2:$I$7, "Not Disclosed", 0)</f>
        <v>Not Disclosed</v>
      </c>
      <c r="AE300" s="4" t="str">
        <f>_xlfn.XLOOKUP(Z300, 'taxonomy(ID_mappings)'!$J$2:$J$7, 'taxonomy(ID_mappings)'!$I$2:$I$7, "Not Disclosed", 0)</f>
        <v>Not Disclosed</v>
      </c>
      <c r="AF300" s="4" t="str">
        <f>_xlfn.CONCAT(AA300, ", ", AB300, ", ", AC300, ", ", AD300, ", ", AE300)</f>
        <v>5325, Not Disclosed, Not Disclosed, Not Disclosed, Not Disclosed</v>
      </c>
      <c r="AG300" s="16">
        <v>5325</v>
      </c>
      <c r="AH300" s="1" t="s">
        <v>43</v>
      </c>
      <c r="AI300" s="1">
        <f>_xlfn.XLOOKUP(AH300, 'taxonomy(ID_mappings)'!$L$2:$L$3, 'taxonomy(ID_mappings)'!$M$2:$M$3, 0)</f>
        <v>0</v>
      </c>
      <c r="AJ300" s="1" t="s">
        <v>42</v>
      </c>
      <c r="AK300" s="1" t="s">
        <v>42</v>
      </c>
      <c r="AL300" s="1" t="s">
        <v>42</v>
      </c>
    </row>
    <row r="301" spans="1:38" ht="15.75" customHeight="1">
      <c r="A301" s="1">
        <v>46114</v>
      </c>
      <c r="B301" s="1" t="s">
        <v>589</v>
      </c>
      <c r="C301" s="1">
        <f>_xlfn.XLOOKUP(B301, 'Sheet1 startup_formatted'!$B$2:$B$690, 'Sheet1 startup_formatted'!$A$2:$A$690, "Not issued", 0)</f>
        <v>46370</v>
      </c>
      <c r="D301" s="2">
        <v>42474.166666666664</v>
      </c>
      <c r="E301" s="15">
        <v>25000000</v>
      </c>
      <c r="F301" s="1" t="s">
        <v>38</v>
      </c>
      <c r="G301" s="1">
        <f>_xlfn.XLOOKUP(F301, 'taxonomy(ID_mappings)'!$P$2:$P$15, 'taxonomy(ID_mappings)'!$O$2:$O$15, 0)</f>
        <v>1234</v>
      </c>
      <c r="H301" s="1">
        <v>2</v>
      </c>
      <c r="I301" s="1" t="s">
        <v>210</v>
      </c>
      <c r="J301" s="1" t="str">
        <v>United Kingdom (UK)</v>
      </c>
      <c r="K301" s="1" t="s">
        <v>210</v>
      </c>
      <c r="L301" s="13">
        <f>_xlfn.XLOOKUP(K301, 'taxonomy(ID_mappings)'!$B$2:$B$30, 'taxonomy(ID_mappings)'!$A$2:$A$30, "Not Disclosed", 0)</f>
        <v>9014</v>
      </c>
      <c r="M301" s="1" t="s">
        <v>107</v>
      </c>
      <c r="N301" s="1" t="s">
        <v>107</v>
      </c>
      <c r="O301" s="1">
        <f>_xlfn.XLOOKUP(N301, 'taxonomy(ID_mappings)'!$F$2:$F$40, 'taxonomy(ID_mappings)'!$E$2:$E$40, "Not Disclosed", 0)</f>
        <v>9238</v>
      </c>
      <c r="P301" s="1">
        <v>1</v>
      </c>
      <c r="Q301" s="4" t="s">
        <v>48</v>
      </c>
      <c r="R301" s="4" t="s">
        <v>48</v>
      </c>
      <c r="S301" s="4" t="s">
        <v>42</v>
      </c>
      <c r="T301" s="4" t="str">
        <v>Not Disclosed</v>
      </c>
      <c r="U301" s="4" t="s">
        <v>42</v>
      </c>
      <c r="V301" s="4" t="str">
        <v>Not Disclosed</v>
      </c>
      <c r="W301" s="4" t="s">
        <v>42</v>
      </c>
      <c r="X301" s="4" t="str">
        <v>Not Disclosed</v>
      </c>
      <c r="Y301" s="4" t="s">
        <v>42</v>
      </c>
      <c r="Z301" s="4" t="str">
        <v>Not Disclosed</v>
      </c>
      <c r="AA301" s="4">
        <f>_xlfn.XLOOKUP(R301, 'taxonomy(ID_mappings)'!$J$2:$J$7, 'taxonomy(ID_mappings)'!$I$2:$I$7, "Not Disclosed", 0)</f>
        <v>5325</v>
      </c>
      <c r="AB301" s="4" t="str">
        <f>_xlfn.XLOOKUP(T301, 'taxonomy(ID_mappings)'!$J$2:$J$7, 'taxonomy(ID_mappings)'!$I$2:$I$7, "Not Disclosed", 0)</f>
        <v>Not Disclosed</v>
      </c>
      <c r="AC301" s="4" t="str">
        <f>_xlfn.XLOOKUP(V301, 'taxonomy(ID_mappings)'!$J$2:$J$7, 'taxonomy(ID_mappings)'!$I$2:$I$7, "Not Disclosed", 0)</f>
        <v>Not Disclosed</v>
      </c>
      <c r="AD301" s="4" t="str">
        <f>_xlfn.XLOOKUP(X301, 'taxonomy(ID_mappings)'!$J$2:$J$7, 'taxonomy(ID_mappings)'!$I$2:$I$7, "Not Disclosed", 0)</f>
        <v>Not Disclosed</v>
      </c>
      <c r="AE301" s="4" t="str">
        <f>_xlfn.XLOOKUP(Z301, 'taxonomy(ID_mappings)'!$J$2:$J$7, 'taxonomy(ID_mappings)'!$I$2:$I$7, "Not Disclosed", 0)</f>
        <v>Not Disclosed</v>
      </c>
      <c r="AF301" s="4" t="str">
        <f>_xlfn.CONCAT(AA301, ", ", AB301, ", ", AC301, ", ", AD301, ", ", AE301)</f>
        <v>5325, Not Disclosed, Not Disclosed, Not Disclosed, Not Disclosed</v>
      </c>
      <c r="AG301" s="16">
        <v>5325</v>
      </c>
      <c r="AH301" s="1" t="s">
        <v>43</v>
      </c>
      <c r="AI301" s="1">
        <f>_xlfn.XLOOKUP(AH301, 'taxonomy(ID_mappings)'!$L$2:$L$3, 'taxonomy(ID_mappings)'!$M$2:$M$3, 0)</f>
        <v>0</v>
      </c>
      <c r="AJ301" s="1" t="s">
        <v>42</v>
      </c>
      <c r="AK301" s="1" t="s">
        <v>42</v>
      </c>
      <c r="AL301" s="1" t="s">
        <v>42</v>
      </c>
    </row>
    <row r="302" spans="1:38" ht="15.75" customHeight="1">
      <c r="A302" s="1">
        <v>46123</v>
      </c>
      <c r="B302" s="1" t="s">
        <v>590</v>
      </c>
      <c r="C302" s="1">
        <f>_xlfn.XLOOKUP(B302, 'Sheet1 startup_formatted'!$B$2:$B$690, 'Sheet1 startup_formatted'!$A$2:$A$690, "Not issued", 0)</f>
        <v>46377</v>
      </c>
      <c r="D302" s="2">
        <v>42874.166666666664</v>
      </c>
      <c r="E302" s="15">
        <v>2600000</v>
      </c>
      <c r="F302" s="1" t="s">
        <v>45</v>
      </c>
      <c r="G302" s="1">
        <f>_xlfn.XLOOKUP(F302, 'taxonomy(ID_mappings)'!$P$2:$P$15, 'taxonomy(ID_mappings)'!$O$2:$O$15, 0)</f>
        <v>5678</v>
      </c>
      <c r="H302" s="1">
        <v>1</v>
      </c>
      <c r="I302" s="1" t="s">
        <v>60</v>
      </c>
      <c r="J302" s="1" t="str">
        <v>United States of America (USA)</v>
      </c>
      <c r="K302" s="1" t="s">
        <v>60</v>
      </c>
      <c r="L302" s="13">
        <f>_xlfn.XLOOKUP(K302, 'taxonomy(ID_mappings)'!$B$2:$B$30, 'taxonomy(ID_mappings)'!$A$2:$A$30, "Not Disclosed", 0)</f>
        <v>4785</v>
      </c>
      <c r="M302" s="1" t="s">
        <v>236</v>
      </c>
      <c r="N302" s="1" t="s">
        <v>236</v>
      </c>
      <c r="O302" s="1">
        <f>_xlfn.XLOOKUP(N302, 'taxonomy(ID_mappings)'!$F$2:$F$40, 'taxonomy(ID_mappings)'!$E$2:$E$40, "Not Disclosed", 0)</f>
        <v>6729</v>
      </c>
      <c r="P302" s="1">
        <v>1</v>
      </c>
      <c r="Q302" s="4" t="s">
        <v>48</v>
      </c>
      <c r="R302" s="4" t="s">
        <v>48</v>
      </c>
      <c r="S302" s="4" t="s">
        <v>42</v>
      </c>
      <c r="T302" s="4" t="str">
        <v>Not Disclosed</v>
      </c>
      <c r="U302" s="4" t="s">
        <v>42</v>
      </c>
      <c r="V302" s="4" t="str">
        <v>Not Disclosed</v>
      </c>
      <c r="W302" s="4" t="s">
        <v>42</v>
      </c>
      <c r="X302" s="4" t="str">
        <v>Not Disclosed</v>
      </c>
      <c r="Y302" s="4" t="s">
        <v>42</v>
      </c>
      <c r="Z302" s="4" t="str">
        <v>Not Disclosed</v>
      </c>
      <c r="AA302" s="4">
        <f>_xlfn.XLOOKUP(R302, 'taxonomy(ID_mappings)'!$J$2:$J$7, 'taxonomy(ID_mappings)'!$I$2:$I$7, "Not Disclosed", 0)</f>
        <v>5325</v>
      </c>
      <c r="AB302" s="4" t="str">
        <f>_xlfn.XLOOKUP(T302, 'taxonomy(ID_mappings)'!$J$2:$J$7, 'taxonomy(ID_mappings)'!$I$2:$I$7, "Not Disclosed", 0)</f>
        <v>Not Disclosed</v>
      </c>
      <c r="AC302" s="4" t="str">
        <f>_xlfn.XLOOKUP(V302, 'taxonomy(ID_mappings)'!$J$2:$J$7, 'taxonomy(ID_mappings)'!$I$2:$I$7, "Not Disclosed", 0)</f>
        <v>Not Disclosed</v>
      </c>
      <c r="AD302" s="4" t="str">
        <f>_xlfn.XLOOKUP(X302, 'taxonomy(ID_mappings)'!$J$2:$J$7, 'taxonomy(ID_mappings)'!$I$2:$I$7, "Not Disclosed", 0)</f>
        <v>Not Disclosed</v>
      </c>
      <c r="AE302" s="4" t="str">
        <f>_xlfn.XLOOKUP(Z302, 'taxonomy(ID_mappings)'!$J$2:$J$7, 'taxonomy(ID_mappings)'!$I$2:$I$7, "Not Disclosed", 0)</f>
        <v>Not Disclosed</v>
      </c>
      <c r="AF302" s="4" t="str">
        <f>_xlfn.CONCAT(AA302, ", ", AB302, ", ", AC302, ", ", AD302, ", ", AE302)</f>
        <v>5325, Not Disclosed, Not Disclosed, Not Disclosed, Not Disclosed</v>
      </c>
      <c r="AG302" s="16">
        <v>5325</v>
      </c>
      <c r="AH302" s="1" t="s">
        <v>43</v>
      </c>
      <c r="AI302" s="1">
        <f>_xlfn.XLOOKUP(AH302, 'taxonomy(ID_mappings)'!$L$2:$L$3, 'taxonomy(ID_mappings)'!$M$2:$M$3, 0)</f>
        <v>0</v>
      </c>
      <c r="AJ302" s="1" t="s">
        <v>42</v>
      </c>
      <c r="AK302" s="1" t="s">
        <v>42</v>
      </c>
      <c r="AL302" s="1" t="s">
        <v>42</v>
      </c>
    </row>
    <row r="303" spans="1:38" ht="15.75" customHeight="1">
      <c r="A303" s="1">
        <v>46132</v>
      </c>
      <c r="B303" s="1" t="s">
        <v>591</v>
      </c>
      <c r="C303" s="1">
        <f>_xlfn.XLOOKUP(B303, 'Sheet1 startup_formatted'!$B$2:$B$690, 'Sheet1 startup_formatted'!$A$2:$A$690, "Not issued", 0)</f>
        <v>44451</v>
      </c>
      <c r="D303" s="2">
        <v>42887.166666666664</v>
      </c>
      <c r="E303" s="15">
        <v>50000</v>
      </c>
      <c r="F303" s="1" t="s">
        <v>53</v>
      </c>
      <c r="G303" s="1">
        <f>_xlfn.XLOOKUP(F303, 'taxonomy(ID_mappings)'!$P$2:$P$15, 'taxonomy(ID_mappings)'!$O$2:$O$15, 0)</f>
        <v>9101</v>
      </c>
      <c r="H303" s="1">
        <v>1</v>
      </c>
      <c r="I303" s="1" t="s">
        <v>50</v>
      </c>
      <c r="J303" s="1" t="str">
        <v>Lebanon</v>
      </c>
      <c r="K303" s="1" t="s">
        <v>50</v>
      </c>
      <c r="L303" s="13">
        <f>_xlfn.XLOOKUP(K303, 'taxonomy(ID_mappings)'!$B$2:$B$30, 'taxonomy(ID_mappings)'!$A$2:$A$30, "Not Disclosed", 0)</f>
        <v>1623</v>
      </c>
      <c r="M303" s="1" t="s">
        <v>592</v>
      </c>
      <c r="N303" s="1" t="s">
        <v>592</v>
      </c>
      <c r="O303" s="1">
        <f>_xlfn.XLOOKUP(N303, 'taxonomy(ID_mappings)'!$F$2:$F$40, 'taxonomy(ID_mappings)'!$E$2:$E$40, "Not Disclosed", 0)</f>
        <v>2946</v>
      </c>
      <c r="P303" s="1" t="s">
        <v>42</v>
      </c>
      <c r="Q303" s="4" t="s">
        <v>42</v>
      </c>
      <c r="R303" s="4" t="s">
        <v>42</v>
      </c>
      <c r="S303" s="4" t="s">
        <v>42</v>
      </c>
      <c r="T303" s="4" t="str">
        <v>Not Disclosed</v>
      </c>
      <c r="U303" s="4" t="s">
        <v>42</v>
      </c>
      <c r="V303" s="4" t="str">
        <v>Not Disclosed</v>
      </c>
      <c r="W303" s="4" t="s">
        <v>42</v>
      </c>
      <c r="X303" s="4" t="str">
        <v>Not Disclosed</v>
      </c>
      <c r="Y303" s="4" t="s">
        <v>42</v>
      </c>
      <c r="Z303" s="4" t="str">
        <v>Not Disclosed</v>
      </c>
      <c r="AA303" s="4" t="str">
        <f>_xlfn.XLOOKUP(R303, 'taxonomy(ID_mappings)'!$J$2:$J$7, 'taxonomy(ID_mappings)'!$I$2:$I$7, "Not Disclosed", 0)</f>
        <v>Not Disclosed</v>
      </c>
      <c r="AB303" s="4" t="str">
        <f>_xlfn.XLOOKUP(T303, 'taxonomy(ID_mappings)'!$J$2:$J$7, 'taxonomy(ID_mappings)'!$I$2:$I$7, "Not Disclosed", 0)</f>
        <v>Not Disclosed</v>
      </c>
      <c r="AC303" s="4" t="str">
        <f>_xlfn.XLOOKUP(V303, 'taxonomy(ID_mappings)'!$J$2:$J$7, 'taxonomy(ID_mappings)'!$I$2:$I$7, "Not Disclosed", 0)</f>
        <v>Not Disclosed</v>
      </c>
      <c r="AD303" s="4" t="str">
        <f>_xlfn.XLOOKUP(X303, 'taxonomy(ID_mappings)'!$J$2:$J$7, 'taxonomy(ID_mappings)'!$I$2:$I$7, "Not Disclosed", 0)</f>
        <v>Not Disclosed</v>
      </c>
      <c r="AE303" s="4" t="str">
        <f>_xlfn.XLOOKUP(Z303, 'taxonomy(ID_mappings)'!$J$2:$J$7, 'taxonomy(ID_mappings)'!$I$2:$I$7, "Not Disclosed", 0)</f>
        <v>Not Disclosed</v>
      </c>
      <c r="AF303" s="4" t="str">
        <f>_xlfn.CONCAT(AA303, ", ", AB303, ", ", AC303, ", ", AD303, ", ", AE303)</f>
        <v>Not Disclosed, Not Disclosed, Not Disclosed, Not Disclosed, Not Disclosed</v>
      </c>
      <c r="AG303" s="16" t="s">
        <v>42</v>
      </c>
      <c r="AH303" s="1" t="s">
        <v>43</v>
      </c>
      <c r="AI303" s="1">
        <f>_xlfn.XLOOKUP(AH303, 'taxonomy(ID_mappings)'!$L$2:$L$3, 'taxonomy(ID_mappings)'!$M$2:$M$3, 0)</f>
        <v>0</v>
      </c>
      <c r="AJ303" s="1" t="s">
        <v>42</v>
      </c>
      <c r="AK303" s="1" t="s">
        <v>42</v>
      </c>
      <c r="AL303" s="1" t="s">
        <v>42</v>
      </c>
    </row>
    <row r="304" spans="1:38" ht="15.75" customHeight="1">
      <c r="A304" s="1">
        <v>46233</v>
      </c>
      <c r="B304" s="1" t="s">
        <v>106</v>
      </c>
      <c r="C304" s="1">
        <f>_xlfn.XLOOKUP(B304, 'Sheet1 startup_formatted'!$B$2:$B$690, 'Sheet1 startup_formatted'!$A$2:$A$690, "Not issued", 0)</f>
        <v>1145</v>
      </c>
      <c r="D304" s="2">
        <v>42979.166666666664</v>
      </c>
      <c r="E304" s="15">
        <v>400000</v>
      </c>
      <c r="F304" s="1" t="s">
        <v>53</v>
      </c>
      <c r="G304" s="1">
        <f>_xlfn.XLOOKUP(F304, 'taxonomy(ID_mappings)'!$P$2:$P$15, 'taxonomy(ID_mappings)'!$O$2:$O$15, 0)</f>
        <v>9101</v>
      </c>
      <c r="H304" s="1">
        <v>1</v>
      </c>
      <c r="I304" s="1" t="s">
        <v>60</v>
      </c>
      <c r="J304" s="1" t="str">
        <v>United States of America (USA)</v>
      </c>
      <c r="K304" s="1" t="s">
        <v>60</v>
      </c>
      <c r="L304" s="13">
        <f>_xlfn.XLOOKUP(K304, 'taxonomy(ID_mappings)'!$B$2:$B$30, 'taxonomy(ID_mappings)'!$A$2:$A$30, "Not Disclosed", 0)</f>
        <v>4785</v>
      </c>
      <c r="M304" s="1" t="s">
        <v>107</v>
      </c>
      <c r="N304" s="1" t="s">
        <v>107</v>
      </c>
      <c r="O304" s="1">
        <f>_xlfn.XLOOKUP(N304, 'taxonomy(ID_mappings)'!$F$2:$F$40, 'taxonomy(ID_mappings)'!$E$2:$E$40, "Not Disclosed", 0)</f>
        <v>9238</v>
      </c>
      <c r="P304" s="1" t="s">
        <v>42</v>
      </c>
      <c r="Q304" s="4" t="s">
        <v>48</v>
      </c>
      <c r="R304" s="4" t="s">
        <v>48</v>
      </c>
      <c r="S304" s="4" t="s">
        <v>42</v>
      </c>
      <c r="T304" s="4" t="str">
        <v>Not Disclosed</v>
      </c>
      <c r="U304" s="4" t="s">
        <v>42</v>
      </c>
      <c r="V304" s="4" t="str">
        <v>Not Disclosed</v>
      </c>
      <c r="W304" s="4" t="s">
        <v>42</v>
      </c>
      <c r="X304" s="4" t="str">
        <v>Not Disclosed</v>
      </c>
      <c r="Y304" s="4" t="s">
        <v>42</v>
      </c>
      <c r="Z304" s="4" t="str">
        <v>Not Disclosed</v>
      </c>
      <c r="AA304" s="4">
        <f>_xlfn.XLOOKUP(R304, 'taxonomy(ID_mappings)'!$J$2:$J$7, 'taxonomy(ID_mappings)'!$I$2:$I$7, "Not Disclosed", 0)</f>
        <v>5325</v>
      </c>
      <c r="AB304" s="4" t="str">
        <f>_xlfn.XLOOKUP(T304, 'taxonomy(ID_mappings)'!$J$2:$J$7, 'taxonomy(ID_mappings)'!$I$2:$I$7, "Not Disclosed", 0)</f>
        <v>Not Disclosed</v>
      </c>
      <c r="AC304" s="4" t="str">
        <f>_xlfn.XLOOKUP(V304, 'taxonomy(ID_mappings)'!$J$2:$J$7, 'taxonomy(ID_mappings)'!$I$2:$I$7, "Not Disclosed", 0)</f>
        <v>Not Disclosed</v>
      </c>
      <c r="AD304" s="4" t="str">
        <f>_xlfn.XLOOKUP(X304, 'taxonomy(ID_mappings)'!$J$2:$J$7, 'taxonomy(ID_mappings)'!$I$2:$I$7, "Not Disclosed", 0)</f>
        <v>Not Disclosed</v>
      </c>
      <c r="AE304" s="4" t="str">
        <f>_xlfn.XLOOKUP(Z304, 'taxonomy(ID_mappings)'!$J$2:$J$7, 'taxonomy(ID_mappings)'!$I$2:$I$7, "Not Disclosed", 0)</f>
        <v>Not Disclosed</v>
      </c>
      <c r="AF304" s="4" t="str">
        <f>_xlfn.CONCAT(AA304, ", ", AB304, ", ", AC304, ", ", AD304, ", ", AE304)</f>
        <v>5325, Not Disclosed, Not Disclosed, Not Disclosed, Not Disclosed</v>
      </c>
      <c r="AG304" s="16">
        <v>5325</v>
      </c>
      <c r="AH304" s="1" t="s">
        <v>43</v>
      </c>
      <c r="AI304" s="1">
        <f>_xlfn.XLOOKUP(AH304, 'taxonomy(ID_mappings)'!$L$2:$L$3, 'taxonomy(ID_mappings)'!$M$2:$M$3, 0)</f>
        <v>0</v>
      </c>
      <c r="AJ304" s="1" t="s">
        <v>108</v>
      </c>
      <c r="AK304" s="9" t="s">
        <v>109</v>
      </c>
      <c r="AL304" s="9" t="s">
        <v>110</v>
      </c>
    </row>
    <row r="305" spans="1:38" ht="15.75" customHeight="1">
      <c r="A305" s="1">
        <v>46393</v>
      </c>
      <c r="B305" s="1" t="s">
        <v>593</v>
      </c>
      <c r="C305" s="1">
        <f>_xlfn.XLOOKUP(B305, 'Sheet1 startup_formatted'!$B$2:$B$690, 'Sheet1 startup_formatted'!$A$2:$A$690, "Not issued", 0)</f>
        <v>23485</v>
      </c>
      <c r="D305" s="2">
        <v>42979.166666666664</v>
      </c>
      <c r="E305" s="15">
        <v>30000</v>
      </c>
      <c r="F305" s="1" t="s">
        <v>53</v>
      </c>
      <c r="G305" s="1">
        <f>_xlfn.XLOOKUP(F305, 'taxonomy(ID_mappings)'!$P$2:$P$15, 'taxonomy(ID_mappings)'!$O$2:$O$15, 0)</f>
        <v>9101</v>
      </c>
      <c r="H305" s="1">
        <v>1</v>
      </c>
      <c r="I305" s="1" t="s">
        <v>277</v>
      </c>
      <c r="J305" s="1" t="str">
        <v>Tunisia</v>
      </c>
      <c r="K305" s="1" t="s">
        <v>277</v>
      </c>
      <c r="L305" s="13">
        <f>_xlfn.XLOOKUP(K305, 'taxonomy(ID_mappings)'!$B$2:$B$30, 'taxonomy(ID_mappings)'!$A$2:$A$30, "Not Disclosed", 0)</f>
        <v>2836</v>
      </c>
      <c r="M305" s="1" t="s">
        <v>54</v>
      </c>
      <c r="N305" s="1" t="s">
        <v>54</v>
      </c>
      <c r="O305" s="1">
        <f>_xlfn.XLOOKUP(N305, 'taxonomy(ID_mappings)'!$F$2:$F$40, 'taxonomy(ID_mappings)'!$E$2:$E$40, "Not Disclosed", 0)</f>
        <v>2165</v>
      </c>
      <c r="P305" s="1">
        <v>2</v>
      </c>
      <c r="Q305" s="4" t="s">
        <v>134</v>
      </c>
      <c r="R305" s="4" t="s">
        <v>61</v>
      </c>
      <c r="S305" s="4" t="s">
        <v>135</v>
      </c>
      <c r="T305" s="4" t="str">
        <v>B2C</v>
      </c>
      <c r="U305" s="4" t="s">
        <v>42</v>
      </c>
      <c r="V305" s="4" t="str">
        <v>Not Disclosed</v>
      </c>
      <c r="W305" s="4" t="s">
        <v>42</v>
      </c>
      <c r="X305" s="4" t="str">
        <v>Not Disclosed</v>
      </c>
      <c r="Y305" s="4" t="s">
        <v>42</v>
      </c>
      <c r="Z305" s="4" t="str">
        <v>Not Disclosed</v>
      </c>
      <c r="AA305" s="4">
        <f>_xlfn.XLOOKUP(R305, 'taxonomy(ID_mappings)'!$J$2:$J$7, 'taxonomy(ID_mappings)'!$I$2:$I$7, "Not Disclosed", 0)</f>
        <v>5326</v>
      </c>
      <c r="AB305" s="4">
        <f>_xlfn.XLOOKUP(T305, 'taxonomy(ID_mappings)'!$J$2:$J$7, 'taxonomy(ID_mappings)'!$I$2:$I$7, "Not Disclosed", 0)</f>
        <v>5325</v>
      </c>
      <c r="AC305" s="4" t="str">
        <f>_xlfn.XLOOKUP(V305, 'taxonomy(ID_mappings)'!$J$2:$J$7, 'taxonomy(ID_mappings)'!$I$2:$I$7, "Not Disclosed", 0)</f>
        <v>Not Disclosed</v>
      </c>
      <c r="AD305" s="4" t="str">
        <f>_xlfn.XLOOKUP(X305, 'taxonomy(ID_mappings)'!$J$2:$J$7, 'taxonomy(ID_mappings)'!$I$2:$I$7, "Not Disclosed", 0)</f>
        <v>Not Disclosed</v>
      </c>
      <c r="AE305" s="4" t="str">
        <f>_xlfn.XLOOKUP(Z305, 'taxonomy(ID_mappings)'!$J$2:$J$7, 'taxonomy(ID_mappings)'!$I$2:$I$7, "Not Disclosed", 0)</f>
        <v>Not Disclosed</v>
      </c>
      <c r="AF305" s="4" t="str">
        <f>_xlfn.CONCAT(AA305, ", ", AB305, ", ", AC305, ", ", AD305, ", ", AE305)</f>
        <v>5326, 5325, Not Disclosed, Not Disclosed, Not Disclosed</v>
      </c>
      <c r="AG305" s="16" t="s">
        <v>136</v>
      </c>
      <c r="AH305" s="1" t="s">
        <v>55</v>
      </c>
      <c r="AI305" s="1">
        <f>_xlfn.XLOOKUP(AH305, 'taxonomy(ID_mappings)'!$L$2:$L$3, 'taxonomy(ID_mappings)'!$M$2:$M$3, 0)</f>
        <v>1</v>
      </c>
      <c r="AJ305" s="1" t="s">
        <v>594</v>
      </c>
      <c r="AK305" s="1" t="s">
        <v>595</v>
      </c>
      <c r="AL305" s="1" t="s">
        <v>596</v>
      </c>
    </row>
    <row r="306" spans="1:38" ht="15.75" customHeight="1">
      <c r="A306" s="1">
        <v>46486</v>
      </c>
      <c r="B306" s="1" t="s">
        <v>597</v>
      </c>
      <c r="C306" s="1">
        <f>_xlfn.XLOOKUP(B306, 'Sheet1 startup_formatted'!$B$2:$B$690, 'Sheet1 startup_formatted'!$A$2:$A$690, "Not issued", 0)</f>
        <v>17893</v>
      </c>
      <c r="D306" s="2">
        <v>43070.166666666664</v>
      </c>
      <c r="E306" s="15">
        <v>1050000</v>
      </c>
      <c r="F306" s="1" t="s">
        <v>98</v>
      </c>
      <c r="G306" s="1">
        <f>_xlfn.XLOOKUP(F306, 'taxonomy(ID_mappings)'!$P$2:$P$15, 'taxonomy(ID_mappings)'!$O$2:$O$15, 0)</f>
        <v>1011</v>
      </c>
      <c r="H306" s="1">
        <v>1</v>
      </c>
      <c r="I306" s="1" t="s">
        <v>284</v>
      </c>
      <c r="J306" s="1" t="str">
        <v>Pakistan</v>
      </c>
      <c r="K306" s="1" t="s">
        <v>284</v>
      </c>
      <c r="L306" s="13">
        <f>_xlfn.XLOOKUP(K306, 'taxonomy(ID_mappings)'!$B$2:$B$30, 'taxonomy(ID_mappings)'!$A$2:$A$30, "Not Disclosed", 0)</f>
        <v>5769</v>
      </c>
      <c r="M306" s="1" t="s">
        <v>141</v>
      </c>
      <c r="N306" s="1" t="s">
        <v>141</v>
      </c>
      <c r="O306" s="1">
        <f>_xlfn.XLOOKUP(N306, 'taxonomy(ID_mappings)'!$F$2:$F$40, 'taxonomy(ID_mappings)'!$E$2:$E$40, "Not Disclosed", 0)</f>
        <v>7592</v>
      </c>
      <c r="P306" s="1">
        <v>3</v>
      </c>
      <c r="Q306" s="4" t="s">
        <v>342</v>
      </c>
      <c r="R306" s="4" t="s">
        <v>342</v>
      </c>
      <c r="S306" s="4" t="s">
        <v>42</v>
      </c>
      <c r="T306" s="4" t="str">
        <v>Not Disclosed</v>
      </c>
      <c r="U306" s="4" t="s">
        <v>42</v>
      </c>
      <c r="V306" s="4" t="str">
        <v>Not Disclosed</v>
      </c>
      <c r="W306" s="4" t="s">
        <v>42</v>
      </c>
      <c r="X306" s="4" t="str">
        <v>Not Disclosed</v>
      </c>
      <c r="Y306" s="4" t="s">
        <v>42</v>
      </c>
      <c r="Z306" s="4" t="str">
        <v>Not Disclosed</v>
      </c>
      <c r="AA306" s="4">
        <f>_xlfn.XLOOKUP(R306, 'taxonomy(ID_mappings)'!$J$2:$J$7, 'taxonomy(ID_mappings)'!$I$2:$I$7, "Not Disclosed", 0)</f>
        <v>5252</v>
      </c>
      <c r="AB306" s="4" t="str">
        <f>_xlfn.XLOOKUP(T306, 'taxonomy(ID_mappings)'!$J$2:$J$7, 'taxonomy(ID_mappings)'!$I$2:$I$7, "Not Disclosed", 0)</f>
        <v>Not Disclosed</v>
      </c>
      <c r="AC306" s="4" t="str">
        <f>_xlfn.XLOOKUP(V306, 'taxonomy(ID_mappings)'!$J$2:$J$7, 'taxonomy(ID_mappings)'!$I$2:$I$7, "Not Disclosed", 0)</f>
        <v>Not Disclosed</v>
      </c>
      <c r="AD306" s="4" t="str">
        <f>_xlfn.XLOOKUP(X306, 'taxonomy(ID_mappings)'!$J$2:$J$7, 'taxonomy(ID_mappings)'!$I$2:$I$7, "Not Disclosed", 0)</f>
        <v>Not Disclosed</v>
      </c>
      <c r="AE306" s="4" t="str">
        <f>_xlfn.XLOOKUP(Z306, 'taxonomy(ID_mappings)'!$J$2:$J$7, 'taxonomy(ID_mappings)'!$I$2:$I$7, "Not Disclosed", 0)</f>
        <v>Not Disclosed</v>
      </c>
      <c r="AF306" s="4" t="str">
        <f>_xlfn.CONCAT(AA306, ", ", AB306, ", ", AC306, ", ", AD306, ", ", AE306)</f>
        <v>5252, Not Disclosed, Not Disclosed, Not Disclosed, Not Disclosed</v>
      </c>
      <c r="AG306" s="16">
        <v>5252</v>
      </c>
      <c r="AH306" s="1" t="s">
        <v>55</v>
      </c>
      <c r="AI306" s="1">
        <f>_xlfn.XLOOKUP(AH306, 'taxonomy(ID_mappings)'!$L$2:$L$3, 'taxonomy(ID_mappings)'!$M$2:$M$3, 0)</f>
        <v>1</v>
      </c>
      <c r="AJ306" s="1" t="s">
        <v>42</v>
      </c>
      <c r="AK306" s="1" t="s">
        <v>42</v>
      </c>
      <c r="AL306" s="1" t="s">
        <v>42</v>
      </c>
    </row>
    <row r="307" spans="1:38" ht="15.75" customHeight="1">
      <c r="A307" s="1">
        <v>46490</v>
      </c>
      <c r="B307" s="1" t="s">
        <v>598</v>
      </c>
      <c r="C307" s="1">
        <f>_xlfn.XLOOKUP(B307, 'Sheet1 startup_formatted'!$B$2:$B$690, 'Sheet1 startup_formatted'!$A$2:$A$690, "Not issued", 0)</f>
        <v>19224</v>
      </c>
      <c r="D307" s="2">
        <v>42856.166666666664</v>
      </c>
      <c r="E307" s="15">
        <v>0</v>
      </c>
      <c r="F307" s="1" t="s">
        <v>45</v>
      </c>
      <c r="G307" s="1">
        <f>_xlfn.XLOOKUP(F307, 'taxonomy(ID_mappings)'!$P$2:$P$15, 'taxonomy(ID_mappings)'!$O$2:$O$15, 0)</f>
        <v>5678</v>
      </c>
      <c r="H307" s="1">
        <v>1</v>
      </c>
      <c r="I307" s="1" t="s">
        <v>42</v>
      </c>
      <c r="J307" s="1" t="str">
        <v>Not Disclosed</v>
      </c>
      <c r="K307" s="1" t="s">
        <v>42</v>
      </c>
      <c r="L307" s="13" t="str">
        <f>_xlfn.XLOOKUP(K307, 'taxonomy(ID_mappings)'!$B$2:$B$30, 'taxonomy(ID_mappings)'!$A$2:$A$30, "Not Disclosed", 0)</f>
        <v>Not Disclosed</v>
      </c>
      <c r="M307" s="1" t="s">
        <v>141</v>
      </c>
      <c r="N307" s="1" t="s">
        <v>141</v>
      </c>
      <c r="O307" s="1">
        <f>_xlfn.XLOOKUP(N307, 'taxonomy(ID_mappings)'!$F$2:$F$40, 'taxonomy(ID_mappings)'!$E$2:$E$40, "Not Disclosed", 0)</f>
        <v>7592</v>
      </c>
      <c r="P307" s="1">
        <v>2</v>
      </c>
      <c r="Q307" s="4" t="s">
        <v>48</v>
      </c>
      <c r="R307" s="4" t="s">
        <v>48</v>
      </c>
      <c r="S307" s="4" t="s">
        <v>42</v>
      </c>
      <c r="T307" s="4" t="str">
        <v>Not Disclosed</v>
      </c>
      <c r="U307" s="4" t="s">
        <v>42</v>
      </c>
      <c r="V307" s="4" t="str">
        <v>Not Disclosed</v>
      </c>
      <c r="W307" s="4" t="s">
        <v>42</v>
      </c>
      <c r="X307" s="4" t="str">
        <v>Not Disclosed</v>
      </c>
      <c r="Y307" s="4" t="s">
        <v>42</v>
      </c>
      <c r="Z307" s="4" t="str">
        <v>Not Disclosed</v>
      </c>
      <c r="AA307" s="4">
        <f>_xlfn.XLOOKUP(R307, 'taxonomy(ID_mappings)'!$J$2:$J$7, 'taxonomy(ID_mappings)'!$I$2:$I$7, "Not Disclosed", 0)</f>
        <v>5325</v>
      </c>
      <c r="AB307" s="4" t="str">
        <f>_xlfn.XLOOKUP(T307, 'taxonomy(ID_mappings)'!$J$2:$J$7, 'taxonomy(ID_mappings)'!$I$2:$I$7, "Not Disclosed", 0)</f>
        <v>Not Disclosed</v>
      </c>
      <c r="AC307" s="4" t="str">
        <f>_xlfn.XLOOKUP(V307, 'taxonomy(ID_mappings)'!$J$2:$J$7, 'taxonomy(ID_mappings)'!$I$2:$I$7, "Not Disclosed", 0)</f>
        <v>Not Disclosed</v>
      </c>
      <c r="AD307" s="4" t="str">
        <f>_xlfn.XLOOKUP(X307, 'taxonomy(ID_mappings)'!$J$2:$J$7, 'taxonomy(ID_mappings)'!$I$2:$I$7, "Not Disclosed", 0)</f>
        <v>Not Disclosed</v>
      </c>
      <c r="AE307" s="4" t="str">
        <f>_xlfn.XLOOKUP(Z307, 'taxonomy(ID_mappings)'!$J$2:$J$7, 'taxonomy(ID_mappings)'!$I$2:$I$7, "Not Disclosed", 0)</f>
        <v>Not Disclosed</v>
      </c>
      <c r="AF307" s="4" t="str">
        <f>_xlfn.CONCAT(AA307, ", ", AB307, ", ", AC307, ", ", AD307, ", ", AE307)</f>
        <v>5325, Not Disclosed, Not Disclosed, Not Disclosed, Not Disclosed</v>
      </c>
      <c r="AG307" s="16">
        <v>5325</v>
      </c>
      <c r="AH307" s="1" t="s">
        <v>55</v>
      </c>
      <c r="AI307" s="1">
        <f>_xlfn.XLOOKUP(AH307, 'taxonomy(ID_mappings)'!$L$2:$L$3, 'taxonomy(ID_mappings)'!$M$2:$M$3, 0)</f>
        <v>1</v>
      </c>
      <c r="AJ307" s="1" t="s">
        <v>42</v>
      </c>
      <c r="AK307" s="1" t="s">
        <v>42</v>
      </c>
      <c r="AL307" s="1" t="s">
        <v>42</v>
      </c>
    </row>
    <row r="308" spans="1:38" ht="15.75" customHeight="1">
      <c r="A308" s="1">
        <v>46539</v>
      </c>
      <c r="B308" s="1" t="s">
        <v>599</v>
      </c>
      <c r="C308" s="1">
        <f>_xlfn.XLOOKUP(B308, 'Sheet1 startup_formatted'!$B$2:$B$690, 'Sheet1 startup_formatted'!$A$2:$A$690, "Not issued", 0)</f>
        <v>32486</v>
      </c>
      <c r="D308" s="2">
        <v>42795.166666666664</v>
      </c>
      <c r="E308" s="15">
        <v>250000</v>
      </c>
      <c r="F308" s="1" t="s">
        <v>53</v>
      </c>
      <c r="G308" s="1">
        <f>_xlfn.XLOOKUP(F308, 'taxonomy(ID_mappings)'!$P$2:$P$15, 'taxonomy(ID_mappings)'!$O$2:$O$15, 0)</f>
        <v>9101</v>
      </c>
      <c r="H308" s="1">
        <v>0</v>
      </c>
      <c r="I308" s="1" t="s">
        <v>39</v>
      </c>
      <c r="J308" s="1" t="str">
        <v>United Arab Emirates (UAE)</v>
      </c>
      <c r="K308" s="1" t="s">
        <v>39</v>
      </c>
      <c r="L308" s="13">
        <f>_xlfn.XLOOKUP(K308, 'taxonomy(ID_mappings)'!$B$2:$B$30, 'taxonomy(ID_mappings)'!$A$2:$A$30, "Not Disclosed", 0)</f>
        <v>2361</v>
      </c>
      <c r="M308" s="1" t="s">
        <v>68</v>
      </c>
      <c r="N308" s="1" t="s">
        <v>68</v>
      </c>
      <c r="O308" s="1">
        <f>_xlfn.XLOOKUP(N308, 'taxonomy(ID_mappings)'!$F$2:$F$40, 'taxonomy(ID_mappings)'!$E$2:$E$40, "Not Disclosed", 0)</f>
        <v>5832</v>
      </c>
      <c r="P308" s="1">
        <v>1</v>
      </c>
      <c r="Q308" s="4" t="s">
        <v>449</v>
      </c>
      <c r="R308" s="4" t="s">
        <v>61</v>
      </c>
      <c r="S308" s="4" t="s">
        <v>135</v>
      </c>
      <c r="T308" s="4" t="str">
        <v>B2C</v>
      </c>
      <c r="U308" s="4" t="s">
        <v>79</v>
      </c>
      <c r="V308" s="4" t="str">
        <v>B2B2C</v>
      </c>
      <c r="W308" s="4" t="s">
        <v>174</v>
      </c>
      <c r="X308" s="4" t="str">
        <v>Platform</v>
      </c>
      <c r="Y308" s="4" t="s">
        <v>42</v>
      </c>
      <c r="Z308" s="4" t="str">
        <v>Not Disclosed</v>
      </c>
      <c r="AA308" s="4">
        <f>_xlfn.XLOOKUP(R308, 'taxonomy(ID_mappings)'!$J$2:$J$7, 'taxonomy(ID_mappings)'!$I$2:$I$7, "Not Disclosed", 0)</f>
        <v>5326</v>
      </c>
      <c r="AB308" s="4">
        <f>_xlfn.XLOOKUP(T308, 'taxonomy(ID_mappings)'!$J$2:$J$7, 'taxonomy(ID_mappings)'!$I$2:$I$7, "Not Disclosed", 0)</f>
        <v>5325</v>
      </c>
      <c r="AC308" s="4">
        <f>_xlfn.XLOOKUP(V308, 'taxonomy(ID_mappings)'!$J$2:$J$7, 'taxonomy(ID_mappings)'!$I$2:$I$7, "Not Disclosed", 0)</f>
        <v>5252</v>
      </c>
      <c r="AD308" s="4">
        <f>_xlfn.XLOOKUP(X308, 'taxonomy(ID_mappings)'!$J$2:$J$7, 'taxonomy(ID_mappings)'!$I$2:$I$7, "Not Disclosed", 0)</f>
        <v>5324</v>
      </c>
      <c r="AE308" s="4" t="str">
        <f>_xlfn.XLOOKUP(Z308, 'taxonomy(ID_mappings)'!$J$2:$J$7, 'taxonomy(ID_mappings)'!$I$2:$I$7, "Not Disclosed", 0)</f>
        <v>Not Disclosed</v>
      </c>
      <c r="AF308" s="4" t="str">
        <f>_xlfn.CONCAT(AA308, ", ", AB308, ", ", AC308, ", ", AD308, ", ", AE308)</f>
        <v>5326, 5325, 5252, 5324, Not Disclosed</v>
      </c>
      <c r="AG308" s="16" t="s">
        <v>450</v>
      </c>
      <c r="AH308" s="1" t="s">
        <v>43</v>
      </c>
      <c r="AI308" s="1">
        <f>_xlfn.XLOOKUP(AH308, 'taxonomy(ID_mappings)'!$L$2:$L$3, 'taxonomy(ID_mappings)'!$M$2:$M$3, 0)</f>
        <v>0</v>
      </c>
      <c r="AJ308" s="1" t="s">
        <v>42</v>
      </c>
      <c r="AK308" s="1" t="s">
        <v>42</v>
      </c>
      <c r="AL308" s="1" t="s">
        <v>42</v>
      </c>
    </row>
    <row r="309" spans="1:38" ht="15.75" customHeight="1">
      <c r="A309" s="1">
        <v>46697</v>
      </c>
      <c r="B309" s="1" t="s">
        <v>600</v>
      </c>
      <c r="C309" s="1">
        <f>_xlfn.XLOOKUP(B309, 'Sheet1 startup_formatted'!$B$2:$B$690, 'Sheet1 startup_formatted'!$A$2:$A$690, "Not issued", 0)</f>
        <v>16788</v>
      </c>
      <c r="D309" s="2">
        <v>42795.166666666664</v>
      </c>
      <c r="E309" s="15">
        <v>1000000</v>
      </c>
      <c r="F309" s="1" t="s">
        <v>45</v>
      </c>
      <c r="G309" s="1">
        <f>_xlfn.XLOOKUP(F309, 'taxonomy(ID_mappings)'!$P$2:$P$15, 'taxonomy(ID_mappings)'!$O$2:$O$15, 0)</f>
        <v>5678</v>
      </c>
      <c r="H309" s="1">
        <v>0</v>
      </c>
      <c r="I309" s="1" t="s">
        <v>39</v>
      </c>
      <c r="J309" s="1" t="str">
        <v>United Arab Emirates (UAE)</v>
      </c>
      <c r="K309" s="1" t="s">
        <v>39</v>
      </c>
      <c r="L309" s="13">
        <f>_xlfn.XLOOKUP(K309, 'taxonomy(ID_mappings)'!$B$2:$B$30, 'taxonomy(ID_mappings)'!$A$2:$A$30, "Not Disclosed", 0)</f>
        <v>2361</v>
      </c>
      <c r="M309" s="1" t="s">
        <v>133</v>
      </c>
      <c r="N309" s="1" t="s">
        <v>133</v>
      </c>
      <c r="O309" s="1">
        <f>_xlfn.XLOOKUP(N309, 'taxonomy(ID_mappings)'!$F$2:$F$40, 'taxonomy(ID_mappings)'!$E$2:$E$40, "Not Disclosed", 0)</f>
        <v>8769</v>
      </c>
      <c r="P309" s="1">
        <v>1</v>
      </c>
      <c r="Q309" s="4" t="s">
        <v>48</v>
      </c>
      <c r="R309" s="4" t="s">
        <v>48</v>
      </c>
      <c r="S309" s="4" t="s">
        <v>42</v>
      </c>
      <c r="T309" s="4" t="str">
        <v>Not Disclosed</v>
      </c>
      <c r="U309" s="4" t="s">
        <v>42</v>
      </c>
      <c r="V309" s="4" t="str">
        <v>Not Disclosed</v>
      </c>
      <c r="W309" s="4" t="s">
        <v>42</v>
      </c>
      <c r="X309" s="4" t="str">
        <v>Not Disclosed</v>
      </c>
      <c r="Y309" s="4" t="s">
        <v>42</v>
      </c>
      <c r="Z309" s="4" t="str">
        <v>Not Disclosed</v>
      </c>
      <c r="AA309" s="4">
        <f>_xlfn.XLOOKUP(R309, 'taxonomy(ID_mappings)'!$J$2:$J$7, 'taxonomy(ID_mappings)'!$I$2:$I$7, "Not Disclosed", 0)</f>
        <v>5325</v>
      </c>
      <c r="AB309" s="4" t="str">
        <f>_xlfn.XLOOKUP(T309, 'taxonomy(ID_mappings)'!$J$2:$J$7, 'taxonomy(ID_mappings)'!$I$2:$I$7, "Not Disclosed", 0)</f>
        <v>Not Disclosed</v>
      </c>
      <c r="AC309" s="4" t="str">
        <f>_xlfn.XLOOKUP(V309, 'taxonomy(ID_mappings)'!$J$2:$J$7, 'taxonomy(ID_mappings)'!$I$2:$I$7, "Not Disclosed", 0)</f>
        <v>Not Disclosed</v>
      </c>
      <c r="AD309" s="4" t="str">
        <f>_xlfn.XLOOKUP(X309, 'taxonomy(ID_mappings)'!$J$2:$J$7, 'taxonomy(ID_mappings)'!$I$2:$I$7, "Not Disclosed", 0)</f>
        <v>Not Disclosed</v>
      </c>
      <c r="AE309" s="4" t="str">
        <f>_xlfn.XLOOKUP(Z309, 'taxonomy(ID_mappings)'!$J$2:$J$7, 'taxonomy(ID_mappings)'!$I$2:$I$7, "Not Disclosed", 0)</f>
        <v>Not Disclosed</v>
      </c>
      <c r="AF309" s="4" t="str">
        <f>_xlfn.CONCAT(AA309, ", ", AB309, ", ", AC309, ", ", AD309, ", ", AE309)</f>
        <v>5325, Not Disclosed, Not Disclosed, Not Disclosed, Not Disclosed</v>
      </c>
      <c r="AG309" s="16">
        <v>5325</v>
      </c>
      <c r="AH309" s="1" t="s">
        <v>55</v>
      </c>
      <c r="AI309" s="1">
        <f>_xlfn.XLOOKUP(AH309, 'taxonomy(ID_mappings)'!$L$2:$L$3, 'taxonomy(ID_mappings)'!$M$2:$M$3, 0)</f>
        <v>1</v>
      </c>
      <c r="AJ309" s="1" t="s">
        <v>601</v>
      </c>
      <c r="AK309" s="1" t="s">
        <v>42</v>
      </c>
      <c r="AL309" s="1" t="s">
        <v>42</v>
      </c>
    </row>
    <row r="310" spans="1:38" ht="15.75" customHeight="1">
      <c r="A310" s="1">
        <v>46769</v>
      </c>
      <c r="B310" s="1" t="s">
        <v>602</v>
      </c>
      <c r="C310" s="1">
        <f>_xlfn.XLOOKUP(B310, 'Sheet1 startup_formatted'!$B$2:$B$690, 'Sheet1 startup_formatted'!$A$2:$A$690, "Not issued", 0)</f>
        <v>32864</v>
      </c>
      <c r="D310" s="2">
        <v>42991.166666666664</v>
      </c>
      <c r="E310" s="15">
        <v>250000</v>
      </c>
      <c r="F310" s="1" t="s">
        <v>53</v>
      </c>
      <c r="G310" s="1">
        <f>_xlfn.XLOOKUP(F310, 'taxonomy(ID_mappings)'!$P$2:$P$15, 'taxonomy(ID_mappings)'!$O$2:$O$15, 0)</f>
        <v>9101</v>
      </c>
      <c r="H310" s="1">
        <v>0</v>
      </c>
      <c r="I310" s="1" t="s">
        <v>39</v>
      </c>
      <c r="J310" s="1" t="str">
        <v>United Arab Emirates (UAE)</v>
      </c>
      <c r="K310" s="1" t="s">
        <v>39</v>
      </c>
      <c r="L310" s="13">
        <f>_xlfn.XLOOKUP(K310, 'taxonomy(ID_mappings)'!$B$2:$B$30, 'taxonomy(ID_mappings)'!$A$2:$A$30, "Not Disclosed", 0)</f>
        <v>2361</v>
      </c>
      <c r="M310" s="1" t="s">
        <v>133</v>
      </c>
      <c r="N310" s="1" t="s">
        <v>133</v>
      </c>
      <c r="O310" s="1">
        <f>_xlfn.XLOOKUP(N310, 'taxonomy(ID_mappings)'!$F$2:$F$40, 'taxonomy(ID_mappings)'!$E$2:$E$40, "Not Disclosed", 0)</f>
        <v>8769</v>
      </c>
      <c r="P310" s="1">
        <v>3</v>
      </c>
      <c r="Q310" s="4" t="s">
        <v>61</v>
      </c>
      <c r="R310" s="4" t="s">
        <v>61</v>
      </c>
      <c r="S310" s="4" t="s">
        <v>42</v>
      </c>
      <c r="T310" s="4" t="str">
        <v>Not Disclosed</v>
      </c>
      <c r="U310" s="4" t="s">
        <v>42</v>
      </c>
      <c r="V310" s="4" t="str">
        <v>Not Disclosed</v>
      </c>
      <c r="W310" s="4" t="s">
        <v>42</v>
      </c>
      <c r="X310" s="4" t="str">
        <v>Not Disclosed</v>
      </c>
      <c r="Y310" s="4" t="s">
        <v>42</v>
      </c>
      <c r="Z310" s="4" t="str">
        <v>Not Disclosed</v>
      </c>
      <c r="AA310" s="4">
        <f>_xlfn.XLOOKUP(R310, 'taxonomy(ID_mappings)'!$J$2:$J$7, 'taxonomy(ID_mappings)'!$I$2:$I$7, "Not Disclosed", 0)</f>
        <v>5326</v>
      </c>
      <c r="AB310" s="4" t="str">
        <f>_xlfn.XLOOKUP(T310, 'taxonomy(ID_mappings)'!$J$2:$J$7, 'taxonomy(ID_mappings)'!$I$2:$I$7, "Not Disclosed", 0)</f>
        <v>Not Disclosed</v>
      </c>
      <c r="AC310" s="4" t="str">
        <f>_xlfn.XLOOKUP(V310, 'taxonomy(ID_mappings)'!$J$2:$J$7, 'taxonomy(ID_mappings)'!$I$2:$I$7, "Not Disclosed", 0)</f>
        <v>Not Disclosed</v>
      </c>
      <c r="AD310" s="4" t="str">
        <f>_xlfn.XLOOKUP(X310, 'taxonomy(ID_mappings)'!$J$2:$J$7, 'taxonomy(ID_mappings)'!$I$2:$I$7, "Not Disclosed", 0)</f>
        <v>Not Disclosed</v>
      </c>
      <c r="AE310" s="4" t="str">
        <f>_xlfn.XLOOKUP(Z310, 'taxonomy(ID_mappings)'!$J$2:$J$7, 'taxonomy(ID_mappings)'!$I$2:$I$7, "Not Disclosed", 0)</f>
        <v>Not Disclosed</v>
      </c>
      <c r="AF310" s="4" t="str">
        <f>_xlfn.CONCAT(AA310, ", ", AB310, ", ", AC310, ", ", AD310, ", ", AE310)</f>
        <v>5326, Not Disclosed, Not Disclosed, Not Disclosed, Not Disclosed</v>
      </c>
      <c r="AG310" s="16">
        <v>5326</v>
      </c>
      <c r="AH310" s="1" t="s">
        <v>55</v>
      </c>
      <c r="AI310" s="1">
        <f>_xlfn.XLOOKUP(AH310, 'taxonomy(ID_mappings)'!$L$2:$L$3, 'taxonomy(ID_mappings)'!$M$2:$M$3, 0)</f>
        <v>1</v>
      </c>
      <c r="AJ310" s="1" t="s">
        <v>603</v>
      </c>
      <c r="AK310" s="1" t="s">
        <v>604</v>
      </c>
      <c r="AL310" s="9" t="s">
        <v>605</v>
      </c>
    </row>
    <row r="311" spans="1:38" ht="15.75" customHeight="1">
      <c r="A311" s="1">
        <v>46841</v>
      </c>
      <c r="B311" s="1" t="s">
        <v>606</v>
      </c>
      <c r="C311" s="1">
        <f>_xlfn.XLOOKUP(B311, 'Sheet1 startup_formatted'!$B$2:$B$690, 'Sheet1 startup_formatted'!$A$2:$A$690, "Not issued", 0)</f>
        <v>46124</v>
      </c>
      <c r="D311" s="2">
        <v>43087.166666666664</v>
      </c>
      <c r="E311" s="15">
        <v>50000</v>
      </c>
      <c r="F311" s="1" t="s">
        <v>328</v>
      </c>
      <c r="G311" s="1">
        <f>_xlfn.XLOOKUP(F311, 'taxonomy(ID_mappings)'!$P$2:$P$15, 'taxonomy(ID_mappings)'!$O$2:$O$15, 0)</f>
        <v>4567</v>
      </c>
      <c r="H311" s="1">
        <v>0</v>
      </c>
      <c r="I311" s="1" t="s">
        <v>60</v>
      </c>
      <c r="J311" s="1" t="str">
        <v>United States of America (USA)</v>
      </c>
      <c r="K311" s="1" t="s">
        <v>60</v>
      </c>
      <c r="L311" s="13">
        <f>_xlfn.XLOOKUP(K311, 'taxonomy(ID_mappings)'!$B$2:$B$30, 'taxonomy(ID_mappings)'!$A$2:$A$30, "Not Disclosed", 0)</f>
        <v>4785</v>
      </c>
      <c r="M311" s="1" t="s">
        <v>47</v>
      </c>
      <c r="N311" s="1" t="s">
        <v>47</v>
      </c>
      <c r="O311" s="1">
        <f>_xlfn.XLOOKUP(N311, 'taxonomy(ID_mappings)'!$F$2:$F$40, 'taxonomy(ID_mappings)'!$E$2:$E$40, "Not Disclosed", 0)</f>
        <v>4536</v>
      </c>
      <c r="P311" s="1">
        <v>3</v>
      </c>
      <c r="Q311" s="4" t="s">
        <v>341</v>
      </c>
      <c r="R311" s="4" t="s">
        <v>342</v>
      </c>
      <c r="S311" s="4" t="s">
        <v>174</v>
      </c>
      <c r="T311" s="4" t="str">
        <v>Platform</v>
      </c>
      <c r="U311" s="4" t="s">
        <v>42</v>
      </c>
      <c r="V311" s="4" t="str">
        <v>Not Disclosed</v>
      </c>
      <c r="W311" s="4" t="s">
        <v>42</v>
      </c>
      <c r="X311" s="4" t="str">
        <v>Not Disclosed</v>
      </c>
      <c r="Y311" s="4" t="s">
        <v>42</v>
      </c>
      <c r="Z311" s="4" t="str">
        <v>Not Disclosed</v>
      </c>
      <c r="AA311" s="4">
        <f>_xlfn.XLOOKUP(R311, 'taxonomy(ID_mappings)'!$J$2:$J$7, 'taxonomy(ID_mappings)'!$I$2:$I$7, "Not Disclosed", 0)</f>
        <v>5252</v>
      </c>
      <c r="AB311" s="4">
        <f>_xlfn.XLOOKUP(T311, 'taxonomy(ID_mappings)'!$J$2:$J$7, 'taxonomy(ID_mappings)'!$I$2:$I$7, "Not Disclosed", 0)</f>
        <v>5324</v>
      </c>
      <c r="AC311" s="4" t="str">
        <f>_xlfn.XLOOKUP(V311, 'taxonomy(ID_mappings)'!$J$2:$J$7, 'taxonomy(ID_mappings)'!$I$2:$I$7, "Not Disclosed", 0)</f>
        <v>Not Disclosed</v>
      </c>
      <c r="AD311" s="4" t="str">
        <f>_xlfn.XLOOKUP(X311, 'taxonomy(ID_mappings)'!$J$2:$J$7, 'taxonomy(ID_mappings)'!$I$2:$I$7, "Not Disclosed", 0)</f>
        <v>Not Disclosed</v>
      </c>
      <c r="AE311" s="4" t="str">
        <f>_xlfn.XLOOKUP(Z311, 'taxonomy(ID_mappings)'!$J$2:$J$7, 'taxonomy(ID_mappings)'!$I$2:$I$7, "Not Disclosed", 0)</f>
        <v>Not Disclosed</v>
      </c>
      <c r="AF311" s="4" t="str">
        <f>_xlfn.CONCAT(AA311, ", ", AB311, ", ", AC311, ", ", AD311, ", ", AE311)</f>
        <v>5252, 5324, Not Disclosed, Not Disclosed, Not Disclosed</v>
      </c>
      <c r="AG311" s="16" t="s">
        <v>343</v>
      </c>
      <c r="AH311" s="1" t="s">
        <v>55</v>
      </c>
      <c r="AI311" s="1">
        <f>_xlfn.XLOOKUP(AH311, 'taxonomy(ID_mappings)'!$L$2:$L$3, 'taxonomy(ID_mappings)'!$M$2:$M$3, 0)</f>
        <v>1</v>
      </c>
      <c r="AJ311" s="1" t="s">
        <v>42</v>
      </c>
      <c r="AK311" s="1" t="s">
        <v>42</v>
      </c>
      <c r="AL311" s="1" t="s">
        <v>42</v>
      </c>
    </row>
    <row r="312" spans="1:38" ht="15.75" customHeight="1">
      <c r="A312" s="1">
        <v>47035</v>
      </c>
      <c r="B312" s="1" t="s">
        <v>607</v>
      </c>
      <c r="C312" s="1">
        <f>_xlfn.XLOOKUP(B312, 'Sheet1 startup_formatted'!$B$2:$B$690, 'Sheet1 startup_formatted'!$A$2:$A$690, "Not issued", 0)</f>
        <v>20752</v>
      </c>
      <c r="D312" s="2">
        <v>42864.166666666664</v>
      </c>
      <c r="E312" s="15">
        <v>500000</v>
      </c>
      <c r="F312" s="1" t="s">
        <v>98</v>
      </c>
      <c r="G312" s="1">
        <f>_xlfn.XLOOKUP(F312, 'taxonomy(ID_mappings)'!$P$2:$P$15, 'taxonomy(ID_mappings)'!$O$2:$O$15, 0)</f>
        <v>1011</v>
      </c>
      <c r="H312" s="1">
        <v>0</v>
      </c>
      <c r="I312" s="1" t="s">
        <v>50</v>
      </c>
      <c r="J312" s="1" t="str">
        <v>Lebanon</v>
      </c>
      <c r="K312" s="1" t="s">
        <v>50</v>
      </c>
      <c r="L312" s="13">
        <f>_xlfn.XLOOKUP(K312, 'taxonomy(ID_mappings)'!$B$2:$B$30, 'taxonomy(ID_mappings)'!$A$2:$A$30, "Not Disclosed", 0)</f>
        <v>1623</v>
      </c>
      <c r="M312" s="1" t="s">
        <v>214</v>
      </c>
      <c r="N312" s="1" t="s">
        <v>214</v>
      </c>
      <c r="O312" s="1">
        <f>_xlfn.XLOOKUP(N312, 'taxonomy(ID_mappings)'!$F$2:$F$40, 'taxonomy(ID_mappings)'!$E$2:$E$40, "Not Disclosed", 0)</f>
        <v>2356</v>
      </c>
      <c r="P312" s="1">
        <v>2</v>
      </c>
      <c r="Q312" s="4" t="s">
        <v>61</v>
      </c>
      <c r="R312" s="4" t="s">
        <v>61</v>
      </c>
      <c r="S312" s="4" t="s">
        <v>42</v>
      </c>
      <c r="T312" s="4" t="str">
        <v>Not Disclosed</v>
      </c>
      <c r="U312" s="4" t="s">
        <v>42</v>
      </c>
      <c r="V312" s="4" t="str">
        <v>Not Disclosed</v>
      </c>
      <c r="W312" s="4" t="s">
        <v>42</v>
      </c>
      <c r="X312" s="4" t="str">
        <v>Not Disclosed</v>
      </c>
      <c r="Y312" s="4" t="s">
        <v>42</v>
      </c>
      <c r="Z312" s="4" t="str">
        <v>Not Disclosed</v>
      </c>
      <c r="AA312" s="4">
        <f>_xlfn.XLOOKUP(R312, 'taxonomy(ID_mappings)'!$J$2:$J$7, 'taxonomy(ID_mappings)'!$I$2:$I$7, "Not Disclosed", 0)</f>
        <v>5326</v>
      </c>
      <c r="AB312" s="4" t="str">
        <f>_xlfn.XLOOKUP(T312, 'taxonomy(ID_mappings)'!$J$2:$J$7, 'taxonomy(ID_mappings)'!$I$2:$I$7, "Not Disclosed", 0)</f>
        <v>Not Disclosed</v>
      </c>
      <c r="AC312" s="4" t="str">
        <f>_xlfn.XLOOKUP(V312, 'taxonomy(ID_mappings)'!$J$2:$J$7, 'taxonomy(ID_mappings)'!$I$2:$I$7, "Not Disclosed", 0)</f>
        <v>Not Disclosed</v>
      </c>
      <c r="AD312" s="4" t="str">
        <f>_xlfn.XLOOKUP(X312, 'taxonomy(ID_mappings)'!$J$2:$J$7, 'taxonomy(ID_mappings)'!$I$2:$I$7, "Not Disclosed", 0)</f>
        <v>Not Disclosed</v>
      </c>
      <c r="AE312" s="4" t="str">
        <f>_xlfn.XLOOKUP(Z312, 'taxonomy(ID_mappings)'!$J$2:$J$7, 'taxonomy(ID_mappings)'!$I$2:$I$7, "Not Disclosed", 0)</f>
        <v>Not Disclosed</v>
      </c>
      <c r="AF312" s="4" t="str">
        <f>_xlfn.CONCAT(AA312, ", ", AB312, ", ", AC312, ", ", AD312, ", ", AE312)</f>
        <v>5326, Not Disclosed, Not Disclosed, Not Disclosed, Not Disclosed</v>
      </c>
      <c r="AG312" s="16">
        <v>5326</v>
      </c>
      <c r="AH312" s="1" t="s">
        <v>55</v>
      </c>
      <c r="AI312" s="1">
        <f>_xlfn.XLOOKUP(AH312, 'taxonomy(ID_mappings)'!$L$2:$L$3, 'taxonomy(ID_mappings)'!$M$2:$M$3, 0)</f>
        <v>1</v>
      </c>
      <c r="AJ312" s="1" t="s">
        <v>42</v>
      </c>
      <c r="AK312" s="1" t="s">
        <v>42</v>
      </c>
      <c r="AL312" s="1" t="s">
        <v>42</v>
      </c>
    </row>
    <row r="313" spans="1:38" ht="15.75" customHeight="1">
      <c r="A313" s="1">
        <v>47129</v>
      </c>
      <c r="B313" s="1" t="s">
        <v>608</v>
      </c>
      <c r="C313" s="1">
        <f>_xlfn.XLOOKUP(B313, 'Sheet1 startup_formatted'!$B$2:$B$690, 'Sheet1 startup_formatted'!$A$2:$A$690, "Not issued", 0)</f>
        <v>47385</v>
      </c>
      <c r="D313" s="2">
        <v>43000.166666666664</v>
      </c>
      <c r="E313" s="15">
        <v>43000</v>
      </c>
      <c r="F313" s="1" t="s">
        <v>328</v>
      </c>
      <c r="G313" s="1">
        <f>_xlfn.XLOOKUP(F313, 'taxonomy(ID_mappings)'!$P$2:$P$15, 'taxonomy(ID_mappings)'!$O$2:$O$15, 0)</f>
        <v>4567</v>
      </c>
      <c r="H313" s="1">
        <v>0</v>
      </c>
      <c r="I313" s="1" t="s">
        <v>281</v>
      </c>
      <c r="J313" s="1" t="str">
        <v>Palestine</v>
      </c>
      <c r="K313" s="1" t="s">
        <v>281</v>
      </c>
      <c r="L313" s="13">
        <f>_xlfn.XLOOKUP(K313, 'taxonomy(ID_mappings)'!$B$2:$B$30, 'taxonomy(ID_mappings)'!$A$2:$A$30, "Not Disclosed", 0)</f>
        <v>3947</v>
      </c>
      <c r="M313" s="1" t="s">
        <v>609</v>
      </c>
      <c r="N313" s="1" t="s">
        <v>609</v>
      </c>
      <c r="O313" s="1">
        <f>_xlfn.XLOOKUP(N313, 'taxonomy(ID_mappings)'!$F$2:$F$40, 'taxonomy(ID_mappings)'!$E$2:$E$40, "Not Disclosed", 0)</f>
        <v>6859</v>
      </c>
      <c r="P313" s="1">
        <v>1</v>
      </c>
      <c r="Q313" s="4" t="s">
        <v>233</v>
      </c>
      <c r="R313" s="4" t="s">
        <v>61</v>
      </c>
      <c r="S313" s="4" t="s">
        <v>135</v>
      </c>
      <c r="T313" s="4" t="str">
        <v>B2C</v>
      </c>
      <c r="U313" s="4" t="s">
        <v>79</v>
      </c>
      <c r="V313" s="4" t="str">
        <v>B2B2C</v>
      </c>
      <c r="W313" s="4" t="s">
        <v>42</v>
      </c>
      <c r="X313" s="4" t="str">
        <v>Not Disclosed</v>
      </c>
      <c r="Y313" s="4" t="s">
        <v>42</v>
      </c>
      <c r="Z313" s="4" t="str">
        <v>Not Disclosed</v>
      </c>
      <c r="AA313" s="4">
        <f>_xlfn.XLOOKUP(R313, 'taxonomy(ID_mappings)'!$J$2:$J$7, 'taxonomy(ID_mappings)'!$I$2:$I$7, "Not Disclosed", 0)</f>
        <v>5326</v>
      </c>
      <c r="AB313" s="4">
        <f>_xlfn.XLOOKUP(T313, 'taxonomy(ID_mappings)'!$J$2:$J$7, 'taxonomy(ID_mappings)'!$I$2:$I$7, "Not Disclosed", 0)</f>
        <v>5325</v>
      </c>
      <c r="AC313" s="4">
        <f>_xlfn.XLOOKUP(V313, 'taxonomy(ID_mappings)'!$J$2:$J$7, 'taxonomy(ID_mappings)'!$I$2:$I$7, "Not Disclosed", 0)</f>
        <v>5252</v>
      </c>
      <c r="AD313" s="4" t="str">
        <f>_xlfn.XLOOKUP(X313, 'taxonomy(ID_mappings)'!$J$2:$J$7, 'taxonomy(ID_mappings)'!$I$2:$I$7, "Not Disclosed", 0)</f>
        <v>Not Disclosed</v>
      </c>
      <c r="AE313" s="4" t="str">
        <f>_xlfn.XLOOKUP(Z313, 'taxonomy(ID_mappings)'!$J$2:$J$7, 'taxonomy(ID_mappings)'!$I$2:$I$7, "Not Disclosed", 0)</f>
        <v>Not Disclosed</v>
      </c>
      <c r="AF313" s="4" t="str">
        <f>_xlfn.CONCAT(AA313, ", ", AB313, ", ", AC313, ", ", AD313, ", ", AE313)</f>
        <v>5326, 5325, 5252, Not Disclosed, Not Disclosed</v>
      </c>
      <c r="AG313" s="16" t="s">
        <v>234</v>
      </c>
      <c r="AH313" s="1" t="s">
        <v>55</v>
      </c>
      <c r="AI313" s="1">
        <f>_xlfn.XLOOKUP(AH313, 'taxonomy(ID_mappings)'!$L$2:$L$3, 'taxonomy(ID_mappings)'!$M$2:$M$3, 0)</f>
        <v>1</v>
      </c>
      <c r="AJ313" s="1" t="s">
        <v>42</v>
      </c>
      <c r="AK313" s="1" t="s">
        <v>42</v>
      </c>
      <c r="AL313" s="1" t="s">
        <v>42</v>
      </c>
    </row>
    <row r="314" spans="1:38" ht="15.75" customHeight="1">
      <c r="A314" s="1">
        <v>47277</v>
      </c>
      <c r="B314" s="1" t="s">
        <v>610</v>
      </c>
      <c r="C314" s="1">
        <f>_xlfn.XLOOKUP(B314, 'Sheet1 startup_formatted'!$B$2:$B$690, 'Sheet1 startup_formatted'!$A$2:$A$690, "Not issued", 0)</f>
        <v>47533</v>
      </c>
      <c r="D314" s="2">
        <v>43070.166666666664</v>
      </c>
      <c r="E314" s="15">
        <v>140000</v>
      </c>
      <c r="F314" s="1" t="s">
        <v>53</v>
      </c>
      <c r="G314" s="1">
        <f>_xlfn.XLOOKUP(F314, 'taxonomy(ID_mappings)'!$P$2:$P$15, 'taxonomy(ID_mappings)'!$O$2:$O$15, 0)</f>
        <v>9101</v>
      </c>
      <c r="H314" s="1">
        <v>0</v>
      </c>
      <c r="I314" s="1" t="s">
        <v>611</v>
      </c>
      <c r="J314" s="1" t="str">
        <v>Cyprus</v>
      </c>
      <c r="K314" s="1" t="s">
        <v>611</v>
      </c>
      <c r="L314" s="13">
        <f>_xlfn.XLOOKUP(K314, 'taxonomy(ID_mappings)'!$B$2:$B$30, 'taxonomy(ID_mappings)'!$A$2:$A$30, "Not Disclosed", 0)</f>
        <v>1384</v>
      </c>
      <c r="M314" s="1" t="s">
        <v>612</v>
      </c>
      <c r="N314" s="1" t="s">
        <v>612</v>
      </c>
      <c r="O314" s="1">
        <f>_xlfn.XLOOKUP(N314, 'taxonomy(ID_mappings)'!$F$2:$F$40, 'taxonomy(ID_mappings)'!$E$2:$E$40, "Not Disclosed", 0)</f>
        <v>1472</v>
      </c>
      <c r="P314" s="1">
        <v>2</v>
      </c>
      <c r="Q314" s="4" t="s">
        <v>48</v>
      </c>
      <c r="R314" s="4" t="s">
        <v>48</v>
      </c>
      <c r="S314" s="4" t="s">
        <v>42</v>
      </c>
      <c r="T314" s="4" t="str">
        <v>Not Disclosed</v>
      </c>
      <c r="U314" s="4" t="s">
        <v>42</v>
      </c>
      <c r="V314" s="4" t="str">
        <v>Not Disclosed</v>
      </c>
      <c r="W314" s="4" t="s">
        <v>42</v>
      </c>
      <c r="X314" s="4" t="str">
        <v>Not Disclosed</v>
      </c>
      <c r="Y314" s="4" t="s">
        <v>42</v>
      </c>
      <c r="Z314" s="4" t="str">
        <v>Not Disclosed</v>
      </c>
      <c r="AA314" s="4">
        <f>_xlfn.XLOOKUP(R314, 'taxonomy(ID_mappings)'!$J$2:$J$7, 'taxonomy(ID_mappings)'!$I$2:$I$7, "Not Disclosed", 0)</f>
        <v>5325</v>
      </c>
      <c r="AB314" s="4" t="str">
        <f>_xlfn.XLOOKUP(T314, 'taxonomy(ID_mappings)'!$J$2:$J$7, 'taxonomy(ID_mappings)'!$I$2:$I$7, "Not Disclosed", 0)</f>
        <v>Not Disclosed</v>
      </c>
      <c r="AC314" s="4" t="str">
        <f>_xlfn.XLOOKUP(V314, 'taxonomy(ID_mappings)'!$J$2:$J$7, 'taxonomy(ID_mappings)'!$I$2:$I$7, "Not Disclosed", 0)</f>
        <v>Not Disclosed</v>
      </c>
      <c r="AD314" s="4" t="str">
        <f>_xlfn.XLOOKUP(X314, 'taxonomy(ID_mappings)'!$J$2:$J$7, 'taxonomy(ID_mappings)'!$I$2:$I$7, "Not Disclosed", 0)</f>
        <v>Not Disclosed</v>
      </c>
      <c r="AE314" s="4" t="str">
        <f>_xlfn.XLOOKUP(Z314, 'taxonomy(ID_mappings)'!$J$2:$J$7, 'taxonomy(ID_mappings)'!$I$2:$I$7, "Not Disclosed", 0)</f>
        <v>Not Disclosed</v>
      </c>
      <c r="AF314" s="4" t="str">
        <f>_xlfn.CONCAT(AA314, ", ", AB314, ", ", AC314, ", ", AD314, ", ", AE314)</f>
        <v>5325, Not Disclosed, Not Disclosed, Not Disclosed, Not Disclosed</v>
      </c>
      <c r="AG314" s="16">
        <v>5325</v>
      </c>
      <c r="AH314" s="1" t="s">
        <v>43</v>
      </c>
      <c r="AI314" s="1">
        <f>_xlfn.XLOOKUP(AH314, 'taxonomy(ID_mappings)'!$L$2:$L$3, 'taxonomy(ID_mappings)'!$M$2:$M$3, 0)</f>
        <v>0</v>
      </c>
      <c r="AJ314" s="1" t="s">
        <v>42</v>
      </c>
      <c r="AK314" s="1" t="s">
        <v>42</v>
      </c>
      <c r="AL314" s="1" t="s">
        <v>42</v>
      </c>
    </row>
    <row r="315" spans="1:38" ht="15.75" customHeight="1">
      <c r="A315" s="1">
        <v>47326</v>
      </c>
      <c r="B315" s="1" t="s">
        <v>613</v>
      </c>
      <c r="C315" s="1">
        <f>_xlfn.XLOOKUP(B315, 'Sheet1 startup_formatted'!$B$2:$B$690, 'Sheet1 startup_formatted'!$A$2:$A$690, "Not issued", 0)</f>
        <v>16736</v>
      </c>
      <c r="D315" s="2">
        <v>42715.166666666664</v>
      </c>
      <c r="E315" s="15">
        <v>0</v>
      </c>
      <c r="F315" s="1" t="s">
        <v>88</v>
      </c>
      <c r="G315" s="1">
        <f>_xlfn.XLOOKUP(F315, 'taxonomy(ID_mappings)'!$P$2:$P$15, 'taxonomy(ID_mappings)'!$O$2:$O$15, 0)</f>
        <v>6789</v>
      </c>
      <c r="H315" s="1">
        <v>1</v>
      </c>
      <c r="I315" s="1" t="s">
        <v>121</v>
      </c>
      <c r="J315" s="1" t="str">
        <v>Saudi Arabia (KSA)</v>
      </c>
      <c r="K315" s="1" t="s">
        <v>121</v>
      </c>
      <c r="L315" s="13">
        <f>_xlfn.XLOOKUP(K315, 'taxonomy(ID_mappings)'!$B$2:$B$30, 'taxonomy(ID_mappings)'!$A$2:$A$30, "Not Disclosed", 0)</f>
        <v>3459</v>
      </c>
      <c r="M315" s="1" t="s">
        <v>42</v>
      </c>
      <c r="N315" s="1" t="s">
        <v>42</v>
      </c>
      <c r="O315" s="1" t="str">
        <f>_xlfn.XLOOKUP(N315, 'taxonomy(ID_mappings)'!$F$2:$F$40, 'taxonomy(ID_mappings)'!$E$2:$E$40, "Not Disclosed", 0)</f>
        <v>Not Disclosed</v>
      </c>
      <c r="P315" s="1" t="s">
        <v>42</v>
      </c>
      <c r="Q315" s="4" t="s">
        <v>42</v>
      </c>
      <c r="R315" s="4" t="s">
        <v>42</v>
      </c>
      <c r="S315" s="4" t="s">
        <v>42</v>
      </c>
      <c r="T315" s="4" t="str">
        <v>Not Disclosed</v>
      </c>
      <c r="U315" s="4" t="s">
        <v>42</v>
      </c>
      <c r="V315" s="4" t="str">
        <v>Not Disclosed</v>
      </c>
      <c r="W315" s="4" t="s">
        <v>42</v>
      </c>
      <c r="X315" s="4" t="str">
        <v>Not Disclosed</v>
      </c>
      <c r="Y315" s="4" t="s">
        <v>42</v>
      </c>
      <c r="Z315" s="4" t="str">
        <v>Not Disclosed</v>
      </c>
      <c r="AA315" s="4" t="str">
        <f>_xlfn.XLOOKUP(R315, 'taxonomy(ID_mappings)'!$J$2:$J$7, 'taxonomy(ID_mappings)'!$I$2:$I$7, "Not Disclosed", 0)</f>
        <v>Not Disclosed</v>
      </c>
      <c r="AB315" s="4" t="str">
        <f>_xlfn.XLOOKUP(T315, 'taxonomy(ID_mappings)'!$J$2:$J$7, 'taxonomy(ID_mappings)'!$I$2:$I$7, "Not Disclosed", 0)</f>
        <v>Not Disclosed</v>
      </c>
      <c r="AC315" s="4" t="str">
        <f>_xlfn.XLOOKUP(V315, 'taxonomy(ID_mappings)'!$J$2:$J$7, 'taxonomy(ID_mappings)'!$I$2:$I$7, "Not Disclosed", 0)</f>
        <v>Not Disclosed</v>
      </c>
      <c r="AD315" s="4" t="str">
        <f>_xlfn.XLOOKUP(X315, 'taxonomy(ID_mappings)'!$J$2:$J$7, 'taxonomy(ID_mappings)'!$I$2:$I$7, "Not Disclosed", 0)</f>
        <v>Not Disclosed</v>
      </c>
      <c r="AE315" s="4" t="str">
        <f>_xlfn.XLOOKUP(Z315, 'taxonomy(ID_mappings)'!$J$2:$J$7, 'taxonomy(ID_mappings)'!$I$2:$I$7, "Not Disclosed", 0)</f>
        <v>Not Disclosed</v>
      </c>
      <c r="AF315" s="4" t="str">
        <f>_xlfn.CONCAT(AA315, ", ", AB315, ", ", AC315, ", ", AD315, ", ", AE315)</f>
        <v>Not Disclosed, Not Disclosed, Not Disclosed, Not Disclosed, Not Disclosed</v>
      </c>
      <c r="AG315" s="16" t="s">
        <v>42</v>
      </c>
      <c r="AH315" s="1" t="s">
        <v>43</v>
      </c>
      <c r="AI315" s="1">
        <f>_xlfn.XLOOKUP(AH315, 'taxonomy(ID_mappings)'!$L$2:$L$3, 'taxonomy(ID_mappings)'!$M$2:$M$3, 0)</f>
        <v>0</v>
      </c>
      <c r="AJ315" s="9" t="s">
        <v>614</v>
      </c>
      <c r="AK315" s="1" t="s">
        <v>42</v>
      </c>
      <c r="AL315" s="1" t="s">
        <v>42</v>
      </c>
    </row>
    <row r="316" spans="1:38" ht="15.75" customHeight="1">
      <c r="A316" s="1">
        <v>47328</v>
      </c>
      <c r="B316" s="1" t="s">
        <v>615</v>
      </c>
      <c r="C316" s="1">
        <f>_xlfn.XLOOKUP(B316, 'Sheet1 startup_formatted'!$B$2:$B$690, 'Sheet1 startup_formatted'!$A$2:$A$690, "Not issued", 0)</f>
        <v>4936</v>
      </c>
      <c r="D316" s="2">
        <v>42715.166666666664</v>
      </c>
      <c r="E316" s="15">
        <v>0</v>
      </c>
      <c r="F316" s="1" t="s">
        <v>88</v>
      </c>
      <c r="G316" s="1">
        <f>_xlfn.XLOOKUP(F316, 'taxonomy(ID_mappings)'!$P$2:$P$15, 'taxonomy(ID_mappings)'!$O$2:$O$15, 0)</f>
        <v>6789</v>
      </c>
      <c r="H316" s="1">
        <v>1</v>
      </c>
      <c r="I316" s="1" t="s">
        <v>70</v>
      </c>
      <c r="J316" s="1" t="str">
        <v>Bahrain</v>
      </c>
      <c r="K316" s="1" t="s">
        <v>70</v>
      </c>
      <c r="L316" s="13">
        <f>_xlfn.XLOOKUP(K316, 'taxonomy(ID_mappings)'!$B$2:$B$30, 'taxonomy(ID_mappings)'!$A$2:$A$30, "Not Disclosed", 0)</f>
        <v>9367</v>
      </c>
      <c r="M316" s="1" t="s">
        <v>186</v>
      </c>
      <c r="N316" s="1" t="s">
        <v>186</v>
      </c>
      <c r="O316" s="1">
        <f>_xlfn.XLOOKUP(N316, 'taxonomy(ID_mappings)'!$F$2:$F$40, 'taxonomy(ID_mappings)'!$E$2:$E$40, "Not Disclosed", 0)</f>
        <v>5876</v>
      </c>
      <c r="P316" s="1" t="s">
        <v>42</v>
      </c>
      <c r="Q316" s="4" t="s">
        <v>42</v>
      </c>
      <c r="R316" s="4" t="s">
        <v>42</v>
      </c>
      <c r="S316" s="4" t="s">
        <v>42</v>
      </c>
      <c r="T316" s="4" t="str">
        <v>Not Disclosed</v>
      </c>
      <c r="U316" s="4" t="s">
        <v>42</v>
      </c>
      <c r="V316" s="4" t="str">
        <v>Not Disclosed</v>
      </c>
      <c r="W316" s="4" t="s">
        <v>42</v>
      </c>
      <c r="X316" s="4" t="str">
        <v>Not Disclosed</v>
      </c>
      <c r="Y316" s="4" t="s">
        <v>42</v>
      </c>
      <c r="Z316" s="4" t="str">
        <v>Not Disclosed</v>
      </c>
      <c r="AA316" s="4" t="str">
        <f>_xlfn.XLOOKUP(R316, 'taxonomy(ID_mappings)'!$J$2:$J$7, 'taxonomy(ID_mappings)'!$I$2:$I$7, "Not Disclosed", 0)</f>
        <v>Not Disclosed</v>
      </c>
      <c r="AB316" s="4" t="str">
        <f>_xlfn.XLOOKUP(T316, 'taxonomy(ID_mappings)'!$J$2:$J$7, 'taxonomy(ID_mappings)'!$I$2:$I$7, "Not Disclosed", 0)</f>
        <v>Not Disclosed</v>
      </c>
      <c r="AC316" s="4" t="str">
        <f>_xlfn.XLOOKUP(V316, 'taxonomy(ID_mappings)'!$J$2:$J$7, 'taxonomy(ID_mappings)'!$I$2:$I$7, "Not Disclosed", 0)</f>
        <v>Not Disclosed</v>
      </c>
      <c r="AD316" s="4" t="str">
        <f>_xlfn.XLOOKUP(X316, 'taxonomy(ID_mappings)'!$J$2:$J$7, 'taxonomy(ID_mappings)'!$I$2:$I$7, "Not Disclosed", 0)</f>
        <v>Not Disclosed</v>
      </c>
      <c r="AE316" s="4" t="str">
        <f>_xlfn.XLOOKUP(Z316, 'taxonomy(ID_mappings)'!$J$2:$J$7, 'taxonomy(ID_mappings)'!$I$2:$I$7, "Not Disclosed", 0)</f>
        <v>Not Disclosed</v>
      </c>
      <c r="AF316" s="4" t="str">
        <f>_xlfn.CONCAT(AA316, ", ", AB316, ", ", AC316, ", ", AD316, ", ", AE316)</f>
        <v>Not Disclosed, Not Disclosed, Not Disclosed, Not Disclosed, Not Disclosed</v>
      </c>
      <c r="AG316" s="16" t="s">
        <v>42</v>
      </c>
      <c r="AH316" s="1" t="s">
        <v>43</v>
      </c>
      <c r="AI316" s="1">
        <f>_xlfn.XLOOKUP(AH316, 'taxonomy(ID_mappings)'!$L$2:$L$3, 'taxonomy(ID_mappings)'!$M$2:$M$3, 0)</f>
        <v>0</v>
      </c>
      <c r="AJ316" s="1" t="s">
        <v>42</v>
      </c>
      <c r="AK316" s="1" t="s">
        <v>42</v>
      </c>
      <c r="AL316" s="1" t="s">
        <v>42</v>
      </c>
    </row>
    <row r="317" spans="1:38" ht="15.75" customHeight="1">
      <c r="A317" s="1">
        <v>47330</v>
      </c>
      <c r="B317" s="1" t="s">
        <v>616</v>
      </c>
      <c r="C317" s="1">
        <f>_xlfn.XLOOKUP(B317, 'Sheet1 startup_formatted'!$B$2:$B$690, 'Sheet1 startup_formatted'!$A$2:$A$690, "Not issued", 0)</f>
        <v>3079</v>
      </c>
      <c r="D317" s="2">
        <v>42715.166666666664</v>
      </c>
      <c r="E317" s="15">
        <v>0</v>
      </c>
      <c r="F317" s="1" t="s">
        <v>88</v>
      </c>
      <c r="G317" s="1">
        <f>_xlfn.XLOOKUP(F317, 'taxonomy(ID_mappings)'!$P$2:$P$15, 'taxonomy(ID_mappings)'!$O$2:$O$15, 0)</f>
        <v>6789</v>
      </c>
      <c r="H317" s="1">
        <v>1</v>
      </c>
      <c r="I317" s="1" t="s">
        <v>121</v>
      </c>
      <c r="J317" s="1" t="str">
        <v>Saudi Arabia (KSA)</v>
      </c>
      <c r="K317" s="1" t="s">
        <v>121</v>
      </c>
      <c r="L317" s="13">
        <f>_xlfn.XLOOKUP(K317, 'taxonomy(ID_mappings)'!$B$2:$B$30, 'taxonomy(ID_mappings)'!$A$2:$A$30, "Not Disclosed", 0)</f>
        <v>3459</v>
      </c>
      <c r="M317" s="1" t="s">
        <v>138</v>
      </c>
      <c r="N317" s="1" t="s">
        <v>138</v>
      </c>
      <c r="O317" s="1">
        <f>_xlfn.XLOOKUP(N317, 'taxonomy(ID_mappings)'!$F$2:$F$40, 'taxonomy(ID_mappings)'!$E$2:$E$40, "Not Disclosed", 0)</f>
        <v>3428</v>
      </c>
      <c r="P317" s="1" t="s">
        <v>42</v>
      </c>
      <c r="Q317" s="4" t="s">
        <v>41</v>
      </c>
      <c r="R317" s="4" t="s">
        <v>41</v>
      </c>
      <c r="S317" s="4" t="s">
        <v>42</v>
      </c>
      <c r="T317" s="4" t="str">
        <v>Not Disclosed</v>
      </c>
      <c r="U317" s="4" t="s">
        <v>42</v>
      </c>
      <c r="V317" s="4" t="str">
        <v>Not Disclosed</v>
      </c>
      <c r="W317" s="4" t="s">
        <v>42</v>
      </c>
      <c r="X317" s="4" t="str">
        <v>Not Disclosed</v>
      </c>
      <c r="Y317" s="4" t="s">
        <v>42</v>
      </c>
      <c r="Z317" s="4" t="str">
        <v>Not Disclosed</v>
      </c>
      <c r="AA317" s="4">
        <f>_xlfn.XLOOKUP(R317, 'taxonomy(ID_mappings)'!$J$2:$J$7, 'taxonomy(ID_mappings)'!$I$2:$I$7, "Not Disclosed", 0)</f>
        <v>5324</v>
      </c>
      <c r="AB317" s="4" t="str">
        <f>_xlfn.XLOOKUP(T317, 'taxonomy(ID_mappings)'!$J$2:$J$7, 'taxonomy(ID_mappings)'!$I$2:$I$7, "Not Disclosed", 0)</f>
        <v>Not Disclosed</v>
      </c>
      <c r="AC317" s="4" t="str">
        <f>_xlfn.XLOOKUP(V317, 'taxonomy(ID_mappings)'!$J$2:$J$7, 'taxonomy(ID_mappings)'!$I$2:$I$7, "Not Disclosed", 0)</f>
        <v>Not Disclosed</v>
      </c>
      <c r="AD317" s="4" t="str">
        <f>_xlfn.XLOOKUP(X317, 'taxonomy(ID_mappings)'!$J$2:$J$7, 'taxonomy(ID_mappings)'!$I$2:$I$7, "Not Disclosed", 0)</f>
        <v>Not Disclosed</v>
      </c>
      <c r="AE317" s="4" t="str">
        <f>_xlfn.XLOOKUP(Z317, 'taxonomy(ID_mappings)'!$J$2:$J$7, 'taxonomy(ID_mappings)'!$I$2:$I$7, "Not Disclosed", 0)</f>
        <v>Not Disclosed</v>
      </c>
      <c r="AF317" s="4" t="str">
        <f>_xlfn.CONCAT(AA317, ", ", AB317, ", ", AC317, ", ", AD317, ", ", AE317)</f>
        <v>5324, Not Disclosed, Not Disclosed, Not Disclosed, Not Disclosed</v>
      </c>
      <c r="AG317" s="16">
        <v>5324</v>
      </c>
      <c r="AH317" s="1" t="s">
        <v>43</v>
      </c>
      <c r="AI317" s="1">
        <f>_xlfn.XLOOKUP(AH317, 'taxonomy(ID_mappings)'!$L$2:$L$3, 'taxonomy(ID_mappings)'!$M$2:$M$3, 0)</f>
        <v>0</v>
      </c>
      <c r="AJ317" s="1" t="s">
        <v>42</v>
      </c>
      <c r="AK317" s="1" t="s">
        <v>42</v>
      </c>
      <c r="AL317" s="1" t="s">
        <v>42</v>
      </c>
    </row>
    <row r="318" spans="1:38" ht="15.75" customHeight="1">
      <c r="A318" s="1">
        <v>47332</v>
      </c>
      <c r="B318" s="1" t="s">
        <v>617</v>
      </c>
      <c r="C318" s="1">
        <f>_xlfn.XLOOKUP(B318, 'Sheet1 startup_formatted'!$B$2:$B$690, 'Sheet1 startup_formatted'!$A$2:$A$690, "Not issued", 0)</f>
        <v>2978</v>
      </c>
      <c r="D318" s="2">
        <v>42715.166666666664</v>
      </c>
      <c r="E318" s="15">
        <v>0</v>
      </c>
      <c r="F318" s="1" t="s">
        <v>88</v>
      </c>
      <c r="G318" s="1">
        <f>_xlfn.XLOOKUP(F318, 'taxonomy(ID_mappings)'!$P$2:$P$15, 'taxonomy(ID_mappings)'!$O$2:$O$15, 0)</f>
        <v>6789</v>
      </c>
      <c r="H318" s="1">
        <v>1</v>
      </c>
      <c r="I318" s="1" t="s">
        <v>121</v>
      </c>
      <c r="J318" s="1" t="str">
        <v>Saudi Arabia (KSA)</v>
      </c>
      <c r="K318" s="1" t="s">
        <v>121</v>
      </c>
      <c r="L318" s="13">
        <f>_xlfn.XLOOKUP(K318, 'taxonomy(ID_mappings)'!$B$2:$B$30, 'taxonomy(ID_mappings)'!$A$2:$A$30, "Not Disclosed", 0)</f>
        <v>3459</v>
      </c>
      <c r="M318" s="1" t="s">
        <v>54</v>
      </c>
      <c r="N318" s="1" t="s">
        <v>54</v>
      </c>
      <c r="O318" s="1">
        <f>_xlfn.XLOOKUP(N318, 'taxonomy(ID_mappings)'!$F$2:$F$40, 'taxonomy(ID_mappings)'!$E$2:$E$40, "Not Disclosed", 0)</f>
        <v>2165</v>
      </c>
      <c r="P318" s="1" t="s">
        <v>42</v>
      </c>
      <c r="Q318" s="4" t="s">
        <v>61</v>
      </c>
      <c r="R318" s="4" t="s">
        <v>61</v>
      </c>
      <c r="S318" s="4" t="s">
        <v>42</v>
      </c>
      <c r="T318" s="4" t="str">
        <v>Not Disclosed</v>
      </c>
      <c r="U318" s="4" t="s">
        <v>42</v>
      </c>
      <c r="V318" s="4" t="str">
        <v>Not Disclosed</v>
      </c>
      <c r="W318" s="4" t="s">
        <v>42</v>
      </c>
      <c r="X318" s="4" t="str">
        <v>Not Disclosed</v>
      </c>
      <c r="Y318" s="4" t="s">
        <v>42</v>
      </c>
      <c r="Z318" s="4" t="str">
        <v>Not Disclosed</v>
      </c>
      <c r="AA318" s="4">
        <f>_xlfn.XLOOKUP(R318, 'taxonomy(ID_mappings)'!$J$2:$J$7, 'taxonomy(ID_mappings)'!$I$2:$I$7, "Not Disclosed", 0)</f>
        <v>5326</v>
      </c>
      <c r="AB318" s="4" t="str">
        <f>_xlfn.XLOOKUP(T318, 'taxonomy(ID_mappings)'!$J$2:$J$7, 'taxonomy(ID_mappings)'!$I$2:$I$7, "Not Disclosed", 0)</f>
        <v>Not Disclosed</v>
      </c>
      <c r="AC318" s="4" t="str">
        <f>_xlfn.XLOOKUP(V318, 'taxonomy(ID_mappings)'!$J$2:$J$7, 'taxonomy(ID_mappings)'!$I$2:$I$7, "Not Disclosed", 0)</f>
        <v>Not Disclosed</v>
      </c>
      <c r="AD318" s="4" t="str">
        <f>_xlfn.XLOOKUP(X318, 'taxonomy(ID_mappings)'!$J$2:$J$7, 'taxonomy(ID_mappings)'!$I$2:$I$7, "Not Disclosed", 0)</f>
        <v>Not Disclosed</v>
      </c>
      <c r="AE318" s="4" t="str">
        <f>_xlfn.XLOOKUP(Z318, 'taxonomy(ID_mappings)'!$J$2:$J$7, 'taxonomy(ID_mappings)'!$I$2:$I$7, "Not Disclosed", 0)</f>
        <v>Not Disclosed</v>
      </c>
      <c r="AF318" s="4" t="str">
        <f>_xlfn.CONCAT(AA318, ", ", AB318, ", ", AC318, ", ", AD318, ", ", AE318)</f>
        <v>5326, Not Disclosed, Not Disclosed, Not Disclosed, Not Disclosed</v>
      </c>
      <c r="AG318" s="16">
        <v>5326</v>
      </c>
      <c r="AH318" s="1" t="s">
        <v>55</v>
      </c>
      <c r="AI318" s="1">
        <f>_xlfn.XLOOKUP(AH318, 'taxonomy(ID_mappings)'!$L$2:$L$3, 'taxonomy(ID_mappings)'!$M$2:$M$3, 0)</f>
        <v>1</v>
      </c>
      <c r="AJ318" s="1" t="s">
        <v>42</v>
      </c>
      <c r="AK318" s="1" t="s">
        <v>42</v>
      </c>
      <c r="AL318" s="1" t="s">
        <v>42</v>
      </c>
    </row>
    <row r="319" spans="1:38" ht="15.75" customHeight="1">
      <c r="A319" s="1">
        <v>47343</v>
      </c>
      <c r="B319" s="1" t="s">
        <v>618</v>
      </c>
      <c r="C319" s="1">
        <f>_xlfn.XLOOKUP(B319, 'Sheet1 startup_formatted'!$B$2:$B$690, 'Sheet1 startup_formatted'!$A$2:$A$690, "Not issued", 0)</f>
        <v>44224</v>
      </c>
      <c r="D319" s="2">
        <v>42948.166666666664</v>
      </c>
      <c r="E319" s="15">
        <v>0</v>
      </c>
      <c r="F319" s="1" t="s">
        <v>88</v>
      </c>
      <c r="G319" s="1">
        <f>_xlfn.XLOOKUP(F319, 'taxonomy(ID_mappings)'!$P$2:$P$15, 'taxonomy(ID_mappings)'!$O$2:$O$15, 0)</f>
        <v>6789</v>
      </c>
      <c r="H319" s="1">
        <v>1</v>
      </c>
      <c r="I319" s="1" t="s">
        <v>121</v>
      </c>
      <c r="J319" s="1" t="str">
        <v>Saudi Arabia (KSA)</v>
      </c>
      <c r="K319" s="1" t="s">
        <v>121</v>
      </c>
      <c r="L319" s="13">
        <f>_xlfn.XLOOKUP(K319, 'taxonomy(ID_mappings)'!$B$2:$B$30, 'taxonomy(ID_mappings)'!$A$2:$A$30, "Not Disclosed", 0)</f>
        <v>3459</v>
      </c>
      <c r="M319" s="1" t="s">
        <v>77</v>
      </c>
      <c r="N319" s="1" t="s">
        <v>77</v>
      </c>
      <c r="O319" s="1">
        <f>_xlfn.XLOOKUP(N319, 'taxonomy(ID_mappings)'!$F$2:$F$40, 'taxonomy(ID_mappings)'!$E$2:$E$40, "Not Disclosed", 0)</f>
        <v>7846</v>
      </c>
      <c r="P319" s="1">
        <v>1</v>
      </c>
      <c r="Q319" s="4" t="s">
        <v>48</v>
      </c>
      <c r="R319" s="4" t="s">
        <v>48</v>
      </c>
      <c r="S319" s="4" t="s">
        <v>42</v>
      </c>
      <c r="T319" s="4" t="str">
        <v>Not Disclosed</v>
      </c>
      <c r="U319" s="4" t="s">
        <v>42</v>
      </c>
      <c r="V319" s="4" t="str">
        <v>Not Disclosed</v>
      </c>
      <c r="W319" s="4" t="s">
        <v>42</v>
      </c>
      <c r="X319" s="4" t="str">
        <v>Not Disclosed</v>
      </c>
      <c r="Y319" s="4" t="s">
        <v>42</v>
      </c>
      <c r="Z319" s="4" t="str">
        <v>Not Disclosed</v>
      </c>
      <c r="AA319" s="4">
        <f>_xlfn.XLOOKUP(R319, 'taxonomy(ID_mappings)'!$J$2:$J$7, 'taxonomy(ID_mappings)'!$I$2:$I$7, "Not Disclosed", 0)</f>
        <v>5325</v>
      </c>
      <c r="AB319" s="4" t="str">
        <f>_xlfn.XLOOKUP(T319, 'taxonomy(ID_mappings)'!$J$2:$J$7, 'taxonomy(ID_mappings)'!$I$2:$I$7, "Not Disclosed", 0)</f>
        <v>Not Disclosed</v>
      </c>
      <c r="AC319" s="4" t="str">
        <f>_xlfn.XLOOKUP(V319, 'taxonomy(ID_mappings)'!$J$2:$J$7, 'taxonomy(ID_mappings)'!$I$2:$I$7, "Not Disclosed", 0)</f>
        <v>Not Disclosed</v>
      </c>
      <c r="AD319" s="4" t="str">
        <f>_xlfn.XLOOKUP(X319, 'taxonomy(ID_mappings)'!$J$2:$J$7, 'taxonomy(ID_mappings)'!$I$2:$I$7, "Not Disclosed", 0)</f>
        <v>Not Disclosed</v>
      </c>
      <c r="AE319" s="4" t="str">
        <f>_xlfn.XLOOKUP(Z319, 'taxonomy(ID_mappings)'!$J$2:$J$7, 'taxonomy(ID_mappings)'!$I$2:$I$7, "Not Disclosed", 0)</f>
        <v>Not Disclosed</v>
      </c>
      <c r="AF319" s="4" t="str">
        <f>_xlfn.CONCAT(AA319, ", ", AB319, ", ", AC319, ", ", AD319, ", ", AE319)</f>
        <v>5325, Not Disclosed, Not Disclosed, Not Disclosed, Not Disclosed</v>
      </c>
      <c r="AG319" s="16">
        <v>5325</v>
      </c>
      <c r="AH319" s="1" t="s">
        <v>43</v>
      </c>
      <c r="AI319" s="1">
        <f>_xlfn.XLOOKUP(AH319, 'taxonomy(ID_mappings)'!$L$2:$L$3, 'taxonomy(ID_mappings)'!$M$2:$M$3, 0)</f>
        <v>0</v>
      </c>
      <c r="AJ319" s="1" t="s">
        <v>42</v>
      </c>
      <c r="AK319" s="1" t="s">
        <v>42</v>
      </c>
      <c r="AL319" s="1" t="s">
        <v>42</v>
      </c>
    </row>
    <row r="320" spans="1:38" ht="15.75" customHeight="1">
      <c r="A320" s="1">
        <v>47346</v>
      </c>
      <c r="B320" s="1" t="s">
        <v>619</v>
      </c>
      <c r="C320" s="1">
        <f>_xlfn.XLOOKUP(B320, 'Sheet1 startup_formatted'!$B$2:$B$690, 'Sheet1 startup_formatted'!$A$2:$A$690, "Not issued", 0)</f>
        <v>18186</v>
      </c>
      <c r="D320" s="2">
        <v>42948.166666666664</v>
      </c>
      <c r="E320" s="15">
        <v>0</v>
      </c>
      <c r="F320" s="1" t="s">
        <v>88</v>
      </c>
      <c r="G320" s="1">
        <f>_xlfn.XLOOKUP(F320, 'taxonomy(ID_mappings)'!$P$2:$P$15, 'taxonomy(ID_mappings)'!$O$2:$O$15, 0)</f>
        <v>6789</v>
      </c>
      <c r="H320" s="1">
        <v>1</v>
      </c>
      <c r="I320" s="1" t="s">
        <v>121</v>
      </c>
      <c r="J320" s="1" t="str">
        <v>Saudi Arabia (KSA)</v>
      </c>
      <c r="K320" s="1" t="s">
        <v>121</v>
      </c>
      <c r="L320" s="13">
        <f>_xlfn.XLOOKUP(K320, 'taxonomy(ID_mappings)'!$B$2:$B$30, 'taxonomy(ID_mappings)'!$A$2:$A$30, "Not Disclosed", 0)</f>
        <v>3459</v>
      </c>
      <c r="M320" s="1" t="s">
        <v>77</v>
      </c>
      <c r="N320" s="1" t="s">
        <v>77</v>
      </c>
      <c r="O320" s="1">
        <f>_xlfn.XLOOKUP(N320, 'taxonomy(ID_mappings)'!$F$2:$F$40, 'taxonomy(ID_mappings)'!$E$2:$E$40, "Not Disclosed", 0)</f>
        <v>7846</v>
      </c>
      <c r="P320" s="1">
        <v>4</v>
      </c>
      <c r="Q320" s="4" t="s">
        <v>48</v>
      </c>
      <c r="R320" s="4" t="s">
        <v>48</v>
      </c>
      <c r="S320" s="4" t="s">
        <v>42</v>
      </c>
      <c r="T320" s="4" t="str">
        <v>Not Disclosed</v>
      </c>
      <c r="U320" s="4" t="s">
        <v>42</v>
      </c>
      <c r="V320" s="4" t="str">
        <v>Not Disclosed</v>
      </c>
      <c r="W320" s="4" t="s">
        <v>42</v>
      </c>
      <c r="X320" s="4" t="str">
        <v>Not Disclosed</v>
      </c>
      <c r="Y320" s="4" t="s">
        <v>42</v>
      </c>
      <c r="Z320" s="4" t="str">
        <v>Not Disclosed</v>
      </c>
      <c r="AA320" s="4">
        <f>_xlfn.XLOOKUP(R320, 'taxonomy(ID_mappings)'!$J$2:$J$7, 'taxonomy(ID_mappings)'!$I$2:$I$7, "Not Disclosed", 0)</f>
        <v>5325</v>
      </c>
      <c r="AB320" s="4" t="str">
        <f>_xlfn.XLOOKUP(T320, 'taxonomy(ID_mappings)'!$J$2:$J$7, 'taxonomy(ID_mappings)'!$I$2:$I$7, "Not Disclosed", 0)</f>
        <v>Not Disclosed</v>
      </c>
      <c r="AC320" s="4" t="str">
        <f>_xlfn.XLOOKUP(V320, 'taxonomy(ID_mappings)'!$J$2:$J$7, 'taxonomy(ID_mappings)'!$I$2:$I$7, "Not Disclosed", 0)</f>
        <v>Not Disclosed</v>
      </c>
      <c r="AD320" s="4" t="str">
        <f>_xlfn.XLOOKUP(X320, 'taxonomy(ID_mappings)'!$J$2:$J$7, 'taxonomy(ID_mappings)'!$I$2:$I$7, "Not Disclosed", 0)</f>
        <v>Not Disclosed</v>
      </c>
      <c r="AE320" s="4" t="str">
        <f>_xlfn.XLOOKUP(Z320, 'taxonomy(ID_mappings)'!$J$2:$J$7, 'taxonomy(ID_mappings)'!$I$2:$I$7, "Not Disclosed", 0)</f>
        <v>Not Disclosed</v>
      </c>
      <c r="AF320" s="4" t="str">
        <f>_xlfn.CONCAT(AA320, ", ", AB320, ", ", AC320, ", ", AD320, ", ", AE320)</f>
        <v>5325, Not Disclosed, Not Disclosed, Not Disclosed, Not Disclosed</v>
      </c>
      <c r="AG320" s="16">
        <v>5325</v>
      </c>
      <c r="AH320" s="1" t="s">
        <v>43</v>
      </c>
      <c r="AI320" s="1">
        <f>_xlfn.XLOOKUP(AH320, 'taxonomy(ID_mappings)'!$L$2:$L$3, 'taxonomy(ID_mappings)'!$M$2:$M$3, 0)</f>
        <v>0</v>
      </c>
      <c r="AJ320" s="1" t="s">
        <v>620</v>
      </c>
      <c r="AK320" s="1" t="s">
        <v>42</v>
      </c>
      <c r="AL320" s="1" t="s">
        <v>42</v>
      </c>
    </row>
    <row r="321" spans="1:38" ht="15.75" customHeight="1">
      <c r="A321" s="1">
        <v>47361</v>
      </c>
      <c r="B321" s="1" t="s">
        <v>621</v>
      </c>
      <c r="C321" s="1">
        <f>_xlfn.XLOOKUP(B321, 'Sheet1 startup_formatted'!$B$2:$B$690, 'Sheet1 startup_formatted'!$A$2:$A$690, "Not issued", 0)</f>
        <v>47615</v>
      </c>
      <c r="D321" s="2">
        <v>43070.166666666664</v>
      </c>
      <c r="E321" s="15">
        <v>30000000</v>
      </c>
      <c r="F321" s="1" t="s">
        <v>38</v>
      </c>
      <c r="G321" s="1">
        <f>_xlfn.XLOOKUP(F321, 'taxonomy(ID_mappings)'!$P$2:$P$15, 'taxonomy(ID_mappings)'!$O$2:$O$15, 0)</f>
        <v>1234</v>
      </c>
      <c r="H321" s="1">
        <v>1</v>
      </c>
      <c r="I321" s="1" t="s">
        <v>60</v>
      </c>
      <c r="J321" s="1" t="str">
        <v>United States of America (USA)</v>
      </c>
      <c r="K321" s="1" t="s">
        <v>60</v>
      </c>
      <c r="L321" s="13">
        <f>_xlfn.XLOOKUP(K321, 'taxonomy(ID_mappings)'!$B$2:$B$30, 'taxonomy(ID_mappings)'!$A$2:$A$30, "Not Disclosed", 0)</f>
        <v>4785</v>
      </c>
      <c r="M321" s="1" t="s">
        <v>456</v>
      </c>
      <c r="N321" s="1" t="s">
        <v>456</v>
      </c>
      <c r="O321" s="1">
        <f>_xlfn.XLOOKUP(N321, 'taxonomy(ID_mappings)'!$F$2:$F$40, 'taxonomy(ID_mappings)'!$E$2:$E$40, "Not Disclosed", 0)</f>
        <v>5783</v>
      </c>
      <c r="P321" s="1" t="s">
        <v>42</v>
      </c>
      <c r="Q321" s="4" t="s">
        <v>61</v>
      </c>
      <c r="R321" s="4" t="s">
        <v>61</v>
      </c>
      <c r="S321" s="4" t="s">
        <v>42</v>
      </c>
      <c r="T321" s="4" t="str">
        <v>Not Disclosed</v>
      </c>
      <c r="U321" s="4" t="s">
        <v>42</v>
      </c>
      <c r="V321" s="4" t="str">
        <v>Not Disclosed</v>
      </c>
      <c r="W321" s="4" t="s">
        <v>42</v>
      </c>
      <c r="X321" s="4" t="str">
        <v>Not Disclosed</v>
      </c>
      <c r="Y321" s="4" t="s">
        <v>42</v>
      </c>
      <c r="Z321" s="4" t="str">
        <v>Not Disclosed</v>
      </c>
      <c r="AA321" s="4">
        <f>_xlfn.XLOOKUP(R321, 'taxonomy(ID_mappings)'!$J$2:$J$7, 'taxonomy(ID_mappings)'!$I$2:$I$7, "Not Disclosed", 0)</f>
        <v>5326</v>
      </c>
      <c r="AB321" s="4" t="str">
        <f>_xlfn.XLOOKUP(T321, 'taxonomy(ID_mappings)'!$J$2:$J$7, 'taxonomy(ID_mappings)'!$I$2:$I$7, "Not Disclosed", 0)</f>
        <v>Not Disclosed</v>
      </c>
      <c r="AC321" s="4" t="str">
        <f>_xlfn.XLOOKUP(V321, 'taxonomy(ID_mappings)'!$J$2:$J$7, 'taxonomy(ID_mappings)'!$I$2:$I$7, "Not Disclosed", 0)</f>
        <v>Not Disclosed</v>
      </c>
      <c r="AD321" s="4" t="str">
        <f>_xlfn.XLOOKUP(X321, 'taxonomy(ID_mappings)'!$J$2:$J$7, 'taxonomy(ID_mappings)'!$I$2:$I$7, "Not Disclosed", 0)</f>
        <v>Not Disclosed</v>
      </c>
      <c r="AE321" s="4" t="str">
        <f>_xlfn.XLOOKUP(Z321, 'taxonomy(ID_mappings)'!$J$2:$J$7, 'taxonomy(ID_mappings)'!$I$2:$I$7, "Not Disclosed", 0)</f>
        <v>Not Disclosed</v>
      </c>
      <c r="AF321" s="4" t="str">
        <f>_xlfn.CONCAT(AA321, ", ", AB321, ", ", AC321, ", ", AD321, ", ", AE321)</f>
        <v>5326, Not Disclosed, Not Disclosed, Not Disclosed, Not Disclosed</v>
      </c>
      <c r="AG321" s="16">
        <v>5326</v>
      </c>
      <c r="AH321" s="1" t="s">
        <v>55</v>
      </c>
      <c r="AI321" s="1">
        <f>_xlfn.XLOOKUP(AH321, 'taxonomy(ID_mappings)'!$L$2:$L$3, 'taxonomy(ID_mappings)'!$M$2:$M$3, 0)</f>
        <v>1</v>
      </c>
      <c r="AJ321" s="1" t="s">
        <v>42</v>
      </c>
      <c r="AK321" s="1" t="s">
        <v>42</v>
      </c>
      <c r="AL321" s="1" t="s">
        <v>42</v>
      </c>
    </row>
    <row r="322" spans="1:38" ht="15.75" customHeight="1">
      <c r="A322" s="1">
        <v>47440</v>
      </c>
      <c r="B322" s="1" t="s">
        <v>622</v>
      </c>
      <c r="C322" s="1">
        <f>_xlfn.XLOOKUP(B322, 'Sheet1 startup_formatted'!$B$2:$B$690, 'Sheet1 startup_formatted'!$A$2:$A$690, "Not issued", 0)</f>
        <v>21115</v>
      </c>
      <c r="D322" s="2">
        <v>43009</v>
      </c>
      <c r="E322" s="15">
        <v>0</v>
      </c>
      <c r="F322" s="1" t="s">
        <v>88</v>
      </c>
      <c r="G322" s="1">
        <f>_xlfn.XLOOKUP(F322, 'taxonomy(ID_mappings)'!$P$2:$P$15, 'taxonomy(ID_mappings)'!$O$2:$O$15, 0)</f>
        <v>6789</v>
      </c>
      <c r="H322" s="1">
        <v>2</v>
      </c>
      <c r="I322" s="1" t="s">
        <v>149</v>
      </c>
      <c r="J322" s="1" t="str">
        <v>India</v>
      </c>
      <c r="K322" s="1" t="s">
        <v>149</v>
      </c>
      <c r="L322" s="13">
        <f>_xlfn.XLOOKUP(K322, 'taxonomy(ID_mappings)'!$B$2:$B$30, 'taxonomy(ID_mappings)'!$A$2:$A$30, "Not Disclosed", 0)</f>
        <v>5678</v>
      </c>
      <c r="M322" s="1" t="s">
        <v>126</v>
      </c>
      <c r="N322" s="1" t="s">
        <v>126</v>
      </c>
      <c r="O322" s="1">
        <f>_xlfn.XLOOKUP(N322, 'taxonomy(ID_mappings)'!$F$2:$F$40, 'taxonomy(ID_mappings)'!$E$2:$E$40, "Not Disclosed", 0)</f>
        <v>1524</v>
      </c>
      <c r="P322" s="1">
        <v>1</v>
      </c>
      <c r="Q322" s="4" t="s">
        <v>134</v>
      </c>
      <c r="R322" s="4" t="s">
        <v>61</v>
      </c>
      <c r="S322" s="4" t="s">
        <v>135</v>
      </c>
      <c r="T322" s="4" t="str">
        <v>B2C</v>
      </c>
      <c r="U322" s="4" t="s">
        <v>42</v>
      </c>
      <c r="V322" s="4" t="str">
        <v>Not Disclosed</v>
      </c>
      <c r="W322" s="4" t="s">
        <v>42</v>
      </c>
      <c r="X322" s="4" t="str">
        <v>Not Disclosed</v>
      </c>
      <c r="Y322" s="4" t="s">
        <v>42</v>
      </c>
      <c r="Z322" s="4" t="str">
        <v>Not Disclosed</v>
      </c>
      <c r="AA322" s="4">
        <f>_xlfn.XLOOKUP(R322, 'taxonomy(ID_mappings)'!$J$2:$J$7, 'taxonomy(ID_mappings)'!$I$2:$I$7, "Not Disclosed", 0)</f>
        <v>5326</v>
      </c>
      <c r="AB322" s="4">
        <f>_xlfn.XLOOKUP(T322, 'taxonomy(ID_mappings)'!$J$2:$J$7, 'taxonomy(ID_mappings)'!$I$2:$I$7, "Not Disclosed", 0)</f>
        <v>5325</v>
      </c>
      <c r="AC322" s="4" t="str">
        <f>_xlfn.XLOOKUP(V322, 'taxonomy(ID_mappings)'!$J$2:$J$7, 'taxonomy(ID_mappings)'!$I$2:$I$7, "Not Disclosed", 0)</f>
        <v>Not Disclosed</v>
      </c>
      <c r="AD322" s="4" t="str">
        <f>_xlfn.XLOOKUP(X322, 'taxonomy(ID_mappings)'!$J$2:$J$7, 'taxonomy(ID_mappings)'!$I$2:$I$7, "Not Disclosed", 0)</f>
        <v>Not Disclosed</v>
      </c>
      <c r="AE322" s="4" t="str">
        <f>_xlfn.XLOOKUP(Z322, 'taxonomy(ID_mappings)'!$J$2:$J$7, 'taxonomy(ID_mappings)'!$I$2:$I$7, "Not Disclosed", 0)</f>
        <v>Not Disclosed</v>
      </c>
      <c r="AF322" s="4" t="str">
        <f>_xlfn.CONCAT(AA322, ", ", AB322, ", ", AC322, ", ", AD322, ", ", AE322)</f>
        <v>5326, 5325, Not Disclosed, Not Disclosed, Not Disclosed</v>
      </c>
      <c r="AG322" s="16" t="s">
        <v>136</v>
      </c>
      <c r="AH322" s="1" t="s">
        <v>43</v>
      </c>
      <c r="AI322" s="1">
        <f>_xlfn.XLOOKUP(AH322, 'taxonomy(ID_mappings)'!$L$2:$L$3, 'taxonomy(ID_mappings)'!$M$2:$M$3, 0)</f>
        <v>0</v>
      </c>
      <c r="AJ322" s="1" t="s">
        <v>42</v>
      </c>
      <c r="AK322" s="1" t="s">
        <v>42</v>
      </c>
      <c r="AL322" s="1" t="s">
        <v>42</v>
      </c>
    </row>
    <row r="323" spans="1:38" ht="15.75" customHeight="1">
      <c r="A323" s="1">
        <v>47461</v>
      </c>
      <c r="B323" s="1" t="s">
        <v>623</v>
      </c>
      <c r="C323" s="1">
        <f>_xlfn.XLOOKUP(B323, 'Sheet1 startup_formatted'!$B$2:$B$690, 'Sheet1 startup_formatted'!$A$2:$A$690, "Not issued", 0)</f>
        <v>44446</v>
      </c>
      <c r="D323" s="2">
        <v>42583.166666666664</v>
      </c>
      <c r="E323" s="15">
        <v>0</v>
      </c>
      <c r="F323" s="1" t="s">
        <v>88</v>
      </c>
      <c r="G323" s="1">
        <f>_xlfn.XLOOKUP(F323, 'taxonomy(ID_mappings)'!$P$2:$P$15, 'taxonomy(ID_mappings)'!$O$2:$O$15, 0)</f>
        <v>6789</v>
      </c>
      <c r="H323" s="1">
        <v>1</v>
      </c>
      <c r="I323" s="1" t="s">
        <v>277</v>
      </c>
      <c r="J323" s="1" t="str">
        <v>Tunisia</v>
      </c>
      <c r="K323" s="1" t="s">
        <v>277</v>
      </c>
      <c r="L323" s="13">
        <f>_xlfn.XLOOKUP(K323, 'taxonomy(ID_mappings)'!$B$2:$B$30, 'taxonomy(ID_mappings)'!$A$2:$A$30, "Not Disclosed", 0)</f>
        <v>2836</v>
      </c>
      <c r="M323" s="1" t="s">
        <v>54</v>
      </c>
      <c r="N323" s="1" t="s">
        <v>54</v>
      </c>
      <c r="O323" s="1">
        <f>_xlfn.XLOOKUP(N323, 'taxonomy(ID_mappings)'!$F$2:$F$40, 'taxonomy(ID_mappings)'!$E$2:$E$40, "Not Disclosed", 0)</f>
        <v>2165</v>
      </c>
      <c r="P323" s="1">
        <v>2</v>
      </c>
      <c r="Q323" s="4" t="s">
        <v>42</v>
      </c>
      <c r="R323" s="4" t="s">
        <v>42</v>
      </c>
      <c r="S323" s="4" t="s">
        <v>42</v>
      </c>
      <c r="T323" s="4" t="str">
        <v>Not Disclosed</v>
      </c>
      <c r="U323" s="4" t="s">
        <v>42</v>
      </c>
      <c r="V323" s="4" t="str">
        <v>Not Disclosed</v>
      </c>
      <c r="W323" s="4" t="s">
        <v>42</v>
      </c>
      <c r="X323" s="4" t="str">
        <v>Not Disclosed</v>
      </c>
      <c r="Y323" s="4" t="s">
        <v>42</v>
      </c>
      <c r="Z323" s="4" t="str">
        <v>Not Disclosed</v>
      </c>
      <c r="AA323" s="4" t="str">
        <f>_xlfn.XLOOKUP(R323, 'taxonomy(ID_mappings)'!$J$2:$J$7, 'taxonomy(ID_mappings)'!$I$2:$I$7, "Not Disclosed", 0)</f>
        <v>Not Disclosed</v>
      </c>
      <c r="AB323" s="4" t="str">
        <f>_xlfn.XLOOKUP(T323, 'taxonomy(ID_mappings)'!$J$2:$J$7, 'taxonomy(ID_mappings)'!$I$2:$I$7, "Not Disclosed", 0)</f>
        <v>Not Disclosed</v>
      </c>
      <c r="AC323" s="4" t="str">
        <f>_xlfn.XLOOKUP(V323, 'taxonomy(ID_mappings)'!$J$2:$J$7, 'taxonomy(ID_mappings)'!$I$2:$I$7, "Not Disclosed", 0)</f>
        <v>Not Disclosed</v>
      </c>
      <c r="AD323" s="4" t="str">
        <f>_xlfn.XLOOKUP(X323, 'taxonomy(ID_mappings)'!$J$2:$J$7, 'taxonomy(ID_mappings)'!$I$2:$I$7, "Not Disclosed", 0)</f>
        <v>Not Disclosed</v>
      </c>
      <c r="AE323" s="4" t="str">
        <f>_xlfn.XLOOKUP(Z323, 'taxonomy(ID_mappings)'!$J$2:$J$7, 'taxonomy(ID_mappings)'!$I$2:$I$7, "Not Disclosed", 0)</f>
        <v>Not Disclosed</v>
      </c>
      <c r="AF323" s="4" t="str">
        <f>_xlfn.CONCAT(AA323, ", ", AB323, ", ", AC323, ", ", AD323, ", ", AE323)</f>
        <v>Not Disclosed, Not Disclosed, Not Disclosed, Not Disclosed, Not Disclosed</v>
      </c>
      <c r="AG323" s="16" t="s">
        <v>42</v>
      </c>
      <c r="AH323" s="1" t="s">
        <v>43</v>
      </c>
      <c r="AI323" s="1">
        <f>_xlfn.XLOOKUP(AH323, 'taxonomy(ID_mappings)'!$L$2:$L$3, 'taxonomy(ID_mappings)'!$M$2:$M$3, 0)</f>
        <v>0</v>
      </c>
      <c r="AJ323" s="1" t="s">
        <v>42</v>
      </c>
      <c r="AK323" s="1" t="s">
        <v>42</v>
      </c>
      <c r="AL323" s="1" t="s">
        <v>42</v>
      </c>
    </row>
    <row r="324" spans="1:38" ht="15.75" customHeight="1">
      <c r="A324" s="1">
        <v>49190</v>
      </c>
      <c r="B324" s="1" t="s">
        <v>624</v>
      </c>
      <c r="C324" s="1">
        <f>_xlfn.XLOOKUP(B324, 'Sheet1 startup_formatted'!$B$2:$B$690, 'Sheet1 startup_formatted'!$A$2:$A$690, "Not issued", 0)</f>
        <v>42957</v>
      </c>
      <c r="D324" s="2">
        <v>42583.166666666664</v>
      </c>
      <c r="E324" s="15">
        <v>0</v>
      </c>
      <c r="F324" s="1" t="s">
        <v>53</v>
      </c>
      <c r="G324" s="1">
        <f>_xlfn.XLOOKUP(F324, 'taxonomy(ID_mappings)'!$P$2:$P$15, 'taxonomy(ID_mappings)'!$O$2:$O$15, 0)</f>
        <v>9101</v>
      </c>
      <c r="H324" s="1">
        <v>1</v>
      </c>
      <c r="I324" s="1" t="s">
        <v>625</v>
      </c>
      <c r="J324" s="1" t="str">
        <v>Saudi Arabia</v>
      </c>
      <c r="K324" s="1" t="s">
        <v>121</v>
      </c>
      <c r="L324" s="13">
        <f>_xlfn.XLOOKUP(K324, 'taxonomy(ID_mappings)'!$B$2:$B$30, 'taxonomy(ID_mappings)'!$A$2:$A$30, "Not Disclosed", 0)</f>
        <v>3459</v>
      </c>
      <c r="M324" s="1" t="s">
        <v>214</v>
      </c>
      <c r="N324" s="1" t="s">
        <v>214</v>
      </c>
      <c r="O324" s="1">
        <f>_xlfn.XLOOKUP(N324, 'taxonomy(ID_mappings)'!$F$2:$F$40, 'taxonomy(ID_mappings)'!$E$2:$E$40, "Not Disclosed", 0)</f>
        <v>2356</v>
      </c>
      <c r="P324" s="1">
        <v>4</v>
      </c>
      <c r="Q324" s="4" t="s">
        <v>243</v>
      </c>
      <c r="R324" s="4" t="s">
        <v>61</v>
      </c>
      <c r="S324" s="4" t="s">
        <v>79</v>
      </c>
      <c r="T324" s="4" t="str">
        <v>B2B2C</v>
      </c>
      <c r="U324" s="4" t="s">
        <v>42</v>
      </c>
      <c r="V324" s="4" t="str">
        <v>Not Disclosed</v>
      </c>
      <c r="W324" s="4" t="s">
        <v>42</v>
      </c>
      <c r="X324" s="4" t="str">
        <v>Not Disclosed</v>
      </c>
      <c r="Y324" s="4" t="s">
        <v>42</v>
      </c>
      <c r="Z324" s="4" t="str">
        <v>Not Disclosed</v>
      </c>
      <c r="AA324" s="4">
        <f>_xlfn.XLOOKUP(R324, 'taxonomy(ID_mappings)'!$J$2:$J$7, 'taxonomy(ID_mappings)'!$I$2:$I$7, "Not Disclosed", 0)</f>
        <v>5326</v>
      </c>
      <c r="AB324" s="4">
        <f>_xlfn.XLOOKUP(T324, 'taxonomy(ID_mappings)'!$J$2:$J$7, 'taxonomy(ID_mappings)'!$I$2:$I$7, "Not Disclosed", 0)</f>
        <v>5252</v>
      </c>
      <c r="AC324" s="4" t="str">
        <f>_xlfn.XLOOKUP(V324, 'taxonomy(ID_mappings)'!$J$2:$J$7, 'taxonomy(ID_mappings)'!$I$2:$I$7, "Not Disclosed", 0)</f>
        <v>Not Disclosed</v>
      </c>
      <c r="AD324" s="4" t="str">
        <f>_xlfn.XLOOKUP(X324, 'taxonomy(ID_mappings)'!$J$2:$J$7, 'taxonomy(ID_mappings)'!$I$2:$I$7, "Not Disclosed", 0)</f>
        <v>Not Disclosed</v>
      </c>
      <c r="AE324" s="4" t="str">
        <f>_xlfn.XLOOKUP(Z324, 'taxonomy(ID_mappings)'!$J$2:$J$7, 'taxonomy(ID_mappings)'!$I$2:$I$7, "Not Disclosed", 0)</f>
        <v>Not Disclosed</v>
      </c>
      <c r="AF324" s="4" t="str">
        <f>_xlfn.CONCAT(AA324, ", ", AB324, ", ", AC324, ", ", AD324, ", ", AE324)</f>
        <v>5326, 5252, Not Disclosed, Not Disclosed, Not Disclosed</v>
      </c>
      <c r="AG324" s="16" t="s">
        <v>244</v>
      </c>
      <c r="AH324" s="1" t="s">
        <v>55</v>
      </c>
      <c r="AI324" s="1">
        <f>_xlfn.XLOOKUP(AH324, 'taxonomy(ID_mappings)'!$L$2:$L$3, 'taxonomy(ID_mappings)'!$M$2:$M$3, 0)</f>
        <v>1</v>
      </c>
      <c r="AJ324" s="1" t="s">
        <v>42</v>
      </c>
      <c r="AK324" s="1" t="s">
        <v>42</v>
      </c>
      <c r="AL324" s="1" t="s">
        <v>42</v>
      </c>
    </row>
    <row r="325" spans="1:38" ht="15.75" customHeight="1">
      <c r="A325" s="1">
        <v>49242</v>
      </c>
      <c r="B325" s="1" t="s">
        <v>626</v>
      </c>
      <c r="C325" s="1">
        <f>_xlfn.XLOOKUP(B325, 'Sheet1 startup_formatted'!$B$2:$B$690, 'Sheet1 startup_formatted'!$A$2:$A$690, "Not issued", 0)</f>
        <v>4774</v>
      </c>
      <c r="D325" s="2">
        <v>42795.166666666664</v>
      </c>
      <c r="E325" s="15">
        <v>580000000</v>
      </c>
      <c r="F325" s="1" t="s">
        <v>627</v>
      </c>
      <c r="G325" s="1">
        <f>_xlfn.XLOOKUP(F325, 'taxonomy(ID_mappings)'!$P$2:$P$15, 'taxonomy(ID_mappings)'!$O$2:$O$15, 0)</f>
        <v>1415</v>
      </c>
      <c r="H325" s="1">
        <v>1</v>
      </c>
      <c r="I325" s="1" t="s">
        <v>39</v>
      </c>
      <c r="J325" s="1" t="str">
        <v>United Arab Emirates (UAE)</v>
      </c>
      <c r="K325" s="1" t="s">
        <v>39</v>
      </c>
      <c r="L325" s="13">
        <f>_xlfn.XLOOKUP(K325, 'taxonomy(ID_mappings)'!$B$2:$B$30, 'taxonomy(ID_mappings)'!$A$2:$A$30, "Not Disclosed", 0)</f>
        <v>2361</v>
      </c>
      <c r="M325" s="1" t="s">
        <v>63</v>
      </c>
      <c r="N325" s="1" t="s">
        <v>63</v>
      </c>
      <c r="O325" s="1">
        <f>_xlfn.XLOOKUP(N325, 'taxonomy(ID_mappings)'!$F$2:$F$40, 'taxonomy(ID_mappings)'!$E$2:$E$40, "Not Disclosed", 0)</f>
        <v>3678</v>
      </c>
      <c r="P325" s="1">
        <v>1</v>
      </c>
      <c r="Q325" s="4" t="s">
        <v>48</v>
      </c>
      <c r="R325" s="4" t="s">
        <v>48</v>
      </c>
      <c r="S325" s="4" t="s">
        <v>42</v>
      </c>
      <c r="T325" s="4" t="str">
        <v>Not Disclosed</v>
      </c>
      <c r="U325" s="4" t="s">
        <v>42</v>
      </c>
      <c r="V325" s="4" t="str">
        <v>Not Disclosed</v>
      </c>
      <c r="W325" s="4" t="s">
        <v>42</v>
      </c>
      <c r="X325" s="4" t="str">
        <v>Not Disclosed</v>
      </c>
      <c r="Y325" s="4" t="s">
        <v>42</v>
      </c>
      <c r="Z325" s="4" t="str">
        <v>Not Disclosed</v>
      </c>
      <c r="AA325" s="4">
        <f>_xlfn.XLOOKUP(R325, 'taxonomy(ID_mappings)'!$J$2:$J$7, 'taxonomy(ID_mappings)'!$I$2:$I$7, "Not Disclosed", 0)</f>
        <v>5325</v>
      </c>
      <c r="AB325" s="4" t="str">
        <f>_xlfn.XLOOKUP(T325, 'taxonomy(ID_mappings)'!$J$2:$J$7, 'taxonomy(ID_mappings)'!$I$2:$I$7, "Not Disclosed", 0)</f>
        <v>Not Disclosed</v>
      </c>
      <c r="AC325" s="4" t="str">
        <f>_xlfn.XLOOKUP(V325, 'taxonomy(ID_mappings)'!$J$2:$J$7, 'taxonomy(ID_mappings)'!$I$2:$I$7, "Not Disclosed", 0)</f>
        <v>Not Disclosed</v>
      </c>
      <c r="AD325" s="4" t="str">
        <f>_xlfn.XLOOKUP(X325, 'taxonomy(ID_mappings)'!$J$2:$J$7, 'taxonomy(ID_mappings)'!$I$2:$I$7, "Not Disclosed", 0)</f>
        <v>Not Disclosed</v>
      </c>
      <c r="AE325" s="4" t="str">
        <f>_xlfn.XLOOKUP(Z325, 'taxonomy(ID_mappings)'!$J$2:$J$7, 'taxonomy(ID_mappings)'!$I$2:$I$7, "Not Disclosed", 0)</f>
        <v>Not Disclosed</v>
      </c>
      <c r="AF325" s="4" t="str">
        <f>_xlfn.CONCAT(AA325, ", ", AB325, ", ", AC325, ", ", AD325, ", ", AE325)</f>
        <v>5325, Not Disclosed, Not Disclosed, Not Disclosed, Not Disclosed</v>
      </c>
      <c r="AG325" s="16">
        <v>5325</v>
      </c>
      <c r="AH325" s="1" t="s">
        <v>55</v>
      </c>
      <c r="AI325" s="1">
        <f>_xlfn.XLOOKUP(AH325, 'taxonomy(ID_mappings)'!$L$2:$L$3, 'taxonomy(ID_mappings)'!$M$2:$M$3, 0)</f>
        <v>1</v>
      </c>
      <c r="AJ325" s="1" t="s">
        <v>42</v>
      </c>
      <c r="AK325" s="1" t="s">
        <v>42</v>
      </c>
      <c r="AL325" s="1" t="s">
        <v>42</v>
      </c>
    </row>
    <row r="326" spans="1:38" ht="15.75" customHeight="1">
      <c r="A326" s="1">
        <v>49306</v>
      </c>
      <c r="B326" s="1" t="s">
        <v>628</v>
      </c>
      <c r="C326" s="1">
        <f>_xlfn.XLOOKUP(B326, 'Sheet1 startup_formatted'!$B$2:$B$690, 'Sheet1 startup_formatted'!$A$2:$A$690, "Not issued", 0)</f>
        <v>4757</v>
      </c>
      <c r="D326" s="2">
        <v>42871.166666666664</v>
      </c>
      <c r="E326" s="15">
        <v>151000000</v>
      </c>
      <c r="F326" s="1" t="s">
        <v>627</v>
      </c>
      <c r="G326" s="1">
        <f>_xlfn.XLOOKUP(F326, 'taxonomy(ID_mappings)'!$P$2:$P$15, 'taxonomy(ID_mappings)'!$O$2:$O$15, 0)</f>
        <v>1415</v>
      </c>
      <c r="H326" s="1">
        <v>1</v>
      </c>
      <c r="I326" s="1" t="s">
        <v>39</v>
      </c>
      <c r="J326" s="1" t="str">
        <v>United Arab Emirates (UAE)</v>
      </c>
      <c r="K326" s="1" t="s">
        <v>39</v>
      </c>
      <c r="L326" s="13">
        <f>_xlfn.XLOOKUP(K326, 'taxonomy(ID_mappings)'!$B$2:$B$30, 'taxonomy(ID_mappings)'!$A$2:$A$30, "Not Disclosed", 0)</f>
        <v>2361</v>
      </c>
      <c r="M326" s="1" t="s">
        <v>181</v>
      </c>
      <c r="N326" s="1" t="s">
        <v>181</v>
      </c>
      <c r="O326" s="1">
        <f>_xlfn.XLOOKUP(N326, 'taxonomy(ID_mappings)'!$F$2:$F$40, 'taxonomy(ID_mappings)'!$E$2:$E$40, "Not Disclosed", 0)</f>
        <v>1632</v>
      </c>
      <c r="P326" s="1">
        <v>1</v>
      </c>
      <c r="Q326" s="4" t="s">
        <v>48</v>
      </c>
      <c r="R326" s="4" t="s">
        <v>48</v>
      </c>
      <c r="S326" s="4" t="s">
        <v>42</v>
      </c>
      <c r="T326" s="4" t="str">
        <v>Not Disclosed</v>
      </c>
      <c r="U326" s="4" t="s">
        <v>42</v>
      </c>
      <c r="V326" s="4" t="str">
        <v>Not Disclosed</v>
      </c>
      <c r="W326" s="4" t="s">
        <v>42</v>
      </c>
      <c r="X326" s="4" t="str">
        <v>Not Disclosed</v>
      </c>
      <c r="Y326" s="4" t="s">
        <v>42</v>
      </c>
      <c r="Z326" s="4" t="str">
        <v>Not Disclosed</v>
      </c>
      <c r="AA326" s="4">
        <f>_xlfn.XLOOKUP(R326, 'taxonomy(ID_mappings)'!$J$2:$J$7, 'taxonomy(ID_mappings)'!$I$2:$I$7, "Not Disclosed", 0)</f>
        <v>5325</v>
      </c>
      <c r="AB326" s="4" t="str">
        <f>_xlfn.XLOOKUP(T326, 'taxonomy(ID_mappings)'!$J$2:$J$7, 'taxonomy(ID_mappings)'!$I$2:$I$7, "Not Disclosed", 0)</f>
        <v>Not Disclosed</v>
      </c>
      <c r="AC326" s="4" t="str">
        <f>_xlfn.XLOOKUP(V326, 'taxonomy(ID_mappings)'!$J$2:$J$7, 'taxonomy(ID_mappings)'!$I$2:$I$7, "Not Disclosed", 0)</f>
        <v>Not Disclosed</v>
      </c>
      <c r="AD326" s="4" t="str">
        <f>_xlfn.XLOOKUP(X326, 'taxonomy(ID_mappings)'!$J$2:$J$7, 'taxonomy(ID_mappings)'!$I$2:$I$7, "Not Disclosed", 0)</f>
        <v>Not Disclosed</v>
      </c>
      <c r="AE326" s="4" t="str">
        <f>_xlfn.XLOOKUP(Z326, 'taxonomy(ID_mappings)'!$J$2:$J$7, 'taxonomy(ID_mappings)'!$I$2:$I$7, "Not Disclosed", 0)</f>
        <v>Not Disclosed</v>
      </c>
      <c r="AF326" s="4" t="str">
        <f>_xlfn.CONCAT(AA326, ", ", AB326, ", ", AC326, ", ", AD326, ", ", AE326)</f>
        <v>5325, Not Disclosed, Not Disclosed, Not Disclosed, Not Disclosed</v>
      </c>
      <c r="AG326" s="16">
        <v>5325</v>
      </c>
      <c r="AH326" s="1" t="s">
        <v>43</v>
      </c>
      <c r="AI326" s="1">
        <f>_xlfn.XLOOKUP(AH326, 'taxonomy(ID_mappings)'!$L$2:$L$3, 'taxonomy(ID_mappings)'!$M$2:$M$3, 0)</f>
        <v>0</v>
      </c>
      <c r="AJ326" s="1" t="s">
        <v>42</v>
      </c>
      <c r="AK326" s="1" t="s">
        <v>42</v>
      </c>
      <c r="AL326" s="1" t="s">
        <v>42</v>
      </c>
    </row>
    <row r="327" spans="1:38" ht="15.75" customHeight="1">
      <c r="A327" s="1">
        <v>49462</v>
      </c>
      <c r="B327" s="1" t="s">
        <v>629</v>
      </c>
      <c r="C327" s="1">
        <f>_xlfn.XLOOKUP(B327, 'Sheet1 startup_formatted'!$B$2:$B$690, 'Sheet1 startup_formatted'!$A$2:$A$690, "Not issued", 0)</f>
        <v>23089</v>
      </c>
      <c r="D327" s="2">
        <v>43069.166666666664</v>
      </c>
      <c r="E327" s="15">
        <v>0</v>
      </c>
      <c r="F327" s="1" t="s">
        <v>627</v>
      </c>
      <c r="G327" s="1">
        <f>_xlfn.XLOOKUP(F327, 'taxonomy(ID_mappings)'!$P$2:$P$15, 'taxonomy(ID_mappings)'!$O$2:$O$15, 0)</f>
        <v>1415</v>
      </c>
      <c r="H327" s="1">
        <v>0</v>
      </c>
      <c r="I327" s="1" t="s">
        <v>39</v>
      </c>
      <c r="J327" s="1" t="str">
        <v>United Arab Emirates (UAE)</v>
      </c>
      <c r="K327" s="1" t="s">
        <v>39</v>
      </c>
      <c r="L327" s="13">
        <f>_xlfn.XLOOKUP(K327, 'taxonomy(ID_mappings)'!$B$2:$B$30, 'taxonomy(ID_mappings)'!$A$2:$A$30, "Not Disclosed", 0)</f>
        <v>2361</v>
      </c>
      <c r="M327" s="1" t="s">
        <v>40</v>
      </c>
      <c r="N327" s="1" t="s">
        <v>40</v>
      </c>
      <c r="O327" s="1">
        <f>_xlfn.XLOOKUP(N327, 'taxonomy(ID_mappings)'!$F$2:$F$40, 'taxonomy(ID_mappings)'!$E$2:$E$40, "Not Disclosed", 0)</f>
        <v>8923</v>
      </c>
      <c r="P327" s="1">
        <v>1</v>
      </c>
      <c r="Q327" s="4" t="s">
        <v>42</v>
      </c>
      <c r="R327" s="4" t="s">
        <v>42</v>
      </c>
      <c r="S327" s="4" t="s">
        <v>42</v>
      </c>
      <c r="T327" s="4" t="str">
        <v>Not Disclosed</v>
      </c>
      <c r="U327" s="4" t="s">
        <v>42</v>
      </c>
      <c r="V327" s="4" t="str">
        <v>Not Disclosed</v>
      </c>
      <c r="W327" s="4" t="s">
        <v>42</v>
      </c>
      <c r="X327" s="4" t="str">
        <v>Not Disclosed</v>
      </c>
      <c r="Y327" s="4" t="s">
        <v>42</v>
      </c>
      <c r="Z327" s="4" t="str">
        <v>Not Disclosed</v>
      </c>
      <c r="AA327" s="4" t="str">
        <f>_xlfn.XLOOKUP(R327, 'taxonomy(ID_mappings)'!$J$2:$J$7, 'taxonomy(ID_mappings)'!$I$2:$I$7, "Not Disclosed", 0)</f>
        <v>Not Disclosed</v>
      </c>
      <c r="AB327" s="4" t="str">
        <f>_xlfn.XLOOKUP(T327, 'taxonomy(ID_mappings)'!$J$2:$J$7, 'taxonomy(ID_mappings)'!$I$2:$I$7, "Not Disclosed", 0)</f>
        <v>Not Disclosed</v>
      </c>
      <c r="AC327" s="4" t="str">
        <f>_xlfn.XLOOKUP(V327, 'taxonomy(ID_mappings)'!$J$2:$J$7, 'taxonomy(ID_mappings)'!$I$2:$I$7, "Not Disclosed", 0)</f>
        <v>Not Disclosed</v>
      </c>
      <c r="AD327" s="4" t="str">
        <f>_xlfn.XLOOKUP(X327, 'taxonomy(ID_mappings)'!$J$2:$J$7, 'taxonomy(ID_mappings)'!$I$2:$I$7, "Not Disclosed", 0)</f>
        <v>Not Disclosed</v>
      </c>
      <c r="AE327" s="4" t="str">
        <f>_xlfn.XLOOKUP(Z327, 'taxonomy(ID_mappings)'!$J$2:$J$7, 'taxonomy(ID_mappings)'!$I$2:$I$7, "Not Disclosed", 0)</f>
        <v>Not Disclosed</v>
      </c>
      <c r="AF327" s="4" t="str">
        <f>_xlfn.CONCAT(AA327, ", ", AB327, ", ", AC327, ", ", AD327, ", ", AE327)</f>
        <v>Not Disclosed, Not Disclosed, Not Disclosed, Not Disclosed, Not Disclosed</v>
      </c>
      <c r="AG327" s="16" t="s">
        <v>42</v>
      </c>
      <c r="AH327" s="1" t="s">
        <v>55</v>
      </c>
      <c r="AI327" s="1">
        <f>_xlfn.XLOOKUP(AH327, 'taxonomy(ID_mappings)'!$L$2:$L$3, 'taxonomy(ID_mappings)'!$M$2:$M$3, 0)</f>
        <v>1</v>
      </c>
      <c r="AJ327" s="1" t="s">
        <v>42</v>
      </c>
      <c r="AK327" s="1" t="s">
        <v>42</v>
      </c>
      <c r="AL327" s="1" t="s">
        <v>42</v>
      </c>
    </row>
    <row r="328" spans="1:38" ht="15.75" customHeight="1">
      <c r="A328" s="1">
        <v>49463</v>
      </c>
      <c r="B328" s="1" t="s">
        <v>630</v>
      </c>
      <c r="C328" s="1">
        <f>_xlfn.XLOOKUP(B328, 'Sheet1 startup_formatted'!$B$2:$B$690, 'Sheet1 startup_formatted'!$A$2:$A$690, "Not issued", 0)</f>
        <v>23090</v>
      </c>
      <c r="D328" s="2">
        <v>43069.166666666664</v>
      </c>
      <c r="E328" s="15">
        <v>0</v>
      </c>
      <c r="F328" s="1" t="s">
        <v>627</v>
      </c>
      <c r="G328" s="1">
        <f>_xlfn.XLOOKUP(F328, 'taxonomy(ID_mappings)'!$P$2:$P$15, 'taxonomy(ID_mappings)'!$O$2:$O$15, 0)</f>
        <v>1415</v>
      </c>
      <c r="H328" s="1">
        <v>0</v>
      </c>
      <c r="I328" s="1" t="s">
        <v>39</v>
      </c>
      <c r="J328" s="1" t="str">
        <v>United Arab Emirates (UAE)</v>
      </c>
      <c r="K328" s="1" t="s">
        <v>39</v>
      </c>
      <c r="L328" s="13">
        <f>_xlfn.XLOOKUP(K328, 'taxonomy(ID_mappings)'!$B$2:$B$30, 'taxonomy(ID_mappings)'!$A$2:$A$30, "Not Disclosed", 0)</f>
        <v>2361</v>
      </c>
      <c r="M328" s="1" t="s">
        <v>40</v>
      </c>
      <c r="N328" s="1" t="s">
        <v>40</v>
      </c>
      <c r="O328" s="1">
        <f>_xlfn.XLOOKUP(N328, 'taxonomy(ID_mappings)'!$F$2:$F$40, 'taxonomy(ID_mappings)'!$E$2:$E$40, "Not Disclosed", 0)</f>
        <v>8923</v>
      </c>
      <c r="P328" s="1">
        <v>1</v>
      </c>
      <c r="Q328" s="4" t="s">
        <v>61</v>
      </c>
      <c r="R328" s="4" t="s">
        <v>61</v>
      </c>
      <c r="S328" s="4" t="s">
        <v>42</v>
      </c>
      <c r="T328" s="4" t="str">
        <v>Not Disclosed</v>
      </c>
      <c r="U328" s="4" t="s">
        <v>42</v>
      </c>
      <c r="V328" s="4" t="str">
        <v>Not Disclosed</v>
      </c>
      <c r="W328" s="4" t="s">
        <v>42</v>
      </c>
      <c r="X328" s="4" t="str">
        <v>Not Disclosed</v>
      </c>
      <c r="Y328" s="4" t="s">
        <v>42</v>
      </c>
      <c r="Z328" s="4" t="str">
        <v>Not Disclosed</v>
      </c>
      <c r="AA328" s="4">
        <f>_xlfn.XLOOKUP(R328, 'taxonomy(ID_mappings)'!$J$2:$J$7, 'taxonomy(ID_mappings)'!$I$2:$I$7, "Not Disclosed", 0)</f>
        <v>5326</v>
      </c>
      <c r="AB328" s="4" t="str">
        <f>_xlfn.XLOOKUP(T328, 'taxonomy(ID_mappings)'!$J$2:$J$7, 'taxonomy(ID_mappings)'!$I$2:$I$7, "Not Disclosed", 0)</f>
        <v>Not Disclosed</v>
      </c>
      <c r="AC328" s="4" t="str">
        <f>_xlfn.XLOOKUP(V328, 'taxonomy(ID_mappings)'!$J$2:$J$7, 'taxonomy(ID_mappings)'!$I$2:$I$7, "Not Disclosed", 0)</f>
        <v>Not Disclosed</v>
      </c>
      <c r="AD328" s="4" t="str">
        <f>_xlfn.XLOOKUP(X328, 'taxonomy(ID_mappings)'!$J$2:$J$7, 'taxonomy(ID_mappings)'!$I$2:$I$7, "Not Disclosed", 0)</f>
        <v>Not Disclosed</v>
      </c>
      <c r="AE328" s="4" t="str">
        <f>_xlfn.XLOOKUP(Z328, 'taxonomy(ID_mappings)'!$J$2:$J$7, 'taxonomy(ID_mappings)'!$I$2:$I$7, "Not Disclosed", 0)</f>
        <v>Not Disclosed</v>
      </c>
      <c r="AF328" s="4" t="str">
        <f>_xlfn.CONCAT(AA328, ", ", AB328, ", ", AC328, ", ", AD328, ", ", AE328)</f>
        <v>5326, Not Disclosed, Not Disclosed, Not Disclosed, Not Disclosed</v>
      </c>
      <c r="AG328" s="16">
        <v>5326</v>
      </c>
      <c r="AH328" s="1" t="s">
        <v>55</v>
      </c>
      <c r="AI328" s="1">
        <f>_xlfn.XLOOKUP(AH328, 'taxonomy(ID_mappings)'!$L$2:$L$3, 'taxonomy(ID_mappings)'!$M$2:$M$3, 0)</f>
        <v>1</v>
      </c>
      <c r="AJ328" s="1" t="s">
        <v>42</v>
      </c>
      <c r="AK328" s="1" t="s">
        <v>42</v>
      </c>
      <c r="AL328" s="1" t="s">
        <v>42</v>
      </c>
    </row>
    <row r="329" spans="1:38" ht="15.75" customHeight="1">
      <c r="A329" s="1">
        <v>49464</v>
      </c>
      <c r="B329" s="1" t="s">
        <v>631</v>
      </c>
      <c r="C329" s="1">
        <f>_xlfn.XLOOKUP(B329, 'Sheet1 startup_formatted'!$B$2:$B$690, 'Sheet1 startup_formatted'!$A$2:$A$690, "Not issued", 0)</f>
        <v>2791</v>
      </c>
      <c r="D329" s="2">
        <v>43061.166666666664</v>
      </c>
      <c r="E329" s="15">
        <v>0</v>
      </c>
      <c r="F329" s="1" t="s">
        <v>627</v>
      </c>
      <c r="G329" s="1">
        <f>_xlfn.XLOOKUP(F329, 'taxonomy(ID_mappings)'!$P$2:$P$15, 'taxonomy(ID_mappings)'!$O$2:$O$15, 0)</f>
        <v>1415</v>
      </c>
      <c r="H329" s="1">
        <v>0</v>
      </c>
      <c r="I329" s="1" t="s">
        <v>39</v>
      </c>
      <c r="J329" s="1" t="str">
        <v>United Arab Emirates (UAE)</v>
      </c>
      <c r="K329" s="1" t="s">
        <v>39</v>
      </c>
      <c r="L329" s="13">
        <f>_xlfn.XLOOKUP(K329, 'taxonomy(ID_mappings)'!$B$2:$B$30, 'taxonomy(ID_mappings)'!$A$2:$A$30, "Not Disclosed", 0)</f>
        <v>2361</v>
      </c>
      <c r="M329" s="1" t="s">
        <v>181</v>
      </c>
      <c r="N329" s="1" t="s">
        <v>181</v>
      </c>
      <c r="O329" s="1">
        <f>_xlfn.XLOOKUP(N329, 'taxonomy(ID_mappings)'!$F$2:$F$40, 'taxonomy(ID_mappings)'!$E$2:$E$40, "Not Disclosed", 0)</f>
        <v>1632</v>
      </c>
      <c r="P329" s="1">
        <v>3</v>
      </c>
      <c r="Q329" s="4" t="s">
        <v>48</v>
      </c>
      <c r="R329" s="4" t="s">
        <v>48</v>
      </c>
      <c r="S329" s="4" t="s">
        <v>42</v>
      </c>
      <c r="T329" s="4" t="str">
        <v>Not Disclosed</v>
      </c>
      <c r="U329" s="4" t="s">
        <v>42</v>
      </c>
      <c r="V329" s="4" t="str">
        <v>Not Disclosed</v>
      </c>
      <c r="W329" s="4" t="s">
        <v>42</v>
      </c>
      <c r="X329" s="4" t="str">
        <v>Not Disclosed</v>
      </c>
      <c r="Y329" s="4" t="s">
        <v>42</v>
      </c>
      <c r="Z329" s="4" t="str">
        <v>Not Disclosed</v>
      </c>
      <c r="AA329" s="4">
        <f>_xlfn.XLOOKUP(R329, 'taxonomy(ID_mappings)'!$J$2:$J$7, 'taxonomy(ID_mappings)'!$I$2:$I$7, "Not Disclosed", 0)</f>
        <v>5325</v>
      </c>
      <c r="AB329" s="4" t="str">
        <f>_xlfn.XLOOKUP(T329, 'taxonomy(ID_mappings)'!$J$2:$J$7, 'taxonomy(ID_mappings)'!$I$2:$I$7, "Not Disclosed", 0)</f>
        <v>Not Disclosed</v>
      </c>
      <c r="AC329" s="4" t="str">
        <f>_xlfn.XLOOKUP(V329, 'taxonomy(ID_mappings)'!$J$2:$J$7, 'taxonomy(ID_mappings)'!$I$2:$I$7, "Not Disclosed", 0)</f>
        <v>Not Disclosed</v>
      </c>
      <c r="AD329" s="4" t="str">
        <f>_xlfn.XLOOKUP(X329, 'taxonomy(ID_mappings)'!$J$2:$J$7, 'taxonomy(ID_mappings)'!$I$2:$I$7, "Not Disclosed", 0)</f>
        <v>Not Disclosed</v>
      </c>
      <c r="AE329" s="4" t="str">
        <f>_xlfn.XLOOKUP(Z329, 'taxonomy(ID_mappings)'!$J$2:$J$7, 'taxonomy(ID_mappings)'!$I$2:$I$7, "Not Disclosed", 0)</f>
        <v>Not Disclosed</v>
      </c>
      <c r="AF329" s="4" t="str">
        <f>_xlfn.CONCAT(AA329, ", ", AB329, ", ", AC329, ", ", AD329, ", ", AE329)</f>
        <v>5325, Not Disclosed, Not Disclosed, Not Disclosed, Not Disclosed</v>
      </c>
      <c r="AG329" s="16">
        <v>5325</v>
      </c>
      <c r="AH329" s="1" t="s">
        <v>55</v>
      </c>
      <c r="AI329" s="1">
        <f>_xlfn.XLOOKUP(AH329, 'taxonomy(ID_mappings)'!$L$2:$L$3, 'taxonomy(ID_mappings)'!$M$2:$M$3, 0)</f>
        <v>1</v>
      </c>
      <c r="AJ329" s="1" t="s">
        <v>42</v>
      </c>
      <c r="AK329" s="1" t="s">
        <v>42</v>
      </c>
      <c r="AL329" s="1" t="s">
        <v>42</v>
      </c>
    </row>
    <row r="330" spans="1:38" ht="15.75" customHeight="1">
      <c r="A330" s="1">
        <v>49465</v>
      </c>
      <c r="B330" s="1" t="s">
        <v>632</v>
      </c>
      <c r="C330" s="1">
        <f>_xlfn.XLOOKUP(B330, 'Sheet1 startup_formatted'!$B$2:$B$690, 'Sheet1 startup_formatted'!$A$2:$A$690, "Not issued", 0)</f>
        <v>20650</v>
      </c>
      <c r="D330" s="2">
        <v>42933.166666666664</v>
      </c>
      <c r="E330" s="15">
        <v>10000000</v>
      </c>
      <c r="F330" s="1" t="s">
        <v>627</v>
      </c>
      <c r="G330" s="1">
        <f>_xlfn.XLOOKUP(F330, 'taxonomy(ID_mappings)'!$P$2:$P$15, 'taxonomy(ID_mappings)'!$O$2:$O$15, 0)</f>
        <v>1415</v>
      </c>
      <c r="H330" s="1">
        <v>0</v>
      </c>
      <c r="I330" s="1" t="s">
        <v>86</v>
      </c>
      <c r="J330" s="1" t="str">
        <v>Jordan</v>
      </c>
      <c r="K330" s="1" t="s">
        <v>86</v>
      </c>
      <c r="L330" s="13">
        <f>_xlfn.XLOOKUP(K330, 'taxonomy(ID_mappings)'!$B$2:$B$30, 'taxonomy(ID_mappings)'!$A$2:$A$30, "Not Disclosed", 0)</f>
        <v>1256</v>
      </c>
      <c r="M330" s="1" t="s">
        <v>63</v>
      </c>
      <c r="N330" s="1" t="s">
        <v>63</v>
      </c>
      <c r="O330" s="1">
        <f>_xlfn.XLOOKUP(N330, 'taxonomy(ID_mappings)'!$F$2:$F$40, 'taxonomy(ID_mappings)'!$E$2:$E$40, "Not Disclosed", 0)</f>
        <v>3678</v>
      </c>
      <c r="P330" s="1">
        <v>1</v>
      </c>
      <c r="Q330" s="4" t="s">
        <v>48</v>
      </c>
      <c r="R330" s="4" t="s">
        <v>48</v>
      </c>
      <c r="S330" s="4" t="s">
        <v>42</v>
      </c>
      <c r="T330" s="4" t="str">
        <v>Not Disclosed</v>
      </c>
      <c r="U330" s="4" t="s">
        <v>42</v>
      </c>
      <c r="V330" s="4" t="str">
        <v>Not Disclosed</v>
      </c>
      <c r="W330" s="4" t="s">
        <v>42</v>
      </c>
      <c r="X330" s="4" t="str">
        <v>Not Disclosed</v>
      </c>
      <c r="Y330" s="4" t="s">
        <v>42</v>
      </c>
      <c r="Z330" s="4" t="str">
        <v>Not Disclosed</v>
      </c>
      <c r="AA330" s="4">
        <f>_xlfn.XLOOKUP(R330, 'taxonomy(ID_mappings)'!$J$2:$J$7, 'taxonomy(ID_mappings)'!$I$2:$I$7, "Not Disclosed", 0)</f>
        <v>5325</v>
      </c>
      <c r="AB330" s="4" t="str">
        <f>_xlfn.XLOOKUP(T330, 'taxonomy(ID_mappings)'!$J$2:$J$7, 'taxonomy(ID_mappings)'!$I$2:$I$7, "Not Disclosed", 0)</f>
        <v>Not Disclosed</v>
      </c>
      <c r="AC330" s="4" t="str">
        <f>_xlfn.XLOOKUP(V330, 'taxonomy(ID_mappings)'!$J$2:$J$7, 'taxonomy(ID_mappings)'!$I$2:$I$7, "Not Disclosed", 0)</f>
        <v>Not Disclosed</v>
      </c>
      <c r="AD330" s="4" t="str">
        <f>_xlfn.XLOOKUP(X330, 'taxonomy(ID_mappings)'!$J$2:$J$7, 'taxonomy(ID_mappings)'!$I$2:$I$7, "Not Disclosed", 0)</f>
        <v>Not Disclosed</v>
      </c>
      <c r="AE330" s="4" t="str">
        <f>_xlfn.XLOOKUP(Z330, 'taxonomy(ID_mappings)'!$J$2:$J$7, 'taxonomy(ID_mappings)'!$I$2:$I$7, "Not Disclosed", 0)</f>
        <v>Not Disclosed</v>
      </c>
      <c r="AF330" s="4" t="str">
        <f>_xlfn.CONCAT(AA330, ", ", AB330, ", ", AC330, ", ", AD330, ", ", AE330)</f>
        <v>5325, Not Disclosed, Not Disclosed, Not Disclosed, Not Disclosed</v>
      </c>
      <c r="AG330" s="16">
        <v>5325</v>
      </c>
      <c r="AH330" s="1" t="s">
        <v>55</v>
      </c>
      <c r="AI330" s="1">
        <f>_xlfn.XLOOKUP(AH330, 'taxonomy(ID_mappings)'!$L$2:$L$3, 'taxonomy(ID_mappings)'!$M$2:$M$3, 0)</f>
        <v>1</v>
      </c>
      <c r="AJ330" s="1" t="s">
        <v>42</v>
      </c>
      <c r="AK330" s="1" t="s">
        <v>42</v>
      </c>
      <c r="AL330" s="1" t="s">
        <v>42</v>
      </c>
    </row>
    <row r="331" spans="1:38" ht="15.75" customHeight="1">
      <c r="A331" s="1">
        <v>49466</v>
      </c>
      <c r="B331" s="1" t="s">
        <v>633</v>
      </c>
      <c r="C331" s="1">
        <f>_xlfn.XLOOKUP(B331, 'Sheet1 startup_formatted'!$B$2:$B$690, 'Sheet1 startup_formatted'!$A$2:$A$690, "Not issued", 0)</f>
        <v>5598</v>
      </c>
      <c r="D331" s="2">
        <v>43002.166666666664</v>
      </c>
      <c r="E331" s="15">
        <v>0</v>
      </c>
      <c r="F331" s="1" t="s">
        <v>627</v>
      </c>
      <c r="G331" s="1">
        <f>_xlfn.XLOOKUP(F331, 'taxonomy(ID_mappings)'!$P$2:$P$15, 'taxonomy(ID_mappings)'!$O$2:$O$15, 0)</f>
        <v>1415</v>
      </c>
      <c r="H331" s="1">
        <v>1</v>
      </c>
      <c r="I331" s="1" t="s">
        <v>39</v>
      </c>
      <c r="J331" s="1" t="str">
        <v>United Arab Emirates (UAE)</v>
      </c>
      <c r="K331" s="1" t="s">
        <v>39</v>
      </c>
      <c r="L331" s="13">
        <f>_xlfn.XLOOKUP(K331, 'taxonomy(ID_mappings)'!$B$2:$B$30, 'taxonomy(ID_mappings)'!$A$2:$A$30, "Not Disclosed", 0)</f>
        <v>2361</v>
      </c>
      <c r="M331" s="1" t="s">
        <v>166</v>
      </c>
      <c r="N331" s="1" t="s">
        <v>166</v>
      </c>
      <c r="O331" s="1">
        <f>_xlfn.XLOOKUP(N331, 'taxonomy(ID_mappings)'!$F$2:$F$40, 'taxonomy(ID_mappings)'!$E$2:$E$40, "Not Disclosed", 0)</f>
        <v>4913</v>
      </c>
      <c r="P331" s="1">
        <v>1</v>
      </c>
      <c r="Q331" s="4" t="s">
        <v>42</v>
      </c>
      <c r="R331" s="4" t="s">
        <v>42</v>
      </c>
      <c r="S331" s="4" t="s">
        <v>42</v>
      </c>
      <c r="T331" s="4" t="str">
        <v>Not Disclosed</v>
      </c>
      <c r="U331" s="4" t="s">
        <v>42</v>
      </c>
      <c r="V331" s="4" t="str">
        <v>Not Disclosed</v>
      </c>
      <c r="W331" s="4" t="s">
        <v>42</v>
      </c>
      <c r="X331" s="4" t="str">
        <v>Not Disclosed</v>
      </c>
      <c r="Y331" s="4" t="s">
        <v>42</v>
      </c>
      <c r="Z331" s="4" t="str">
        <v>Not Disclosed</v>
      </c>
      <c r="AA331" s="4" t="str">
        <f>_xlfn.XLOOKUP(R331, 'taxonomy(ID_mappings)'!$J$2:$J$7, 'taxonomy(ID_mappings)'!$I$2:$I$7, "Not Disclosed", 0)</f>
        <v>Not Disclosed</v>
      </c>
      <c r="AB331" s="4" t="str">
        <f>_xlfn.XLOOKUP(T331, 'taxonomy(ID_mappings)'!$J$2:$J$7, 'taxonomy(ID_mappings)'!$I$2:$I$7, "Not Disclosed", 0)</f>
        <v>Not Disclosed</v>
      </c>
      <c r="AC331" s="4" t="str">
        <f>_xlfn.XLOOKUP(V331, 'taxonomy(ID_mappings)'!$J$2:$J$7, 'taxonomy(ID_mappings)'!$I$2:$I$7, "Not Disclosed", 0)</f>
        <v>Not Disclosed</v>
      </c>
      <c r="AD331" s="4" t="str">
        <f>_xlfn.XLOOKUP(X331, 'taxonomy(ID_mappings)'!$J$2:$J$7, 'taxonomy(ID_mappings)'!$I$2:$I$7, "Not Disclosed", 0)</f>
        <v>Not Disclosed</v>
      </c>
      <c r="AE331" s="4" t="str">
        <f>_xlfn.XLOOKUP(Z331, 'taxonomy(ID_mappings)'!$J$2:$J$7, 'taxonomy(ID_mappings)'!$I$2:$I$7, "Not Disclosed", 0)</f>
        <v>Not Disclosed</v>
      </c>
      <c r="AF331" s="4" t="str">
        <f>_xlfn.CONCAT(AA331, ", ", AB331, ", ", AC331, ", ", AD331, ", ", AE331)</f>
        <v>Not Disclosed, Not Disclosed, Not Disclosed, Not Disclosed, Not Disclosed</v>
      </c>
      <c r="AG331" s="16" t="s">
        <v>42</v>
      </c>
      <c r="AH331" s="1" t="s">
        <v>43</v>
      </c>
      <c r="AI331" s="1">
        <f>_xlfn.XLOOKUP(AH331, 'taxonomy(ID_mappings)'!$L$2:$L$3, 'taxonomy(ID_mappings)'!$M$2:$M$3, 0)</f>
        <v>0</v>
      </c>
      <c r="AJ331" s="1" t="s">
        <v>42</v>
      </c>
      <c r="AK331" s="1" t="s">
        <v>42</v>
      </c>
      <c r="AL331" s="1" t="s">
        <v>42</v>
      </c>
    </row>
    <row r="332" spans="1:38" ht="15.75" customHeight="1">
      <c r="A332" s="1">
        <v>49467</v>
      </c>
      <c r="B332" s="1" t="s">
        <v>634</v>
      </c>
      <c r="C332" s="1">
        <f>_xlfn.XLOOKUP(B332, 'Sheet1 startup_formatted'!$B$2:$B$690, 'Sheet1 startup_formatted'!$A$2:$A$690, "Not issued", 0)</f>
        <v>26166</v>
      </c>
      <c r="D332" s="2">
        <v>43033.166666666664</v>
      </c>
      <c r="E332" s="15">
        <v>0</v>
      </c>
      <c r="F332" s="1" t="s">
        <v>627</v>
      </c>
      <c r="G332" s="1">
        <f>_xlfn.XLOOKUP(F332, 'taxonomy(ID_mappings)'!$P$2:$P$15, 'taxonomy(ID_mappings)'!$O$2:$O$15, 0)</f>
        <v>1415</v>
      </c>
      <c r="H332" s="1">
        <v>2</v>
      </c>
      <c r="I332" s="1" t="s">
        <v>284</v>
      </c>
      <c r="J332" s="1" t="str">
        <v>Pakistan</v>
      </c>
      <c r="K332" s="1" t="s">
        <v>284</v>
      </c>
      <c r="L332" s="13">
        <f>_xlfn.XLOOKUP(K332, 'taxonomy(ID_mappings)'!$B$2:$B$30, 'taxonomy(ID_mappings)'!$A$2:$A$30, "Not Disclosed", 0)</f>
        <v>5769</v>
      </c>
      <c r="M332" s="1" t="s">
        <v>166</v>
      </c>
      <c r="N332" s="1" t="s">
        <v>166</v>
      </c>
      <c r="O332" s="1">
        <f>_xlfn.XLOOKUP(N332, 'taxonomy(ID_mappings)'!$F$2:$F$40, 'taxonomy(ID_mappings)'!$E$2:$E$40, "Not Disclosed", 0)</f>
        <v>4913</v>
      </c>
      <c r="P332" s="1">
        <v>1</v>
      </c>
      <c r="Q332" s="4" t="s">
        <v>41</v>
      </c>
      <c r="R332" s="4" t="s">
        <v>41</v>
      </c>
      <c r="S332" s="4" t="s">
        <v>42</v>
      </c>
      <c r="T332" s="4" t="str">
        <v>Not Disclosed</v>
      </c>
      <c r="U332" s="4" t="s">
        <v>42</v>
      </c>
      <c r="V332" s="4" t="str">
        <v>Not Disclosed</v>
      </c>
      <c r="W332" s="4" t="s">
        <v>42</v>
      </c>
      <c r="X332" s="4" t="str">
        <v>Not Disclosed</v>
      </c>
      <c r="Y332" s="4" t="s">
        <v>42</v>
      </c>
      <c r="Z332" s="4" t="str">
        <v>Not Disclosed</v>
      </c>
      <c r="AA332" s="4">
        <f>_xlfn.XLOOKUP(R332, 'taxonomy(ID_mappings)'!$J$2:$J$7, 'taxonomy(ID_mappings)'!$I$2:$I$7, "Not Disclosed", 0)</f>
        <v>5324</v>
      </c>
      <c r="AB332" s="4" t="str">
        <f>_xlfn.XLOOKUP(T332, 'taxonomy(ID_mappings)'!$J$2:$J$7, 'taxonomy(ID_mappings)'!$I$2:$I$7, "Not Disclosed", 0)</f>
        <v>Not Disclosed</v>
      </c>
      <c r="AC332" s="4" t="str">
        <f>_xlfn.XLOOKUP(V332, 'taxonomy(ID_mappings)'!$J$2:$J$7, 'taxonomy(ID_mappings)'!$I$2:$I$7, "Not Disclosed", 0)</f>
        <v>Not Disclosed</v>
      </c>
      <c r="AD332" s="4" t="str">
        <f>_xlfn.XLOOKUP(X332, 'taxonomy(ID_mappings)'!$J$2:$J$7, 'taxonomy(ID_mappings)'!$I$2:$I$7, "Not Disclosed", 0)</f>
        <v>Not Disclosed</v>
      </c>
      <c r="AE332" s="4" t="str">
        <f>_xlfn.XLOOKUP(Z332, 'taxonomy(ID_mappings)'!$J$2:$J$7, 'taxonomy(ID_mappings)'!$I$2:$I$7, "Not Disclosed", 0)</f>
        <v>Not Disclosed</v>
      </c>
      <c r="AF332" s="4" t="str">
        <f>_xlfn.CONCAT(AA332, ", ", AB332, ", ", AC332, ", ", AD332, ", ", AE332)</f>
        <v>5324, Not Disclosed, Not Disclosed, Not Disclosed, Not Disclosed</v>
      </c>
      <c r="AG332" s="16">
        <v>5324</v>
      </c>
      <c r="AH332" s="1" t="s">
        <v>55</v>
      </c>
      <c r="AI332" s="1">
        <f>_xlfn.XLOOKUP(AH332, 'taxonomy(ID_mappings)'!$L$2:$L$3, 'taxonomy(ID_mappings)'!$M$2:$M$3, 0)</f>
        <v>1</v>
      </c>
      <c r="AJ332" s="1" t="s">
        <v>42</v>
      </c>
      <c r="AK332" s="1" t="s">
        <v>42</v>
      </c>
      <c r="AL332" s="1" t="s">
        <v>42</v>
      </c>
    </row>
    <row r="333" spans="1:38" ht="15.75" customHeight="1">
      <c r="A333" s="1">
        <v>49468</v>
      </c>
      <c r="B333" s="1" t="s">
        <v>635</v>
      </c>
      <c r="C333" s="1">
        <f>_xlfn.XLOOKUP(B333, 'Sheet1 startup_formatted'!$B$2:$B$690, 'Sheet1 startup_formatted'!$A$2:$A$690, "Not issued", 0)</f>
        <v>5546</v>
      </c>
      <c r="D333" s="2">
        <v>42965.166666666664</v>
      </c>
      <c r="E333" s="15">
        <v>0</v>
      </c>
      <c r="F333" s="1" t="s">
        <v>627</v>
      </c>
      <c r="G333" s="1">
        <f>_xlfn.XLOOKUP(F333, 'taxonomy(ID_mappings)'!$P$2:$P$15, 'taxonomy(ID_mappings)'!$O$2:$O$15, 0)</f>
        <v>1415</v>
      </c>
      <c r="H333" s="1">
        <v>0</v>
      </c>
      <c r="I333" s="1" t="s">
        <v>113</v>
      </c>
      <c r="J333" s="1" t="str">
        <v>Egypt</v>
      </c>
      <c r="K333" s="1" t="s">
        <v>113</v>
      </c>
      <c r="L333" s="13">
        <f>_xlfn.XLOOKUP(K333, 'taxonomy(ID_mappings)'!$B$2:$B$30, 'taxonomy(ID_mappings)'!$A$2:$A$30, "Not Disclosed", 0)</f>
        <v>2468</v>
      </c>
      <c r="M333" s="1" t="s">
        <v>68</v>
      </c>
      <c r="N333" s="1" t="s">
        <v>68</v>
      </c>
      <c r="O333" s="1">
        <f>_xlfn.XLOOKUP(N333, 'taxonomy(ID_mappings)'!$F$2:$F$40, 'taxonomy(ID_mappings)'!$E$2:$E$40, "Not Disclosed", 0)</f>
        <v>5832</v>
      </c>
      <c r="P333" s="1">
        <v>1</v>
      </c>
      <c r="Q333" s="4" t="s">
        <v>42</v>
      </c>
      <c r="R333" s="4" t="s">
        <v>42</v>
      </c>
      <c r="S333" s="4" t="s">
        <v>42</v>
      </c>
      <c r="T333" s="4" t="str">
        <v>Not Disclosed</v>
      </c>
      <c r="U333" s="4" t="s">
        <v>42</v>
      </c>
      <c r="V333" s="4" t="str">
        <v>Not Disclosed</v>
      </c>
      <c r="W333" s="4" t="s">
        <v>42</v>
      </c>
      <c r="X333" s="4" t="str">
        <v>Not Disclosed</v>
      </c>
      <c r="Y333" s="4" t="s">
        <v>42</v>
      </c>
      <c r="Z333" s="4" t="str">
        <v>Not Disclosed</v>
      </c>
      <c r="AA333" s="4" t="str">
        <f>_xlfn.XLOOKUP(R333, 'taxonomy(ID_mappings)'!$J$2:$J$7, 'taxonomy(ID_mappings)'!$I$2:$I$7, "Not Disclosed", 0)</f>
        <v>Not Disclosed</v>
      </c>
      <c r="AB333" s="4" t="str">
        <f>_xlfn.XLOOKUP(T333, 'taxonomy(ID_mappings)'!$J$2:$J$7, 'taxonomy(ID_mappings)'!$I$2:$I$7, "Not Disclosed", 0)</f>
        <v>Not Disclosed</v>
      </c>
      <c r="AC333" s="4" t="str">
        <f>_xlfn.XLOOKUP(V333, 'taxonomy(ID_mappings)'!$J$2:$J$7, 'taxonomy(ID_mappings)'!$I$2:$I$7, "Not Disclosed", 0)</f>
        <v>Not Disclosed</v>
      </c>
      <c r="AD333" s="4" t="str">
        <f>_xlfn.XLOOKUP(X333, 'taxonomy(ID_mappings)'!$J$2:$J$7, 'taxonomy(ID_mappings)'!$I$2:$I$7, "Not Disclosed", 0)</f>
        <v>Not Disclosed</v>
      </c>
      <c r="AE333" s="4" t="str">
        <f>_xlfn.XLOOKUP(Z333, 'taxonomy(ID_mappings)'!$J$2:$J$7, 'taxonomy(ID_mappings)'!$I$2:$I$7, "Not Disclosed", 0)</f>
        <v>Not Disclosed</v>
      </c>
      <c r="AF333" s="4" t="str">
        <f>_xlfn.CONCAT(AA333, ", ", AB333, ", ", AC333, ", ", AD333, ", ", AE333)</f>
        <v>Not Disclosed, Not Disclosed, Not Disclosed, Not Disclosed, Not Disclosed</v>
      </c>
      <c r="AG333" s="16" t="s">
        <v>42</v>
      </c>
      <c r="AH333" s="1" t="s">
        <v>55</v>
      </c>
      <c r="AI333" s="1">
        <f>_xlfn.XLOOKUP(AH333, 'taxonomy(ID_mappings)'!$L$2:$L$3, 'taxonomy(ID_mappings)'!$M$2:$M$3, 0)</f>
        <v>1</v>
      </c>
      <c r="AJ333" s="1" t="s">
        <v>42</v>
      </c>
      <c r="AK333" s="1" t="s">
        <v>42</v>
      </c>
      <c r="AL333" s="1" t="s">
        <v>42</v>
      </c>
    </row>
    <row r="334" spans="1:38" ht="15.75" customHeight="1">
      <c r="A334" s="1">
        <v>49469</v>
      </c>
      <c r="B334" s="1" t="s">
        <v>357</v>
      </c>
      <c r="C334" s="1">
        <f>_xlfn.XLOOKUP(B334, 'Sheet1 startup_formatted'!$B$2:$B$690, 'Sheet1 startup_formatted'!$A$2:$A$690, "Not issued", 0)</f>
        <v>16647</v>
      </c>
      <c r="D334" s="2">
        <v>42885.166666666664</v>
      </c>
      <c r="E334" s="15">
        <v>100000000</v>
      </c>
      <c r="F334" s="1" t="s">
        <v>627</v>
      </c>
      <c r="G334" s="1">
        <f>_xlfn.XLOOKUP(F334, 'taxonomy(ID_mappings)'!$P$2:$P$15, 'taxonomy(ID_mappings)'!$O$2:$O$15, 0)</f>
        <v>1415</v>
      </c>
      <c r="H334" s="1">
        <v>1</v>
      </c>
      <c r="I334" s="1" t="s">
        <v>317</v>
      </c>
      <c r="J334" s="1" t="str">
        <v>Kuwait</v>
      </c>
      <c r="K334" s="1" t="s">
        <v>317</v>
      </c>
      <c r="L334" s="13">
        <f>_xlfn.XLOOKUP(K334, 'taxonomy(ID_mappings)'!$B$2:$B$30, 'taxonomy(ID_mappings)'!$A$2:$A$30, "Not Disclosed", 0)</f>
        <v>6890</v>
      </c>
      <c r="M334" s="1" t="s">
        <v>71</v>
      </c>
      <c r="N334" s="1" t="s">
        <v>71</v>
      </c>
      <c r="O334" s="1">
        <f>_xlfn.XLOOKUP(N334, 'taxonomy(ID_mappings)'!$F$2:$F$40, 'taxonomy(ID_mappings)'!$E$2:$E$40, "Not Disclosed", 0)</f>
        <v>9426</v>
      </c>
      <c r="P334" s="1">
        <v>1</v>
      </c>
      <c r="Q334" s="4" t="s">
        <v>41</v>
      </c>
      <c r="R334" s="4" t="s">
        <v>41</v>
      </c>
      <c r="S334" s="4" t="s">
        <v>42</v>
      </c>
      <c r="T334" s="4" t="str">
        <v>Not Disclosed</v>
      </c>
      <c r="U334" s="4" t="s">
        <v>42</v>
      </c>
      <c r="V334" s="4" t="str">
        <v>Not Disclosed</v>
      </c>
      <c r="W334" s="4" t="s">
        <v>42</v>
      </c>
      <c r="X334" s="4" t="str">
        <v>Not Disclosed</v>
      </c>
      <c r="Y334" s="4" t="s">
        <v>42</v>
      </c>
      <c r="Z334" s="4" t="str">
        <v>Not Disclosed</v>
      </c>
      <c r="AA334" s="4">
        <f>_xlfn.XLOOKUP(R334, 'taxonomy(ID_mappings)'!$J$2:$J$7, 'taxonomy(ID_mappings)'!$I$2:$I$7, "Not Disclosed", 0)</f>
        <v>5324</v>
      </c>
      <c r="AB334" s="4" t="str">
        <f>_xlfn.XLOOKUP(T334, 'taxonomy(ID_mappings)'!$J$2:$J$7, 'taxonomy(ID_mappings)'!$I$2:$I$7, "Not Disclosed", 0)</f>
        <v>Not Disclosed</v>
      </c>
      <c r="AC334" s="4" t="str">
        <f>_xlfn.XLOOKUP(V334, 'taxonomy(ID_mappings)'!$J$2:$J$7, 'taxonomy(ID_mappings)'!$I$2:$I$7, "Not Disclosed", 0)</f>
        <v>Not Disclosed</v>
      </c>
      <c r="AD334" s="4" t="str">
        <f>_xlfn.XLOOKUP(X334, 'taxonomy(ID_mappings)'!$J$2:$J$7, 'taxonomy(ID_mappings)'!$I$2:$I$7, "Not Disclosed", 0)</f>
        <v>Not Disclosed</v>
      </c>
      <c r="AE334" s="4" t="str">
        <f>_xlfn.XLOOKUP(Z334, 'taxonomy(ID_mappings)'!$J$2:$J$7, 'taxonomy(ID_mappings)'!$I$2:$I$7, "Not Disclosed", 0)</f>
        <v>Not Disclosed</v>
      </c>
      <c r="AF334" s="4" t="str">
        <f>_xlfn.CONCAT(AA334, ", ", AB334, ", ", AC334, ", ", AD334, ", ", AE334)</f>
        <v>5324, Not Disclosed, Not Disclosed, Not Disclosed, Not Disclosed</v>
      </c>
      <c r="AG334" s="16">
        <v>5324</v>
      </c>
      <c r="AH334" s="1" t="s">
        <v>43</v>
      </c>
      <c r="AI334" s="1">
        <f>_xlfn.XLOOKUP(AH334, 'taxonomy(ID_mappings)'!$L$2:$L$3, 'taxonomy(ID_mappings)'!$M$2:$M$3, 0)</f>
        <v>0</v>
      </c>
      <c r="AJ334" s="1" t="s">
        <v>358</v>
      </c>
      <c r="AK334" s="1" t="s">
        <v>42</v>
      </c>
      <c r="AL334" s="1" t="s">
        <v>42</v>
      </c>
    </row>
    <row r="335" spans="1:38" ht="15.75" customHeight="1">
      <c r="A335" s="1">
        <v>49470</v>
      </c>
      <c r="B335" s="1" t="s">
        <v>636</v>
      </c>
      <c r="C335" s="1">
        <f>_xlfn.XLOOKUP(B335, 'Sheet1 startup_formatted'!$B$2:$B$690, 'Sheet1 startup_formatted'!$A$2:$A$690, "Not issued", 0)</f>
        <v>3847</v>
      </c>
      <c r="D335" s="2">
        <v>42885.166666666664</v>
      </c>
      <c r="E335" s="15">
        <v>0</v>
      </c>
      <c r="F335" s="1" t="s">
        <v>627</v>
      </c>
      <c r="G335" s="1">
        <f>_xlfn.XLOOKUP(F335, 'taxonomy(ID_mappings)'!$P$2:$P$15, 'taxonomy(ID_mappings)'!$O$2:$O$15, 0)</f>
        <v>1415</v>
      </c>
      <c r="H335" s="1">
        <v>1</v>
      </c>
      <c r="I335" s="1" t="s">
        <v>39</v>
      </c>
      <c r="J335" s="1" t="str">
        <v>United Arab Emirates (UAE)</v>
      </c>
      <c r="K335" s="1" t="s">
        <v>39</v>
      </c>
      <c r="L335" s="13">
        <f>_xlfn.XLOOKUP(K335, 'taxonomy(ID_mappings)'!$B$2:$B$30, 'taxonomy(ID_mappings)'!$A$2:$A$30, "Not Disclosed", 0)</f>
        <v>2361</v>
      </c>
      <c r="M335" s="1" t="s">
        <v>63</v>
      </c>
      <c r="N335" s="1" t="s">
        <v>63</v>
      </c>
      <c r="O335" s="1">
        <f>_xlfn.XLOOKUP(N335, 'taxonomy(ID_mappings)'!$F$2:$F$40, 'taxonomy(ID_mappings)'!$E$2:$E$40, "Not Disclosed", 0)</f>
        <v>3678</v>
      </c>
      <c r="P335" s="1">
        <v>1</v>
      </c>
      <c r="Q335" s="4" t="s">
        <v>48</v>
      </c>
      <c r="R335" s="4" t="s">
        <v>48</v>
      </c>
      <c r="S335" s="4" t="s">
        <v>42</v>
      </c>
      <c r="T335" s="4" t="str">
        <v>Not Disclosed</v>
      </c>
      <c r="U335" s="4" t="s">
        <v>42</v>
      </c>
      <c r="V335" s="4" t="str">
        <v>Not Disclosed</v>
      </c>
      <c r="W335" s="4" t="s">
        <v>42</v>
      </c>
      <c r="X335" s="4" t="str">
        <v>Not Disclosed</v>
      </c>
      <c r="Y335" s="4" t="s">
        <v>42</v>
      </c>
      <c r="Z335" s="4" t="str">
        <v>Not Disclosed</v>
      </c>
      <c r="AA335" s="4">
        <f>_xlfn.XLOOKUP(R335, 'taxonomy(ID_mappings)'!$J$2:$J$7, 'taxonomy(ID_mappings)'!$I$2:$I$7, "Not Disclosed", 0)</f>
        <v>5325</v>
      </c>
      <c r="AB335" s="4" t="str">
        <f>_xlfn.XLOOKUP(T335, 'taxonomy(ID_mappings)'!$J$2:$J$7, 'taxonomy(ID_mappings)'!$I$2:$I$7, "Not Disclosed", 0)</f>
        <v>Not Disclosed</v>
      </c>
      <c r="AC335" s="4" t="str">
        <f>_xlfn.XLOOKUP(V335, 'taxonomy(ID_mappings)'!$J$2:$J$7, 'taxonomy(ID_mappings)'!$I$2:$I$7, "Not Disclosed", 0)</f>
        <v>Not Disclosed</v>
      </c>
      <c r="AD335" s="4" t="str">
        <f>_xlfn.XLOOKUP(X335, 'taxonomy(ID_mappings)'!$J$2:$J$7, 'taxonomy(ID_mappings)'!$I$2:$I$7, "Not Disclosed", 0)</f>
        <v>Not Disclosed</v>
      </c>
      <c r="AE335" s="4" t="str">
        <f>_xlfn.XLOOKUP(Z335, 'taxonomy(ID_mappings)'!$J$2:$J$7, 'taxonomy(ID_mappings)'!$I$2:$I$7, "Not Disclosed", 0)</f>
        <v>Not Disclosed</v>
      </c>
      <c r="AF335" s="4" t="str">
        <f>_xlfn.CONCAT(AA335, ", ", AB335, ", ", AC335, ", ", AD335, ", ", AE335)</f>
        <v>5325, Not Disclosed, Not Disclosed, Not Disclosed, Not Disclosed</v>
      </c>
      <c r="AG335" s="16">
        <v>5325</v>
      </c>
      <c r="AH335" s="1" t="s">
        <v>55</v>
      </c>
      <c r="AI335" s="1">
        <f>_xlfn.XLOOKUP(AH335, 'taxonomy(ID_mappings)'!$L$2:$L$3, 'taxonomy(ID_mappings)'!$M$2:$M$3, 0)</f>
        <v>1</v>
      </c>
      <c r="AJ335" s="1" t="s">
        <v>42</v>
      </c>
      <c r="AK335" s="1" t="s">
        <v>42</v>
      </c>
      <c r="AL335" s="1" t="s">
        <v>42</v>
      </c>
    </row>
    <row r="336" spans="1:38" ht="15.75" customHeight="1">
      <c r="A336" s="1">
        <v>49471</v>
      </c>
      <c r="B336" s="1" t="s">
        <v>637</v>
      </c>
      <c r="C336" s="1">
        <f>_xlfn.XLOOKUP(B336, 'Sheet1 startup_formatted'!$B$2:$B$690, 'Sheet1 startup_formatted'!$A$2:$A$690, "Not issued", 0)</f>
        <v>19490</v>
      </c>
      <c r="D336" s="2">
        <v>42859.166666666664</v>
      </c>
      <c r="E336" s="15">
        <v>0</v>
      </c>
      <c r="F336" s="1" t="s">
        <v>627</v>
      </c>
      <c r="G336" s="1">
        <f>_xlfn.XLOOKUP(F336, 'taxonomy(ID_mappings)'!$P$2:$P$15, 'taxonomy(ID_mappings)'!$O$2:$O$15, 0)</f>
        <v>1415</v>
      </c>
      <c r="H336" s="1">
        <v>0</v>
      </c>
      <c r="I336" s="1" t="s">
        <v>317</v>
      </c>
      <c r="J336" s="1" t="str">
        <v>Kuwait</v>
      </c>
      <c r="K336" s="1" t="s">
        <v>317</v>
      </c>
      <c r="L336" s="13">
        <f>_xlfn.XLOOKUP(K336, 'taxonomy(ID_mappings)'!$B$2:$B$30, 'taxonomy(ID_mappings)'!$A$2:$A$30, "Not Disclosed", 0)</f>
        <v>6890</v>
      </c>
      <c r="M336" s="1" t="s">
        <v>77</v>
      </c>
      <c r="N336" s="1" t="s">
        <v>77</v>
      </c>
      <c r="O336" s="1">
        <f>_xlfn.XLOOKUP(N336, 'taxonomy(ID_mappings)'!$F$2:$F$40, 'taxonomy(ID_mappings)'!$E$2:$E$40, "Not Disclosed", 0)</f>
        <v>7846</v>
      </c>
      <c r="P336" s="1">
        <v>1</v>
      </c>
      <c r="Q336" s="4" t="s">
        <v>48</v>
      </c>
      <c r="R336" s="4" t="s">
        <v>48</v>
      </c>
      <c r="S336" s="4" t="s">
        <v>42</v>
      </c>
      <c r="T336" s="4" t="str">
        <v>Not Disclosed</v>
      </c>
      <c r="U336" s="4" t="s">
        <v>42</v>
      </c>
      <c r="V336" s="4" t="str">
        <v>Not Disclosed</v>
      </c>
      <c r="W336" s="4" t="s">
        <v>42</v>
      </c>
      <c r="X336" s="4" t="str">
        <v>Not Disclosed</v>
      </c>
      <c r="Y336" s="4" t="s">
        <v>42</v>
      </c>
      <c r="Z336" s="4" t="str">
        <v>Not Disclosed</v>
      </c>
      <c r="AA336" s="4">
        <f>_xlfn.XLOOKUP(R336, 'taxonomy(ID_mappings)'!$J$2:$J$7, 'taxonomy(ID_mappings)'!$I$2:$I$7, "Not Disclosed", 0)</f>
        <v>5325</v>
      </c>
      <c r="AB336" s="4" t="str">
        <f>_xlfn.XLOOKUP(T336, 'taxonomy(ID_mappings)'!$J$2:$J$7, 'taxonomy(ID_mappings)'!$I$2:$I$7, "Not Disclosed", 0)</f>
        <v>Not Disclosed</v>
      </c>
      <c r="AC336" s="4" t="str">
        <f>_xlfn.XLOOKUP(V336, 'taxonomy(ID_mappings)'!$J$2:$J$7, 'taxonomy(ID_mappings)'!$I$2:$I$7, "Not Disclosed", 0)</f>
        <v>Not Disclosed</v>
      </c>
      <c r="AD336" s="4" t="str">
        <f>_xlfn.XLOOKUP(X336, 'taxonomy(ID_mappings)'!$J$2:$J$7, 'taxonomy(ID_mappings)'!$I$2:$I$7, "Not Disclosed", 0)</f>
        <v>Not Disclosed</v>
      </c>
      <c r="AE336" s="4" t="str">
        <f>_xlfn.XLOOKUP(Z336, 'taxonomy(ID_mappings)'!$J$2:$J$7, 'taxonomy(ID_mappings)'!$I$2:$I$7, "Not Disclosed", 0)</f>
        <v>Not Disclosed</v>
      </c>
      <c r="AF336" s="4" t="str">
        <f>_xlfn.CONCAT(AA336, ", ", AB336, ", ", AC336, ", ", AD336, ", ", AE336)</f>
        <v>5325, Not Disclosed, Not Disclosed, Not Disclosed, Not Disclosed</v>
      </c>
      <c r="AG336" s="16">
        <v>5325</v>
      </c>
      <c r="AH336" s="1" t="s">
        <v>55</v>
      </c>
      <c r="AI336" s="1">
        <f>_xlfn.XLOOKUP(AH336, 'taxonomy(ID_mappings)'!$L$2:$L$3, 'taxonomy(ID_mappings)'!$M$2:$M$3, 0)</f>
        <v>1</v>
      </c>
      <c r="AJ336" s="1" t="s">
        <v>638</v>
      </c>
      <c r="AK336" s="1" t="s">
        <v>42</v>
      </c>
      <c r="AL336" s="1" t="s">
        <v>42</v>
      </c>
    </row>
    <row r="337" spans="1:38" ht="15.75" customHeight="1">
      <c r="A337" s="1">
        <v>49472</v>
      </c>
      <c r="B337" s="1" t="s">
        <v>639</v>
      </c>
      <c r="C337" s="1">
        <f>_xlfn.XLOOKUP(B337, 'Sheet1 startup_formatted'!$B$2:$B$690, 'Sheet1 startup_formatted'!$A$2:$A$690, "Not issued", 0)</f>
        <v>33144</v>
      </c>
      <c r="D337" s="2">
        <v>42894.166666666664</v>
      </c>
      <c r="E337" s="15">
        <v>0</v>
      </c>
      <c r="F337" s="1" t="s">
        <v>627</v>
      </c>
      <c r="G337" s="1">
        <f>_xlfn.XLOOKUP(F337, 'taxonomy(ID_mappings)'!$P$2:$P$15, 'taxonomy(ID_mappings)'!$O$2:$O$15, 0)</f>
        <v>1415</v>
      </c>
      <c r="H337" s="1">
        <v>0</v>
      </c>
      <c r="I337" s="1" t="s">
        <v>86</v>
      </c>
      <c r="J337" s="1" t="str">
        <v>Jordan</v>
      </c>
      <c r="K337" s="1" t="s">
        <v>86</v>
      </c>
      <c r="L337" s="13">
        <f>_xlfn.XLOOKUP(K337, 'taxonomy(ID_mappings)'!$B$2:$B$30, 'taxonomy(ID_mappings)'!$A$2:$A$30, "Not Disclosed", 0)</f>
        <v>1256</v>
      </c>
      <c r="M337" s="1" t="s">
        <v>186</v>
      </c>
      <c r="N337" s="1" t="s">
        <v>186</v>
      </c>
      <c r="O337" s="1">
        <f>_xlfn.XLOOKUP(N337, 'taxonomy(ID_mappings)'!$F$2:$F$40, 'taxonomy(ID_mappings)'!$E$2:$E$40, "Not Disclosed", 0)</f>
        <v>5876</v>
      </c>
      <c r="P337" s="1">
        <v>1</v>
      </c>
      <c r="Q337" s="4" t="s">
        <v>42</v>
      </c>
      <c r="R337" s="4" t="s">
        <v>42</v>
      </c>
      <c r="S337" s="4" t="s">
        <v>42</v>
      </c>
      <c r="T337" s="4" t="str">
        <v>Not Disclosed</v>
      </c>
      <c r="U337" s="4" t="s">
        <v>42</v>
      </c>
      <c r="V337" s="4" t="str">
        <v>Not Disclosed</v>
      </c>
      <c r="W337" s="4" t="s">
        <v>42</v>
      </c>
      <c r="X337" s="4" t="str">
        <v>Not Disclosed</v>
      </c>
      <c r="Y337" s="4" t="s">
        <v>42</v>
      </c>
      <c r="Z337" s="4" t="str">
        <v>Not Disclosed</v>
      </c>
      <c r="AA337" s="4" t="str">
        <f>_xlfn.XLOOKUP(R337, 'taxonomy(ID_mappings)'!$J$2:$J$7, 'taxonomy(ID_mappings)'!$I$2:$I$7, "Not Disclosed", 0)</f>
        <v>Not Disclosed</v>
      </c>
      <c r="AB337" s="4" t="str">
        <f>_xlfn.XLOOKUP(T337, 'taxonomy(ID_mappings)'!$J$2:$J$7, 'taxonomy(ID_mappings)'!$I$2:$I$7, "Not Disclosed", 0)</f>
        <v>Not Disclosed</v>
      </c>
      <c r="AC337" s="4" t="str">
        <f>_xlfn.XLOOKUP(V337, 'taxonomy(ID_mappings)'!$J$2:$J$7, 'taxonomy(ID_mappings)'!$I$2:$I$7, "Not Disclosed", 0)</f>
        <v>Not Disclosed</v>
      </c>
      <c r="AD337" s="4" t="str">
        <f>_xlfn.XLOOKUP(X337, 'taxonomy(ID_mappings)'!$J$2:$J$7, 'taxonomy(ID_mappings)'!$I$2:$I$7, "Not Disclosed", 0)</f>
        <v>Not Disclosed</v>
      </c>
      <c r="AE337" s="4" t="str">
        <f>_xlfn.XLOOKUP(Z337, 'taxonomy(ID_mappings)'!$J$2:$J$7, 'taxonomy(ID_mappings)'!$I$2:$I$7, "Not Disclosed", 0)</f>
        <v>Not Disclosed</v>
      </c>
      <c r="AF337" s="4" t="str">
        <f>_xlfn.CONCAT(AA337, ", ", AB337, ", ", AC337, ", ", AD337, ", ", AE337)</f>
        <v>Not Disclosed, Not Disclosed, Not Disclosed, Not Disclosed, Not Disclosed</v>
      </c>
      <c r="AG337" s="16" t="s">
        <v>42</v>
      </c>
      <c r="AH337" s="1" t="s">
        <v>55</v>
      </c>
      <c r="AI337" s="1">
        <f>_xlfn.XLOOKUP(AH337, 'taxonomy(ID_mappings)'!$L$2:$L$3, 'taxonomy(ID_mappings)'!$M$2:$M$3, 0)</f>
        <v>1</v>
      </c>
      <c r="AJ337" s="1" t="s">
        <v>42</v>
      </c>
      <c r="AK337" s="1" t="s">
        <v>42</v>
      </c>
      <c r="AL337" s="1" t="s">
        <v>42</v>
      </c>
    </row>
    <row r="338" spans="1:38" ht="15.75" customHeight="1">
      <c r="A338" s="1">
        <v>49473</v>
      </c>
      <c r="B338" s="1" t="s">
        <v>640</v>
      </c>
      <c r="C338" s="1">
        <f>_xlfn.XLOOKUP(B338, 'Sheet1 startup_formatted'!$B$2:$B$690, 'Sheet1 startup_formatted'!$A$2:$A$690, "Not issued", 0)</f>
        <v>26092</v>
      </c>
      <c r="D338" s="2">
        <v>42934.166666666664</v>
      </c>
      <c r="E338" s="15">
        <v>0</v>
      </c>
      <c r="F338" s="1" t="s">
        <v>627</v>
      </c>
      <c r="G338" s="1">
        <f>_xlfn.XLOOKUP(F338, 'taxonomy(ID_mappings)'!$P$2:$P$15, 'taxonomy(ID_mappings)'!$O$2:$O$15, 0)</f>
        <v>1415</v>
      </c>
      <c r="H338" s="1">
        <v>1</v>
      </c>
      <c r="I338" s="1" t="s">
        <v>113</v>
      </c>
      <c r="J338" s="1" t="str">
        <v>Egypt</v>
      </c>
      <c r="K338" s="1" t="s">
        <v>113</v>
      </c>
      <c r="L338" s="13">
        <f>_xlfn.XLOOKUP(K338, 'taxonomy(ID_mappings)'!$B$2:$B$30, 'taxonomy(ID_mappings)'!$A$2:$A$30, "Not Disclosed", 0)</f>
        <v>2468</v>
      </c>
      <c r="M338" s="1" t="s">
        <v>63</v>
      </c>
      <c r="N338" s="1" t="s">
        <v>63</v>
      </c>
      <c r="O338" s="1">
        <f>_xlfn.XLOOKUP(N338, 'taxonomy(ID_mappings)'!$F$2:$F$40, 'taxonomy(ID_mappings)'!$E$2:$E$40, "Not Disclosed", 0)</f>
        <v>3678</v>
      </c>
      <c r="P338" s="1" t="s">
        <v>42</v>
      </c>
      <c r="Q338" s="4" t="s">
        <v>42</v>
      </c>
      <c r="R338" s="4" t="s">
        <v>42</v>
      </c>
      <c r="S338" s="4" t="s">
        <v>42</v>
      </c>
      <c r="T338" s="4" t="str">
        <v>Not Disclosed</v>
      </c>
      <c r="U338" s="4" t="s">
        <v>42</v>
      </c>
      <c r="V338" s="4" t="str">
        <v>Not Disclosed</v>
      </c>
      <c r="W338" s="4" t="s">
        <v>42</v>
      </c>
      <c r="X338" s="4" t="str">
        <v>Not Disclosed</v>
      </c>
      <c r="Y338" s="4" t="s">
        <v>42</v>
      </c>
      <c r="Z338" s="4" t="str">
        <v>Not Disclosed</v>
      </c>
      <c r="AA338" s="4" t="str">
        <f>_xlfn.XLOOKUP(R338, 'taxonomy(ID_mappings)'!$J$2:$J$7, 'taxonomy(ID_mappings)'!$I$2:$I$7, "Not Disclosed", 0)</f>
        <v>Not Disclosed</v>
      </c>
      <c r="AB338" s="4" t="str">
        <f>_xlfn.XLOOKUP(T338, 'taxonomy(ID_mappings)'!$J$2:$J$7, 'taxonomy(ID_mappings)'!$I$2:$I$7, "Not Disclosed", 0)</f>
        <v>Not Disclosed</v>
      </c>
      <c r="AC338" s="4" t="str">
        <f>_xlfn.XLOOKUP(V338, 'taxonomy(ID_mappings)'!$J$2:$J$7, 'taxonomy(ID_mappings)'!$I$2:$I$7, "Not Disclosed", 0)</f>
        <v>Not Disclosed</v>
      </c>
      <c r="AD338" s="4" t="str">
        <f>_xlfn.XLOOKUP(X338, 'taxonomy(ID_mappings)'!$J$2:$J$7, 'taxonomy(ID_mappings)'!$I$2:$I$7, "Not Disclosed", 0)</f>
        <v>Not Disclosed</v>
      </c>
      <c r="AE338" s="4" t="str">
        <f>_xlfn.XLOOKUP(Z338, 'taxonomy(ID_mappings)'!$J$2:$J$7, 'taxonomy(ID_mappings)'!$I$2:$I$7, "Not Disclosed", 0)</f>
        <v>Not Disclosed</v>
      </c>
      <c r="AF338" s="4" t="str">
        <f>_xlfn.CONCAT(AA338, ", ", AB338, ", ", AC338, ", ", AD338, ", ", AE338)</f>
        <v>Not Disclosed, Not Disclosed, Not Disclosed, Not Disclosed, Not Disclosed</v>
      </c>
      <c r="AG338" s="16" t="s">
        <v>42</v>
      </c>
      <c r="AH338" s="1" t="s">
        <v>43</v>
      </c>
      <c r="AI338" s="1">
        <f>_xlfn.XLOOKUP(AH338, 'taxonomy(ID_mappings)'!$L$2:$L$3, 'taxonomy(ID_mappings)'!$M$2:$M$3, 0)</f>
        <v>0</v>
      </c>
      <c r="AJ338" s="1" t="s">
        <v>42</v>
      </c>
      <c r="AK338" s="1" t="s">
        <v>42</v>
      </c>
      <c r="AL338" s="1" t="s">
        <v>42</v>
      </c>
    </row>
    <row r="339" spans="1:38" ht="15.75" customHeight="1">
      <c r="A339" s="1">
        <v>49474</v>
      </c>
      <c r="B339" s="1" t="s">
        <v>641</v>
      </c>
      <c r="C339" s="1">
        <f>_xlfn.XLOOKUP(B339, 'Sheet1 startup_formatted'!$B$2:$B$690, 'Sheet1 startup_formatted'!$A$2:$A$690, "Not issued", 0)</f>
        <v>21804</v>
      </c>
      <c r="D339" s="2">
        <v>42725.166666666664</v>
      </c>
      <c r="E339" s="15">
        <v>17000000</v>
      </c>
      <c r="F339" s="1" t="s">
        <v>627</v>
      </c>
      <c r="G339" s="1">
        <f>_xlfn.XLOOKUP(F339, 'taxonomy(ID_mappings)'!$P$2:$P$15, 'taxonomy(ID_mappings)'!$O$2:$O$15, 0)</f>
        <v>1415</v>
      </c>
      <c r="H339" s="1">
        <v>1</v>
      </c>
      <c r="I339" s="1" t="s">
        <v>39</v>
      </c>
      <c r="J339" s="1" t="str">
        <v>United Arab Emirates (UAE)</v>
      </c>
      <c r="K339" s="1" t="s">
        <v>39</v>
      </c>
      <c r="L339" s="13">
        <f>_xlfn.XLOOKUP(K339, 'taxonomy(ID_mappings)'!$B$2:$B$30, 'taxonomy(ID_mappings)'!$A$2:$A$30, "Not Disclosed", 0)</f>
        <v>2361</v>
      </c>
      <c r="M339" s="1" t="s">
        <v>75</v>
      </c>
      <c r="N339" s="1" t="s">
        <v>75</v>
      </c>
      <c r="O339" s="1">
        <f>_xlfn.XLOOKUP(N339, 'taxonomy(ID_mappings)'!$F$2:$F$40, 'taxonomy(ID_mappings)'!$E$2:$E$40, "Not Disclosed", 0)</f>
        <v>1467</v>
      </c>
      <c r="P339" s="1">
        <v>1</v>
      </c>
      <c r="Q339" s="4" t="s">
        <v>318</v>
      </c>
      <c r="R339" s="4" t="s">
        <v>48</v>
      </c>
      <c r="S339" s="4" t="s">
        <v>174</v>
      </c>
      <c r="T339" s="4" t="str">
        <v>Platform</v>
      </c>
      <c r="U339" s="4" t="s">
        <v>42</v>
      </c>
      <c r="V339" s="4" t="str">
        <v>Not Disclosed</v>
      </c>
      <c r="W339" s="4" t="s">
        <v>42</v>
      </c>
      <c r="X339" s="4" t="str">
        <v>Not Disclosed</v>
      </c>
      <c r="Y339" s="4" t="s">
        <v>42</v>
      </c>
      <c r="Z339" s="4" t="str">
        <v>Not Disclosed</v>
      </c>
      <c r="AA339" s="4">
        <f>_xlfn.XLOOKUP(R339, 'taxonomy(ID_mappings)'!$J$2:$J$7, 'taxonomy(ID_mappings)'!$I$2:$I$7, "Not Disclosed", 0)</f>
        <v>5325</v>
      </c>
      <c r="AB339" s="4">
        <f>_xlfn.XLOOKUP(T339, 'taxonomy(ID_mappings)'!$J$2:$J$7, 'taxonomy(ID_mappings)'!$I$2:$I$7, "Not Disclosed", 0)</f>
        <v>5324</v>
      </c>
      <c r="AC339" s="4" t="str">
        <f>_xlfn.XLOOKUP(V339, 'taxonomy(ID_mappings)'!$J$2:$J$7, 'taxonomy(ID_mappings)'!$I$2:$I$7, "Not Disclosed", 0)</f>
        <v>Not Disclosed</v>
      </c>
      <c r="AD339" s="4" t="str">
        <f>_xlfn.XLOOKUP(X339, 'taxonomy(ID_mappings)'!$J$2:$J$7, 'taxonomy(ID_mappings)'!$I$2:$I$7, "Not Disclosed", 0)</f>
        <v>Not Disclosed</v>
      </c>
      <c r="AE339" s="4" t="str">
        <f>_xlfn.XLOOKUP(Z339, 'taxonomy(ID_mappings)'!$J$2:$J$7, 'taxonomy(ID_mappings)'!$I$2:$I$7, "Not Disclosed", 0)</f>
        <v>Not Disclosed</v>
      </c>
      <c r="AF339" s="4" t="str">
        <f>_xlfn.CONCAT(AA339, ", ", AB339, ", ", AC339, ", ", AD339, ", ", AE339)</f>
        <v>5325, 5324, Not Disclosed, Not Disclosed, Not Disclosed</v>
      </c>
      <c r="AG339" s="16" t="s">
        <v>319</v>
      </c>
      <c r="AH339" s="1" t="s">
        <v>55</v>
      </c>
      <c r="AI339" s="1">
        <f>_xlfn.XLOOKUP(AH339, 'taxonomy(ID_mappings)'!$L$2:$L$3, 'taxonomy(ID_mappings)'!$M$2:$M$3, 0)</f>
        <v>1</v>
      </c>
      <c r="AJ339" s="1" t="s">
        <v>42</v>
      </c>
      <c r="AK339" s="1" t="s">
        <v>42</v>
      </c>
      <c r="AL339" s="1" t="s">
        <v>42</v>
      </c>
    </row>
    <row r="340" spans="1:38" ht="15.75" customHeight="1">
      <c r="A340" s="1">
        <v>49476</v>
      </c>
      <c r="B340" s="1" t="s">
        <v>642</v>
      </c>
      <c r="C340" s="1">
        <f>_xlfn.XLOOKUP(B340, 'Sheet1 startup_formatted'!$B$2:$B$690, 'Sheet1 startup_formatted'!$A$2:$A$690, "Not issued", 0)</f>
        <v>49732</v>
      </c>
      <c r="D340" s="2">
        <v>42934.166666666664</v>
      </c>
      <c r="E340" s="15">
        <v>0</v>
      </c>
      <c r="F340" s="1" t="s">
        <v>627</v>
      </c>
      <c r="G340" s="1">
        <f>_xlfn.XLOOKUP(F340, 'taxonomy(ID_mappings)'!$P$2:$P$15, 'taxonomy(ID_mappings)'!$O$2:$O$15, 0)</f>
        <v>1415</v>
      </c>
      <c r="H340" s="1">
        <v>1</v>
      </c>
      <c r="I340" s="1" t="s">
        <v>113</v>
      </c>
      <c r="J340" s="1" t="str">
        <v>Egypt</v>
      </c>
      <c r="K340" s="1" t="s">
        <v>113</v>
      </c>
      <c r="L340" s="13">
        <f>_xlfn.XLOOKUP(K340, 'taxonomy(ID_mappings)'!$B$2:$B$30, 'taxonomy(ID_mappings)'!$A$2:$A$30, "Not Disclosed", 0)</f>
        <v>2468</v>
      </c>
      <c r="M340" s="1" t="s">
        <v>63</v>
      </c>
      <c r="N340" s="1" t="s">
        <v>63</v>
      </c>
      <c r="O340" s="1">
        <f>_xlfn.XLOOKUP(N340, 'taxonomy(ID_mappings)'!$F$2:$F$40, 'taxonomy(ID_mappings)'!$E$2:$E$40, "Not Disclosed", 0)</f>
        <v>3678</v>
      </c>
      <c r="P340" s="1" t="s">
        <v>42</v>
      </c>
      <c r="Q340" s="4" t="s">
        <v>42</v>
      </c>
      <c r="R340" s="4" t="s">
        <v>42</v>
      </c>
      <c r="S340" s="4" t="s">
        <v>42</v>
      </c>
      <c r="T340" s="4" t="str">
        <v>Not Disclosed</v>
      </c>
      <c r="U340" s="4" t="s">
        <v>42</v>
      </c>
      <c r="V340" s="4" t="str">
        <v>Not Disclosed</v>
      </c>
      <c r="W340" s="4" t="s">
        <v>42</v>
      </c>
      <c r="X340" s="4" t="str">
        <v>Not Disclosed</v>
      </c>
      <c r="Y340" s="4" t="s">
        <v>42</v>
      </c>
      <c r="Z340" s="4" t="str">
        <v>Not Disclosed</v>
      </c>
      <c r="AA340" s="4" t="str">
        <f>_xlfn.XLOOKUP(R340, 'taxonomy(ID_mappings)'!$J$2:$J$7, 'taxonomy(ID_mappings)'!$I$2:$I$7, "Not Disclosed", 0)</f>
        <v>Not Disclosed</v>
      </c>
      <c r="AB340" s="4" t="str">
        <f>_xlfn.XLOOKUP(T340, 'taxonomy(ID_mappings)'!$J$2:$J$7, 'taxonomy(ID_mappings)'!$I$2:$I$7, "Not Disclosed", 0)</f>
        <v>Not Disclosed</v>
      </c>
      <c r="AC340" s="4" t="str">
        <f>_xlfn.XLOOKUP(V340, 'taxonomy(ID_mappings)'!$J$2:$J$7, 'taxonomy(ID_mappings)'!$I$2:$I$7, "Not Disclosed", 0)</f>
        <v>Not Disclosed</v>
      </c>
      <c r="AD340" s="4" t="str">
        <f>_xlfn.XLOOKUP(X340, 'taxonomy(ID_mappings)'!$J$2:$J$7, 'taxonomy(ID_mappings)'!$I$2:$I$7, "Not Disclosed", 0)</f>
        <v>Not Disclosed</v>
      </c>
      <c r="AE340" s="4" t="str">
        <f>_xlfn.XLOOKUP(Z340, 'taxonomy(ID_mappings)'!$J$2:$J$7, 'taxonomy(ID_mappings)'!$I$2:$I$7, "Not Disclosed", 0)</f>
        <v>Not Disclosed</v>
      </c>
      <c r="AF340" s="4" t="str">
        <f>_xlfn.CONCAT(AA340, ", ", AB340, ", ", AC340, ", ", AD340, ", ", AE340)</f>
        <v>Not Disclosed, Not Disclosed, Not Disclosed, Not Disclosed, Not Disclosed</v>
      </c>
      <c r="AG340" s="16" t="s">
        <v>42</v>
      </c>
      <c r="AH340" s="1" t="s">
        <v>43</v>
      </c>
      <c r="AI340" s="1">
        <f>_xlfn.XLOOKUP(AH340, 'taxonomy(ID_mappings)'!$L$2:$L$3, 'taxonomy(ID_mappings)'!$M$2:$M$3, 0)</f>
        <v>0</v>
      </c>
      <c r="AJ340" s="1" t="s">
        <v>42</v>
      </c>
      <c r="AK340" s="1" t="s">
        <v>42</v>
      </c>
      <c r="AL340" s="1" t="s">
        <v>42</v>
      </c>
    </row>
    <row r="341" spans="1:38" ht="15.75" customHeight="1">
      <c r="A341" s="1">
        <v>49477</v>
      </c>
      <c r="B341" s="1" t="s">
        <v>643</v>
      </c>
      <c r="C341" s="1">
        <f>_xlfn.XLOOKUP(B341, 'Sheet1 startup_formatted'!$B$2:$B$690, 'Sheet1 startup_formatted'!$A$2:$A$690, "Not issued", 0)</f>
        <v>26089</v>
      </c>
      <c r="D341" s="2">
        <v>42967.166666666664</v>
      </c>
      <c r="E341" s="15">
        <v>0</v>
      </c>
      <c r="F341" s="1" t="s">
        <v>627</v>
      </c>
      <c r="G341" s="1">
        <f>_xlfn.XLOOKUP(F341, 'taxonomy(ID_mappings)'!$P$2:$P$15, 'taxonomy(ID_mappings)'!$O$2:$O$15, 0)</f>
        <v>1415</v>
      </c>
      <c r="H341" s="1">
        <v>0</v>
      </c>
      <c r="I341" s="1" t="s">
        <v>39</v>
      </c>
      <c r="J341" s="1" t="str">
        <v>United Arab Emirates (UAE)</v>
      </c>
      <c r="K341" s="1" t="s">
        <v>39</v>
      </c>
      <c r="L341" s="13">
        <f>_xlfn.XLOOKUP(K341, 'taxonomy(ID_mappings)'!$B$2:$B$30, 'taxonomy(ID_mappings)'!$A$2:$A$30, "Not Disclosed", 0)</f>
        <v>2361</v>
      </c>
      <c r="M341" s="1" t="s">
        <v>401</v>
      </c>
      <c r="N341" s="1" t="s">
        <v>401</v>
      </c>
      <c r="O341" s="1">
        <f>_xlfn.XLOOKUP(N341, 'taxonomy(ID_mappings)'!$F$2:$F$40, 'taxonomy(ID_mappings)'!$E$2:$E$40, "Not Disclosed", 0)</f>
        <v>8327</v>
      </c>
      <c r="P341" s="1">
        <v>2</v>
      </c>
      <c r="Q341" s="4" t="s">
        <v>61</v>
      </c>
      <c r="R341" s="4" t="s">
        <v>61</v>
      </c>
      <c r="S341" s="4" t="s">
        <v>42</v>
      </c>
      <c r="T341" s="4" t="str">
        <v>Not Disclosed</v>
      </c>
      <c r="U341" s="4" t="s">
        <v>42</v>
      </c>
      <c r="V341" s="4" t="str">
        <v>Not Disclosed</v>
      </c>
      <c r="W341" s="4" t="s">
        <v>42</v>
      </c>
      <c r="X341" s="4" t="str">
        <v>Not Disclosed</v>
      </c>
      <c r="Y341" s="4" t="s">
        <v>42</v>
      </c>
      <c r="Z341" s="4" t="str">
        <v>Not Disclosed</v>
      </c>
      <c r="AA341" s="4">
        <f>_xlfn.XLOOKUP(R341, 'taxonomy(ID_mappings)'!$J$2:$J$7, 'taxonomy(ID_mappings)'!$I$2:$I$7, "Not Disclosed", 0)</f>
        <v>5326</v>
      </c>
      <c r="AB341" s="4" t="str">
        <f>_xlfn.XLOOKUP(T341, 'taxonomy(ID_mappings)'!$J$2:$J$7, 'taxonomy(ID_mappings)'!$I$2:$I$7, "Not Disclosed", 0)</f>
        <v>Not Disclosed</v>
      </c>
      <c r="AC341" s="4" t="str">
        <f>_xlfn.XLOOKUP(V341, 'taxonomy(ID_mappings)'!$J$2:$J$7, 'taxonomy(ID_mappings)'!$I$2:$I$7, "Not Disclosed", 0)</f>
        <v>Not Disclosed</v>
      </c>
      <c r="AD341" s="4" t="str">
        <f>_xlfn.XLOOKUP(X341, 'taxonomy(ID_mappings)'!$J$2:$J$7, 'taxonomy(ID_mappings)'!$I$2:$I$7, "Not Disclosed", 0)</f>
        <v>Not Disclosed</v>
      </c>
      <c r="AE341" s="4" t="str">
        <f>_xlfn.XLOOKUP(Z341, 'taxonomy(ID_mappings)'!$J$2:$J$7, 'taxonomy(ID_mappings)'!$I$2:$I$7, "Not Disclosed", 0)</f>
        <v>Not Disclosed</v>
      </c>
      <c r="AF341" s="4" t="str">
        <f>_xlfn.CONCAT(AA341, ", ", AB341, ", ", AC341, ", ", AD341, ", ", AE341)</f>
        <v>5326, Not Disclosed, Not Disclosed, Not Disclosed, Not Disclosed</v>
      </c>
      <c r="AG341" s="16">
        <v>5326</v>
      </c>
      <c r="AH341" s="1" t="s">
        <v>55</v>
      </c>
      <c r="AI341" s="1">
        <f>_xlfn.XLOOKUP(AH341, 'taxonomy(ID_mappings)'!$L$2:$L$3, 'taxonomy(ID_mappings)'!$M$2:$M$3, 0)</f>
        <v>1</v>
      </c>
      <c r="AJ341" s="1" t="s">
        <v>42</v>
      </c>
      <c r="AK341" s="1" t="s">
        <v>42</v>
      </c>
      <c r="AL341" s="1" t="s">
        <v>42</v>
      </c>
    </row>
    <row r="342" spans="1:38" ht="15.75" customHeight="1">
      <c r="A342" s="1">
        <v>49479</v>
      </c>
      <c r="B342" s="1" t="s">
        <v>644</v>
      </c>
      <c r="C342" s="1">
        <f>_xlfn.XLOOKUP(B342, 'Sheet1 startup_formatted'!$B$2:$B$690, 'Sheet1 startup_formatted'!$A$2:$A$690, "Not issued", 0)</f>
        <v>49735</v>
      </c>
      <c r="D342" s="2">
        <v>42734.166666666664</v>
      </c>
      <c r="E342" s="15">
        <v>0</v>
      </c>
      <c r="F342" s="1" t="s">
        <v>627</v>
      </c>
      <c r="G342" s="1">
        <f>_xlfn.XLOOKUP(F342, 'taxonomy(ID_mappings)'!$P$2:$P$15, 'taxonomy(ID_mappings)'!$O$2:$O$15, 0)</f>
        <v>1415</v>
      </c>
      <c r="H342" s="1">
        <v>0</v>
      </c>
      <c r="I342" s="1" t="s">
        <v>113</v>
      </c>
      <c r="J342" s="1" t="str">
        <v>Egypt</v>
      </c>
      <c r="K342" s="1" t="s">
        <v>113</v>
      </c>
      <c r="L342" s="13">
        <f>_xlfn.XLOOKUP(K342, 'taxonomy(ID_mappings)'!$B$2:$B$30, 'taxonomy(ID_mappings)'!$A$2:$A$30, "Not Disclosed", 0)</f>
        <v>2468</v>
      </c>
      <c r="M342" s="1" t="s">
        <v>186</v>
      </c>
      <c r="N342" s="1" t="s">
        <v>186</v>
      </c>
      <c r="O342" s="1">
        <f>_xlfn.XLOOKUP(N342, 'taxonomy(ID_mappings)'!$F$2:$F$40, 'taxonomy(ID_mappings)'!$E$2:$E$40, "Not Disclosed", 0)</f>
        <v>5876</v>
      </c>
      <c r="P342" s="1">
        <v>1</v>
      </c>
      <c r="Q342" s="4" t="s">
        <v>48</v>
      </c>
      <c r="R342" s="4" t="s">
        <v>48</v>
      </c>
      <c r="S342" s="4" t="s">
        <v>42</v>
      </c>
      <c r="T342" s="4" t="str">
        <v>Not Disclosed</v>
      </c>
      <c r="U342" s="4" t="s">
        <v>42</v>
      </c>
      <c r="V342" s="4" t="str">
        <v>Not Disclosed</v>
      </c>
      <c r="W342" s="4" t="s">
        <v>42</v>
      </c>
      <c r="X342" s="4" t="str">
        <v>Not Disclosed</v>
      </c>
      <c r="Y342" s="4" t="s">
        <v>42</v>
      </c>
      <c r="Z342" s="4" t="str">
        <v>Not Disclosed</v>
      </c>
      <c r="AA342" s="4">
        <f>_xlfn.XLOOKUP(R342, 'taxonomy(ID_mappings)'!$J$2:$J$7, 'taxonomy(ID_mappings)'!$I$2:$I$7, "Not Disclosed", 0)</f>
        <v>5325</v>
      </c>
      <c r="AB342" s="4" t="str">
        <f>_xlfn.XLOOKUP(T342, 'taxonomy(ID_mappings)'!$J$2:$J$7, 'taxonomy(ID_mappings)'!$I$2:$I$7, "Not Disclosed", 0)</f>
        <v>Not Disclosed</v>
      </c>
      <c r="AC342" s="4" t="str">
        <f>_xlfn.XLOOKUP(V342, 'taxonomy(ID_mappings)'!$J$2:$J$7, 'taxonomy(ID_mappings)'!$I$2:$I$7, "Not Disclosed", 0)</f>
        <v>Not Disclosed</v>
      </c>
      <c r="AD342" s="4" t="str">
        <f>_xlfn.XLOOKUP(X342, 'taxonomy(ID_mappings)'!$J$2:$J$7, 'taxonomy(ID_mappings)'!$I$2:$I$7, "Not Disclosed", 0)</f>
        <v>Not Disclosed</v>
      </c>
      <c r="AE342" s="4" t="str">
        <f>_xlfn.XLOOKUP(Z342, 'taxonomy(ID_mappings)'!$J$2:$J$7, 'taxonomy(ID_mappings)'!$I$2:$I$7, "Not Disclosed", 0)</f>
        <v>Not Disclosed</v>
      </c>
      <c r="AF342" s="4" t="str">
        <f>_xlfn.CONCAT(AA342, ", ", AB342, ", ", AC342, ", ", AD342, ", ", AE342)</f>
        <v>5325, Not Disclosed, Not Disclosed, Not Disclosed, Not Disclosed</v>
      </c>
      <c r="AG342" s="16">
        <v>5325</v>
      </c>
      <c r="AH342" s="1" t="s">
        <v>55</v>
      </c>
      <c r="AI342" s="1">
        <f>_xlfn.XLOOKUP(AH342, 'taxonomy(ID_mappings)'!$L$2:$L$3, 'taxonomy(ID_mappings)'!$M$2:$M$3, 0)</f>
        <v>1</v>
      </c>
      <c r="AJ342" s="1" t="s">
        <v>42</v>
      </c>
      <c r="AK342" s="1" t="s">
        <v>42</v>
      </c>
      <c r="AL342" s="1" t="s">
        <v>42</v>
      </c>
    </row>
    <row r="343" spans="1:38" ht="15.75" customHeight="1">
      <c r="A343" s="1">
        <v>49480</v>
      </c>
      <c r="B343" s="1" t="s">
        <v>645</v>
      </c>
      <c r="C343" s="1">
        <f>_xlfn.XLOOKUP(B343, 'Sheet1 startup_formatted'!$B$2:$B$690, 'Sheet1 startup_formatted'!$A$2:$A$690, "Not issued", 0)</f>
        <v>3537</v>
      </c>
      <c r="D343" s="2">
        <v>42643.166666666664</v>
      </c>
      <c r="E343" s="15">
        <v>0</v>
      </c>
      <c r="F343" s="1" t="s">
        <v>627</v>
      </c>
      <c r="G343" s="1">
        <f>_xlfn.XLOOKUP(F343, 'taxonomy(ID_mappings)'!$P$2:$P$15, 'taxonomy(ID_mappings)'!$O$2:$O$15, 0)</f>
        <v>1415</v>
      </c>
      <c r="H343" s="1">
        <v>1</v>
      </c>
      <c r="I343" s="1" t="s">
        <v>39</v>
      </c>
      <c r="J343" s="1" t="str">
        <v>United Arab Emirates (UAE)</v>
      </c>
      <c r="K343" s="1" t="s">
        <v>39</v>
      </c>
      <c r="L343" s="13">
        <f>_xlfn.XLOOKUP(K343, 'taxonomy(ID_mappings)'!$B$2:$B$30, 'taxonomy(ID_mappings)'!$A$2:$A$30, "Not Disclosed", 0)</f>
        <v>2361</v>
      </c>
      <c r="M343" s="1" t="s">
        <v>63</v>
      </c>
      <c r="N343" s="1" t="s">
        <v>63</v>
      </c>
      <c r="O343" s="1">
        <f>_xlfn.XLOOKUP(N343, 'taxonomy(ID_mappings)'!$F$2:$F$40, 'taxonomy(ID_mappings)'!$E$2:$E$40, "Not Disclosed", 0)</f>
        <v>3678</v>
      </c>
      <c r="P343" s="1">
        <v>1</v>
      </c>
      <c r="Q343" s="4" t="s">
        <v>42</v>
      </c>
      <c r="R343" s="4" t="s">
        <v>42</v>
      </c>
      <c r="S343" s="4" t="s">
        <v>42</v>
      </c>
      <c r="T343" s="4" t="str">
        <v>Not Disclosed</v>
      </c>
      <c r="U343" s="4" t="s">
        <v>42</v>
      </c>
      <c r="V343" s="4" t="str">
        <v>Not Disclosed</v>
      </c>
      <c r="W343" s="4" t="s">
        <v>42</v>
      </c>
      <c r="X343" s="4" t="str">
        <v>Not Disclosed</v>
      </c>
      <c r="Y343" s="4" t="s">
        <v>42</v>
      </c>
      <c r="Z343" s="4" t="str">
        <v>Not Disclosed</v>
      </c>
      <c r="AA343" s="4" t="str">
        <f>_xlfn.XLOOKUP(R343, 'taxonomy(ID_mappings)'!$J$2:$J$7, 'taxonomy(ID_mappings)'!$I$2:$I$7, "Not Disclosed", 0)</f>
        <v>Not Disclosed</v>
      </c>
      <c r="AB343" s="4" t="str">
        <f>_xlfn.XLOOKUP(T343, 'taxonomy(ID_mappings)'!$J$2:$J$7, 'taxonomy(ID_mappings)'!$I$2:$I$7, "Not Disclosed", 0)</f>
        <v>Not Disclosed</v>
      </c>
      <c r="AC343" s="4" t="str">
        <f>_xlfn.XLOOKUP(V343, 'taxonomy(ID_mappings)'!$J$2:$J$7, 'taxonomy(ID_mappings)'!$I$2:$I$7, "Not Disclosed", 0)</f>
        <v>Not Disclosed</v>
      </c>
      <c r="AD343" s="4" t="str">
        <f>_xlfn.XLOOKUP(X343, 'taxonomy(ID_mappings)'!$J$2:$J$7, 'taxonomy(ID_mappings)'!$I$2:$I$7, "Not Disclosed", 0)</f>
        <v>Not Disclosed</v>
      </c>
      <c r="AE343" s="4" t="str">
        <f>_xlfn.XLOOKUP(Z343, 'taxonomy(ID_mappings)'!$J$2:$J$7, 'taxonomy(ID_mappings)'!$I$2:$I$7, "Not Disclosed", 0)</f>
        <v>Not Disclosed</v>
      </c>
      <c r="AF343" s="4" t="str">
        <f>_xlfn.CONCAT(AA343, ", ", AB343, ", ", AC343, ", ", AD343, ", ", AE343)</f>
        <v>Not Disclosed, Not Disclosed, Not Disclosed, Not Disclosed, Not Disclosed</v>
      </c>
      <c r="AG343" s="16" t="s">
        <v>42</v>
      </c>
      <c r="AH343" s="1" t="s">
        <v>55</v>
      </c>
      <c r="AI343" s="1">
        <f>_xlfn.XLOOKUP(AH343, 'taxonomy(ID_mappings)'!$L$2:$L$3, 'taxonomy(ID_mappings)'!$M$2:$M$3, 0)</f>
        <v>1</v>
      </c>
      <c r="AJ343" s="9" t="s">
        <v>646</v>
      </c>
      <c r="AK343" s="1" t="s">
        <v>647</v>
      </c>
      <c r="AL343" s="9" t="s">
        <v>648</v>
      </c>
    </row>
    <row r="344" spans="1:38" ht="15.75" customHeight="1">
      <c r="A344" s="1">
        <v>49481</v>
      </c>
      <c r="B344" s="1" t="s">
        <v>649</v>
      </c>
      <c r="C344" s="1">
        <f>_xlfn.XLOOKUP(B344, 'Sheet1 startup_formatted'!$B$2:$B$690, 'Sheet1 startup_formatted'!$A$2:$A$690, "Not issued", 0)</f>
        <v>4519</v>
      </c>
      <c r="D344" s="2">
        <v>42612.166666666664</v>
      </c>
      <c r="E344" s="15">
        <v>0</v>
      </c>
      <c r="F344" s="1" t="s">
        <v>627</v>
      </c>
      <c r="G344" s="1">
        <f>_xlfn.XLOOKUP(F344, 'taxonomy(ID_mappings)'!$P$2:$P$15, 'taxonomy(ID_mappings)'!$O$2:$O$15, 0)</f>
        <v>1415</v>
      </c>
      <c r="H344" s="1">
        <v>0</v>
      </c>
      <c r="I344" s="1" t="s">
        <v>121</v>
      </c>
      <c r="J344" s="1" t="str">
        <v>Saudi Arabia (KSA)</v>
      </c>
      <c r="K344" s="1" t="s">
        <v>121</v>
      </c>
      <c r="L344" s="13">
        <f>_xlfn.XLOOKUP(K344, 'taxonomy(ID_mappings)'!$B$2:$B$30, 'taxonomy(ID_mappings)'!$A$2:$A$30, "Not Disclosed", 0)</f>
        <v>3459</v>
      </c>
      <c r="M344" s="1" t="s">
        <v>63</v>
      </c>
      <c r="N344" s="1" t="s">
        <v>63</v>
      </c>
      <c r="O344" s="1">
        <f>_xlfn.XLOOKUP(N344, 'taxonomy(ID_mappings)'!$F$2:$F$40, 'taxonomy(ID_mappings)'!$E$2:$E$40, "Not Disclosed", 0)</f>
        <v>3678</v>
      </c>
      <c r="P344" s="1">
        <v>1</v>
      </c>
      <c r="Q344" s="4" t="s">
        <v>48</v>
      </c>
      <c r="R344" s="4" t="s">
        <v>48</v>
      </c>
      <c r="S344" s="4" t="s">
        <v>42</v>
      </c>
      <c r="T344" s="4" t="str">
        <v>Not Disclosed</v>
      </c>
      <c r="U344" s="4" t="s">
        <v>42</v>
      </c>
      <c r="V344" s="4" t="str">
        <v>Not Disclosed</v>
      </c>
      <c r="W344" s="4" t="s">
        <v>42</v>
      </c>
      <c r="X344" s="4" t="str">
        <v>Not Disclosed</v>
      </c>
      <c r="Y344" s="4" t="s">
        <v>42</v>
      </c>
      <c r="Z344" s="4" t="str">
        <v>Not Disclosed</v>
      </c>
      <c r="AA344" s="4">
        <f>_xlfn.XLOOKUP(R344, 'taxonomy(ID_mappings)'!$J$2:$J$7, 'taxonomy(ID_mappings)'!$I$2:$I$7, "Not Disclosed", 0)</f>
        <v>5325</v>
      </c>
      <c r="AB344" s="4" t="str">
        <f>_xlfn.XLOOKUP(T344, 'taxonomy(ID_mappings)'!$J$2:$J$7, 'taxonomy(ID_mappings)'!$I$2:$I$7, "Not Disclosed", 0)</f>
        <v>Not Disclosed</v>
      </c>
      <c r="AC344" s="4" t="str">
        <f>_xlfn.XLOOKUP(V344, 'taxonomy(ID_mappings)'!$J$2:$J$7, 'taxonomy(ID_mappings)'!$I$2:$I$7, "Not Disclosed", 0)</f>
        <v>Not Disclosed</v>
      </c>
      <c r="AD344" s="4" t="str">
        <f>_xlfn.XLOOKUP(X344, 'taxonomy(ID_mappings)'!$J$2:$J$7, 'taxonomy(ID_mappings)'!$I$2:$I$7, "Not Disclosed", 0)</f>
        <v>Not Disclosed</v>
      </c>
      <c r="AE344" s="4" t="str">
        <f>_xlfn.XLOOKUP(Z344, 'taxonomy(ID_mappings)'!$J$2:$J$7, 'taxonomy(ID_mappings)'!$I$2:$I$7, "Not Disclosed", 0)</f>
        <v>Not Disclosed</v>
      </c>
      <c r="AF344" s="4" t="str">
        <f>_xlfn.CONCAT(AA344, ", ", AB344, ", ", AC344, ", ", AD344, ", ", AE344)</f>
        <v>5325, Not Disclosed, Not Disclosed, Not Disclosed, Not Disclosed</v>
      </c>
      <c r="AG344" s="16">
        <v>5325</v>
      </c>
      <c r="AH344" s="1" t="s">
        <v>55</v>
      </c>
      <c r="AI344" s="1">
        <f>_xlfn.XLOOKUP(AH344, 'taxonomy(ID_mappings)'!$L$2:$L$3, 'taxonomy(ID_mappings)'!$M$2:$M$3, 0)</f>
        <v>1</v>
      </c>
      <c r="AJ344" s="1" t="s">
        <v>42</v>
      </c>
      <c r="AK344" s="1" t="s">
        <v>42</v>
      </c>
      <c r="AL344" s="1" t="s">
        <v>42</v>
      </c>
    </row>
    <row r="345" spans="1:38" ht="15.75" customHeight="1">
      <c r="A345" s="1">
        <v>49482</v>
      </c>
      <c r="B345" s="1" t="s">
        <v>650</v>
      </c>
      <c r="C345" s="1">
        <f>_xlfn.XLOOKUP(B345, 'Sheet1 startup_formatted'!$B$2:$B$690, 'Sheet1 startup_formatted'!$A$2:$A$690, "Not issued", 0)</f>
        <v>17260</v>
      </c>
      <c r="D345" s="2">
        <v>42536.166666666664</v>
      </c>
      <c r="E345" s="15">
        <v>0</v>
      </c>
      <c r="F345" s="1" t="s">
        <v>627</v>
      </c>
      <c r="G345" s="1">
        <f>_xlfn.XLOOKUP(F345, 'taxonomy(ID_mappings)'!$P$2:$P$15, 'taxonomy(ID_mappings)'!$O$2:$O$15, 0)</f>
        <v>1415</v>
      </c>
      <c r="H345" s="1">
        <v>1</v>
      </c>
      <c r="I345" s="1" t="s">
        <v>46</v>
      </c>
      <c r="J345" s="1" t="str">
        <v>Morocco</v>
      </c>
      <c r="K345" s="1" t="s">
        <v>46</v>
      </c>
      <c r="L345" s="13">
        <f>_xlfn.XLOOKUP(K345, 'taxonomy(ID_mappings)'!$B$2:$B$30, 'taxonomy(ID_mappings)'!$A$2:$A$30, "Not Disclosed", 0)</f>
        <v>8945</v>
      </c>
      <c r="M345" s="1" t="s">
        <v>40</v>
      </c>
      <c r="N345" s="1" t="s">
        <v>40</v>
      </c>
      <c r="O345" s="1">
        <f>_xlfn.XLOOKUP(N345, 'taxonomy(ID_mappings)'!$F$2:$F$40, 'taxonomy(ID_mappings)'!$E$2:$E$40, "Not Disclosed", 0)</f>
        <v>8923</v>
      </c>
      <c r="P345" s="1">
        <v>1</v>
      </c>
      <c r="Q345" s="4" t="s">
        <v>42</v>
      </c>
      <c r="R345" s="4" t="s">
        <v>42</v>
      </c>
      <c r="S345" s="4" t="s">
        <v>42</v>
      </c>
      <c r="T345" s="4" t="str">
        <v>Not Disclosed</v>
      </c>
      <c r="U345" s="4" t="s">
        <v>42</v>
      </c>
      <c r="V345" s="4" t="str">
        <v>Not Disclosed</v>
      </c>
      <c r="W345" s="4" t="s">
        <v>42</v>
      </c>
      <c r="X345" s="4" t="str">
        <v>Not Disclosed</v>
      </c>
      <c r="Y345" s="4" t="s">
        <v>42</v>
      </c>
      <c r="Z345" s="4" t="str">
        <v>Not Disclosed</v>
      </c>
      <c r="AA345" s="4" t="str">
        <f>_xlfn.XLOOKUP(R345, 'taxonomy(ID_mappings)'!$J$2:$J$7, 'taxonomy(ID_mappings)'!$I$2:$I$7, "Not Disclosed", 0)</f>
        <v>Not Disclosed</v>
      </c>
      <c r="AB345" s="4" t="str">
        <f>_xlfn.XLOOKUP(T345, 'taxonomy(ID_mappings)'!$J$2:$J$7, 'taxonomy(ID_mappings)'!$I$2:$I$7, "Not Disclosed", 0)</f>
        <v>Not Disclosed</v>
      </c>
      <c r="AC345" s="4" t="str">
        <f>_xlfn.XLOOKUP(V345, 'taxonomy(ID_mappings)'!$J$2:$J$7, 'taxonomy(ID_mappings)'!$I$2:$I$7, "Not Disclosed", 0)</f>
        <v>Not Disclosed</v>
      </c>
      <c r="AD345" s="4" t="str">
        <f>_xlfn.XLOOKUP(X345, 'taxonomy(ID_mappings)'!$J$2:$J$7, 'taxonomy(ID_mappings)'!$I$2:$I$7, "Not Disclosed", 0)</f>
        <v>Not Disclosed</v>
      </c>
      <c r="AE345" s="4" t="str">
        <f>_xlfn.XLOOKUP(Z345, 'taxonomy(ID_mappings)'!$J$2:$J$7, 'taxonomy(ID_mappings)'!$I$2:$I$7, "Not Disclosed", 0)</f>
        <v>Not Disclosed</v>
      </c>
      <c r="AF345" s="4" t="str">
        <f>_xlfn.CONCAT(AA345, ", ", AB345, ", ", AC345, ", ", AD345, ", ", AE345)</f>
        <v>Not Disclosed, Not Disclosed, Not Disclosed, Not Disclosed, Not Disclosed</v>
      </c>
      <c r="AG345" s="16" t="s">
        <v>42</v>
      </c>
      <c r="AH345" s="1" t="s">
        <v>55</v>
      </c>
      <c r="AI345" s="1">
        <f>_xlfn.XLOOKUP(AH345, 'taxonomy(ID_mappings)'!$L$2:$L$3, 'taxonomy(ID_mappings)'!$M$2:$M$3, 0)</f>
        <v>1</v>
      </c>
      <c r="AJ345" s="1" t="s">
        <v>651</v>
      </c>
      <c r="AK345" s="1" t="s">
        <v>42</v>
      </c>
      <c r="AL345" s="1" t="s">
        <v>42</v>
      </c>
    </row>
    <row r="346" spans="1:38" ht="15.75" customHeight="1">
      <c r="A346" s="1">
        <v>49485</v>
      </c>
      <c r="B346" s="1" t="s">
        <v>377</v>
      </c>
      <c r="C346" s="1">
        <f>_xlfn.XLOOKUP(B346, 'Sheet1 startup_formatted'!$B$2:$B$690, 'Sheet1 startup_formatted'!$A$2:$A$690, "Not issued", 0)</f>
        <v>23717</v>
      </c>
      <c r="D346" s="2">
        <v>42459.166666666664</v>
      </c>
      <c r="E346" s="15">
        <v>3000000</v>
      </c>
      <c r="F346" s="1" t="s">
        <v>627</v>
      </c>
      <c r="G346" s="1">
        <f>_xlfn.XLOOKUP(F346, 'taxonomy(ID_mappings)'!$P$2:$P$15, 'taxonomy(ID_mappings)'!$O$2:$O$15, 0)</f>
        <v>1415</v>
      </c>
      <c r="H346" s="1">
        <v>0</v>
      </c>
      <c r="I346" s="1" t="s">
        <v>317</v>
      </c>
      <c r="J346" s="1" t="str">
        <v>Kuwait</v>
      </c>
      <c r="K346" s="1" t="s">
        <v>317</v>
      </c>
      <c r="L346" s="13">
        <f>_xlfn.XLOOKUP(K346, 'taxonomy(ID_mappings)'!$B$2:$B$30, 'taxonomy(ID_mappings)'!$A$2:$A$30, "Not Disclosed", 0)</f>
        <v>6890</v>
      </c>
      <c r="M346" s="1" t="s">
        <v>63</v>
      </c>
      <c r="N346" s="1" t="s">
        <v>63</v>
      </c>
      <c r="O346" s="1">
        <f>_xlfn.XLOOKUP(N346, 'taxonomy(ID_mappings)'!$F$2:$F$40, 'taxonomy(ID_mappings)'!$E$2:$E$40, "Not Disclosed", 0)</f>
        <v>3678</v>
      </c>
      <c r="P346" s="1" t="s">
        <v>42</v>
      </c>
      <c r="Q346" s="4" t="s">
        <v>48</v>
      </c>
      <c r="R346" s="4" t="s">
        <v>48</v>
      </c>
      <c r="S346" s="4" t="s">
        <v>42</v>
      </c>
      <c r="T346" s="4" t="str">
        <v>Not Disclosed</v>
      </c>
      <c r="U346" s="4" t="s">
        <v>42</v>
      </c>
      <c r="V346" s="4" t="str">
        <v>Not Disclosed</v>
      </c>
      <c r="W346" s="4" t="s">
        <v>42</v>
      </c>
      <c r="X346" s="4" t="str">
        <v>Not Disclosed</v>
      </c>
      <c r="Y346" s="4" t="s">
        <v>42</v>
      </c>
      <c r="Z346" s="4" t="str">
        <v>Not Disclosed</v>
      </c>
      <c r="AA346" s="4">
        <f>_xlfn.XLOOKUP(R346, 'taxonomy(ID_mappings)'!$J$2:$J$7, 'taxonomy(ID_mappings)'!$I$2:$I$7, "Not Disclosed", 0)</f>
        <v>5325</v>
      </c>
      <c r="AB346" s="4" t="str">
        <f>_xlfn.XLOOKUP(T346, 'taxonomy(ID_mappings)'!$J$2:$J$7, 'taxonomy(ID_mappings)'!$I$2:$I$7, "Not Disclosed", 0)</f>
        <v>Not Disclosed</v>
      </c>
      <c r="AC346" s="4" t="str">
        <f>_xlfn.XLOOKUP(V346, 'taxonomy(ID_mappings)'!$J$2:$J$7, 'taxonomy(ID_mappings)'!$I$2:$I$7, "Not Disclosed", 0)</f>
        <v>Not Disclosed</v>
      </c>
      <c r="AD346" s="4" t="str">
        <f>_xlfn.XLOOKUP(X346, 'taxonomy(ID_mappings)'!$J$2:$J$7, 'taxonomy(ID_mappings)'!$I$2:$I$7, "Not Disclosed", 0)</f>
        <v>Not Disclosed</v>
      </c>
      <c r="AE346" s="4" t="str">
        <f>_xlfn.XLOOKUP(Z346, 'taxonomy(ID_mappings)'!$J$2:$J$7, 'taxonomy(ID_mappings)'!$I$2:$I$7, "Not Disclosed", 0)</f>
        <v>Not Disclosed</v>
      </c>
      <c r="AF346" s="4" t="str">
        <f>_xlfn.CONCAT(AA346, ", ", AB346, ", ", AC346, ", ", AD346, ", ", AE346)</f>
        <v>5325, Not Disclosed, Not Disclosed, Not Disclosed, Not Disclosed</v>
      </c>
      <c r="AG346" s="16">
        <v>5325</v>
      </c>
      <c r="AH346" s="1" t="s">
        <v>55</v>
      </c>
      <c r="AI346" s="1">
        <f>_xlfn.XLOOKUP(AH346, 'taxonomy(ID_mappings)'!$L$2:$L$3, 'taxonomy(ID_mappings)'!$M$2:$M$3, 0)</f>
        <v>1</v>
      </c>
      <c r="AJ346" s="1" t="s">
        <v>42</v>
      </c>
      <c r="AK346" s="1" t="s">
        <v>42</v>
      </c>
      <c r="AL346" s="1" t="s">
        <v>42</v>
      </c>
    </row>
    <row r="347" spans="1:38" ht="15.75" customHeight="1">
      <c r="A347" s="1">
        <v>49489</v>
      </c>
      <c r="B347" s="1" t="s">
        <v>652</v>
      </c>
      <c r="C347" s="1">
        <f>_xlfn.XLOOKUP(B347, 'Sheet1 startup_formatted'!$B$2:$B$690, 'Sheet1 startup_formatted'!$A$2:$A$690, "Not issued", 0)</f>
        <v>26097</v>
      </c>
      <c r="D347" s="2">
        <v>42437.166666666664</v>
      </c>
      <c r="E347" s="15">
        <v>0</v>
      </c>
      <c r="F347" s="1" t="s">
        <v>627</v>
      </c>
      <c r="G347" s="1">
        <f>_xlfn.XLOOKUP(F347, 'taxonomy(ID_mappings)'!$P$2:$P$15, 'taxonomy(ID_mappings)'!$O$2:$O$15, 0)</f>
        <v>1415</v>
      </c>
      <c r="H347" s="1">
        <v>2</v>
      </c>
      <c r="I347" s="1" t="s">
        <v>284</v>
      </c>
      <c r="J347" s="1" t="str">
        <v>Pakistan</v>
      </c>
      <c r="K347" s="1" t="s">
        <v>284</v>
      </c>
      <c r="L347" s="13">
        <f>_xlfn.XLOOKUP(K347, 'taxonomy(ID_mappings)'!$B$2:$B$30, 'taxonomy(ID_mappings)'!$A$2:$A$30, "Not Disclosed", 0)</f>
        <v>5769</v>
      </c>
      <c r="M347" s="1" t="s">
        <v>133</v>
      </c>
      <c r="N347" s="1" t="s">
        <v>133</v>
      </c>
      <c r="O347" s="1">
        <f>_xlfn.XLOOKUP(N347, 'taxonomy(ID_mappings)'!$F$2:$F$40, 'taxonomy(ID_mappings)'!$E$2:$E$40, "Not Disclosed", 0)</f>
        <v>8769</v>
      </c>
      <c r="P347" s="1" t="s">
        <v>42</v>
      </c>
      <c r="Q347" s="4" t="s">
        <v>42</v>
      </c>
      <c r="R347" s="4" t="s">
        <v>42</v>
      </c>
      <c r="S347" s="4" t="s">
        <v>42</v>
      </c>
      <c r="T347" s="4" t="str">
        <v>Not Disclosed</v>
      </c>
      <c r="U347" s="4" t="s">
        <v>42</v>
      </c>
      <c r="V347" s="4" t="str">
        <v>Not Disclosed</v>
      </c>
      <c r="W347" s="4" t="s">
        <v>42</v>
      </c>
      <c r="X347" s="4" t="str">
        <v>Not Disclosed</v>
      </c>
      <c r="Y347" s="4" t="s">
        <v>42</v>
      </c>
      <c r="Z347" s="4" t="str">
        <v>Not Disclosed</v>
      </c>
      <c r="AA347" s="4" t="str">
        <f>_xlfn.XLOOKUP(R347, 'taxonomy(ID_mappings)'!$J$2:$J$7, 'taxonomy(ID_mappings)'!$I$2:$I$7, "Not Disclosed", 0)</f>
        <v>Not Disclosed</v>
      </c>
      <c r="AB347" s="4" t="str">
        <f>_xlfn.XLOOKUP(T347, 'taxonomy(ID_mappings)'!$J$2:$J$7, 'taxonomy(ID_mappings)'!$I$2:$I$7, "Not Disclosed", 0)</f>
        <v>Not Disclosed</v>
      </c>
      <c r="AC347" s="4" t="str">
        <f>_xlfn.XLOOKUP(V347, 'taxonomy(ID_mappings)'!$J$2:$J$7, 'taxonomy(ID_mappings)'!$I$2:$I$7, "Not Disclosed", 0)</f>
        <v>Not Disclosed</v>
      </c>
      <c r="AD347" s="4" t="str">
        <f>_xlfn.XLOOKUP(X347, 'taxonomy(ID_mappings)'!$J$2:$J$7, 'taxonomy(ID_mappings)'!$I$2:$I$7, "Not Disclosed", 0)</f>
        <v>Not Disclosed</v>
      </c>
      <c r="AE347" s="4" t="str">
        <f>_xlfn.XLOOKUP(Z347, 'taxonomy(ID_mappings)'!$J$2:$J$7, 'taxonomy(ID_mappings)'!$I$2:$I$7, "Not Disclosed", 0)</f>
        <v>Not Disclosed</v>
      </c>
      <c r="AF347" s="4" t="str">
        <f>_xlfn.CONCAT(AA347, ", ", AB347, ", ", AC347, ", ", AD347, ", ", AE347)</f>
        <v>Not Disclosed, Not Disclosed, Not Disclosed, Not Disclosed, Not Disclosed</v>
      </c>
      <c r="AG347" s="16" t="s">
        <v>42</v>
      </c>
      <c r="AH347" s="1" t="s">
        <v>43</v>
      </c>
      <c r="AI347" s="1">
        <f>_xlfn.XLOOKUP(AH347, 'taxonomy(ID_mappings)'!$L$2:$L$3, 'taxonomy(ID_mappings)'!$M$2:$M$3, 0)</f>
        <v>0</v>
      </c>
      <c r="AJ347" s="1" t="s">
        <v>42</v>
      </c>
      <c r="AK347" s="1" t="s">
        <v>42</v>
      </c>
      <c r="AL347" s="1" t="s">
        <v>42</v>
      </c>
    </row>
    <row r="348" spans="1:38" ht="15.75" customHeight="1">
      <c r="A348" s="1">
        <v>49510</v>
      </c>
      <c r="B348" s="1" t="s">
        <v>653</v>
      </c>
      <c r="C348" s="1">
        <f>_xlfn.XLOOKUP(B348, 'Sheet1 startup_formatted'!$B$2:$B$690, 'Sheet1 startup_formatted'!$A$2:$A$690, "Not issued", 0)</f>
        <v>21961</v>
      </c>
      <c r="D348" s="2">
        <v>42472.166666666664</v>
      </c>
      <c r="E348" s="15">
        <v>1200000</v>
      </c>
      <c r="F348" s="1" t="s">
        <v>627</v>
      </c>
      <c r="G348" s="1">
        <f>_xlfn.XLOOKUP(F348, 'taxonomy(ID_mappings)'!$P$2:$P$15, 'taxonomy(ID_mappings)'!$O$2:$O$15, 0)</f>
        <v>1415</v>
      </c>
      <c r="H348" s="1">
        <v>0</v>
      </c>
      <c r="I348" s="1" t="s">
        <v>113</v>
      </c>
      <c r="J348" s="1" t="str">
        <v>Egypt</v>
      </c>
      <c r="K348" s="1" t="s">
        <v>113</v>
      </c>
      <c r="L348" s="13">
        <f>_xlfn.XLOOKUP(K348, 'taxonomy(ID_mappings)'!$B$2:$B$30, 'taxonomy(ID_mappings)'!$A$2:$A$30, "Not Disclosed", 0)</f>
        <v>2468</v>
      </c>
      <c r="M348" s="1" t="s">
        <v>401</v>
      </c>
      <c r="N348" s="1" t="s">
        <v>401</v>
      </c>
      <c r="O348" s="1">
        <f>_xlfn.XLOOKUP(N348, 'taxonomy(ID_mappings)'!$F$2:$F$40, 'taxonomy(ID_mappings)'!$E$2:$E$40, "Not Disclosed", 0)</f>
        <v>8327</v>
      </c>
      <c r="P348" s="1">
        <v>1</v>
      </c>
      <c r="Q348" s="4" t="s">
        <v>61</v>
      </c>
      <c r="R348" s="4" t="s">
        <v>61</v>
      </c>
      <c r="S348" s="4" t="s">
        <v>42</v>
      </c>
      <c r="T348" s="4" t="str">
        <v>Not Disclosed</v>
      </c>
      <c r="U348" s="4" t="s">
        <v>42</v>
      </c>
      <c r="V348" s="4" t="str">
        <v>Not Disclosed</v>
      </c>
      <c r="W348" s="4" t="s">
        <v>42</v>
      </c>
      <c r="X348" s="4" t="str">
        <v>Not Disclosed</v>
      </c>
      <c r="Y348" s="4" t="s">
        <v>42</v>
      </c>
      <c r="Z348" s="4" t="str">
        <v>Not Disclosed</v>
      </c>
      <c r="AA348" s="4">
        <f>_xlfn.XLOOKUP(R348, 'taxonomy(ID_mappings)'!$J$2:$J$7, 'taxonomy(ID_mappings)'!$I$2:$I$7, "Not Disclosed", 0)</f>
        <v>5326</v>
      </c>
      <c r="AB348" s="4" t="str">
        <f>_xlfn.XLOOKUP(T348, 'taxonomy(ID_mappings)'!$J$2:$J$7, 'taxonomy(ID_mappings)'!$I$2:$I$7, "Not Disclosed", 0)</f>
        <v>Not Disclosed</v>
      </c>
      <c r="AC348" s="4" t="str">
        <f>_xlfn.XLOOKUP(V348, 'taxonomy(ID_mappings)'!$J$2:$J$7, 'taxonomy(ID_mappings)'!$I$2:$I$7, "Not Disclosed", 0)</f>
        <v>Not Disclosed</v>
      </c>
      <c r="AD348" s="4" t="str">
        <f>_xlfn.XLOOKUP(X348, 'taxonomy(ID_mappings)'!$J$2:$J$7, 'taxonomy(ID_mappings)'!$I$2:$I$7, "Not Disclosed", 0)</f>
        <v>Not Disclosed</v>
      </c>
      <c r="AE348" s="4" t="str">
        <f>_xlfn.XLOOKUP(Z348, 'taxonomy(ID_mappings)'!$J$2:$J$7, 'taxonomy(ID_mappings)'!$I$2:$I$7, "Not Disclosed", 0)</f>
        <v>Not Disclosed</v>
      </c>
      <c r="AF348" s="4" t="str">
        <f>_xlfn.CONCAT(AA348, ", ", AB348, ", ", AC348, ", ", AD348, ", ", AE348)</f>
        <v>5326, Not Disclosed, Not Disclosed, Not Disclosed, Not Disclosed</v>
      </c>
      <c r="AG348" s="16">
        <v>5326</v>
      </c>
      <c r="AH348" s="1" t="s">
        <v>55</v>
      </c>
      <c r="AI348" s="1">
        <f>_xlfn.XLOOKUP(AH348, 'taxonomy(ID_mappings)'!$L$2:$L$3, 'taxonomy(ID_mappings)'!$M$2:$M$3, 0)</f>
        <v>1</v>
      </c>
      <c r="AJ348" s="1" t="s">
        <v>42</v>
      </c>
      <c r="AK348" s="1" t="s">
        <v>42</v>
      </c>
      <c r="AL348" s="1" t="s">
        <v>42</v>
      </c>
    </row>
    <row r="349" spans="1:38" ht="15.75" customHeight="1">
      <c r="A349" s="1">
        <v>49518</v>
      </c>
      <c r="B349" s="1" t="s">
        <v>654</v>
      </c>
      <c r="C349" s="1">
        <f>_xlfn.XLOOKUP(B349, 'Sheet1 startup_formatted'!$B$2:$B$690, 'Sheet1 startup_formatted'!$A$2:$A$690, "Not issued", 0)</f>
        <v>26093</v>
      </c>
      <c r="D349" s="2">
        <v>42946.166666666664</v>
      </c>
      <c r="E349" s="15">
        <v>0</v>
      </c>
      <c r="F349" s="1" t="s">
        <v>627</v>
      </c>
      <c r="G349" s="1">
        <f>_xlfn.XLOOKUP(F349, 'taxonomy(ID_mappings)'!$P$2:$P$15, 'taxonomy(ID_mappings)'!$O$2:$O$15, 0)</f>
        <v>1415</v>
      </c>
      <c r="H349" s="1">
        <v>0</v>
      </c>
      <c r="I349" s="1" t="s">
        <v>113</v>
      </c>
      <c r="J349" s="1" t="str">
        <v>Egypt</v>
      </c>
      <c r="K349" s="1" t="s">
        <v>113</v>
      </c>
      <c r="L349" s="13">
        <f>_xlfn.XLOOKUP(K349, 'taxonomy(ID_mappings)'!$B$2:$B$30, 'taxonomy(ID_mappings)'!$A$2:$A$30, "Not Disclosed", 0)</f>
        <v>2468</v>
      </c>
      <c r="M349" s="1" t="s">
        <v>54</v>
      </c>
      <c r="N349" s="1" t="s">
        <v>54</v>
      </c>
      <c r="O349" s="1">
        <f>_xlfn.XLOOKUP(N349, 'taxonomy(ID_mappings)'!$F$2:$F$40, 'taxonomy(ID_mappings)'!$E$2:$E$40, "Not Disclosed", 0)</f>
        <v>2165</v>
      </c>
      <c r="P349" s="1">
        <v>1</v>
      </c>
      <c r="Q349" s="4" t="s">
        <v>61</v>
      </c>
      <c r="R349" s="4" t="s">
        <v>61</v>
      </c>
      <c r="S349" s="4" t="s">
        <v>42</v>
      </c>
      <c r="T349" s="4" t="str">
        <v>Not Disclosed</v>
      </c>
      <c r="U349" s="4" t="s">
        <v>42</v>
      </c>
      <c r="V349" s="4" t="str">
        <v>Not Disclosed</v>
      </c>
      <c r="W349" s="4" t="s">
        <v>42</v>
      </c>
      <c r="X349" s="4" t="str">
        <v>Not Disclosed</v>
      </c>
      <c r="Y349" s="4" t="s">
        <v>42</v>
      </c>
      <c r="Z349" s="4" t="str">
        <v>Not Disclosed</v>
      </c>
      <c r="AA349" s="4">
        <f>_xlfn.XLOOKUP(R349, 'taxonomy(ID_mappings)'!$J$2:$J$7, 'taxonomy(ID_mappings)'!$I$2:$I$7, "Not Disclosed", 0)</f>
        <v>5326</v>
      </c>
      <c r="AB349" s="4" t="str">
        <f>_xlfn.XLOOKUP(T349, 'taxonomy(ID_mappings)'!$J$2:$J$7, 'taxonomy(ID_mappings)'!$I$2:$I$7, "Not Disclosed", 0)</f>
        <v>Not Disclosed</v>
      </c>
      <c r="AC349" s="4" t="str">
        <f>_xlfn.XLOOKUP(V349, 'taxonomy(ID_mappings)'!$J$2:$J$7, 'taxonomy(ID_mappings)'!$I$2:$I$7, "Not Disclosed", 0)</f>
        <v>Not Disclosed</v>
      </c>
      <c r="AD349" s="4" t="str">
        <f>_xlfn.XLOOKUP(X349, 'taxonomy(ID_mappings)'!$J$2:$J$7, 'taxonomy(ID_mappings)'!$I$2:$I$7, "Not Disclosed", 0)</f>
        <v>Not Disclosed</v>
      </c>
      <c r="AE349" s="4" t="str">
        <f>_xlfn.XLOOKUP(Z349, 'taxonomy(ID_mappings)'!$J$2:$J$7, 'taxonomy(ID_mappings)'!$I$2:$I$7, "Not Disclosed", 0)</f>
        <v>Not Disclosed</v>
      </c>
      <c r="AF349" s="4" t="str">
        <f>_xlfn.CONCAT(AA349, ", ", AB349, ", ", AC349, ", ", AD349, ", ", AE349)</f>
        <v>5326, Not Disclosed, Not Disclosed, Not Disclosed, Not Disclosed</v>
      </c>
      <c r="AG349" s="16">
        <v>5326</v>
      </c>
      <c r="AH349" s="1" t="s">
        <v>43</v>
      </c>
      <c r="AI349" s="1">
        <f>_xlfn.XLOOKUP(AH349, 'taxonomy(ID_mappings)'!$L$2:$L$3, 'taxonomy(ID_mappings)'!$M$2:$M$3, 0)</f>
        <v>0</v>
      </c>
      <c r="AJ349" s="1" t="s">
        <v>42</v>
      </c>
      <c r="AK349" s="1" t="s">
        <v>42</v>
      </c>
      <c r="AL349" s="1" t="s">
        <v>42</v>
      </c>
    </row>
    <row r="350" spans="1:38" ht="15.75" customHeight="1">
      <c r="A350" s="1">
        <v>49674</v>
      </c>
      <c r="B350" s="1" t="s">
        <v>258</v>
      </c>
      <c r="C350" s="1">
        <f>_xlfn.XLOOKUP(B350, 'Sheet1 startup_formatted'!$B$2:$B$690, 'Sheet1 startup_formatted'!$A$2:$A$690, "Not issued", 0)</f>
        <v>5238</v>
      </c>
      <c r="D350" s="2">
        <v>42468.166666666664</v>
      </c>
      <c r="E350" s="15">
        <v>30000</v>
      </c>
      <c r="F350" s="1" t="s">
        <v>88</v>
      </c>
      <c r="G350" s="1">
        <f>_xlfn.XLOOKUP(F350, 'taxonomy(ID_mappings)'!$P$2:$P$15, 'taxonomy(ID_mappings)'!$O$2:$O$15, 0)</f>
        <v>6789</v>
      </c>
      <c r="H350" s="1">
        <v>1</v>
      </c>
      <c r="I350" s="1" t="s">
        <v>50</v>
      </c>
      <c r="J350" s="1" t="str">
        <v>Lebanon</v>
      </c>
      <c r="K350" s="1" t="s">
        <v>50</v>
      </c>
      <c r="L350" s="13">
        <f>_xlfn.XLOOKUP(K350, 'taxonomy(ID_mappings)'!$B$2:$B$30, 'taxonomy(ID_mappings)'!$A$2:$A$30, "Not Disclosed", 0)</f>
        <v>1623</v>
      </c>
      <c r="M350" s="1" t="s">
        <v>117</v>
      </c>
      <c r="N350" s="1" t="s">
        <v>117</v>
      </c>
      <c r="O350" s="1">
        <f>_xlfn.XLOOKUP(N350, 'taxonomy(ID_mappings)'!$F$2:$F$40, 'taxonomy(ID_mappings)'!$E$2:$E$40, "Not Disclosed", 0)</f>
        <v>7346</v>
      </c>
      <c r="P350" s="1" t="s">
        <v>42</v>
      </c>
      <c r="Q350" s="4" t="s">
        <v>259</v>
      </c>
      <c r="R350" s="4" t="s">
        <v>61</v>
      </c>
      <c r="S350" s="4" t="s">
        <v>135</v>
      </c>
      <c r="T350" s="4" t="str">
        <v>B2C</v>
      </c>
      <c r="U350" s="4" t="s">
        <v>174</v>
      </c>
      <c r="V350" s="4" t="str">
        <v>Platform</v>
      </c>
      <c r="W350" s="4" t="s">
        <v>42</v>
      </c>
      <c r="X350" s="4" t="str">
        <v>Not Disclosed</v>
      </c>
      <c r="Y350" s="4" t="s">
        <v>42</v>
      </c>
      <c r="Z350" s="4" t="str">
        <v>Not Disclosed</v>
      </c>
      <c r="AA350" s="4">
        <f>_xlfn.XLOOKUP(R350, 'taxonomy(ID_mappings)'!$J$2:$J$7, 'taxonomy(ID_mappings)'!$I$2:$I$7, "Not Disclosed", 0)</f>
        <v>5326</v>
      </c>
      <c r="AB350" s="4">
        <f>_xlfn.XLOOKUP(T350, 'taxonomy(ID_mappings)'!$J$2:$J$7, 'taxonomy(ID_mappings)'!$I$2:$I$7, "Not Disclosed", 0)</f>
        <v>5325</v>
      </c>
      <c r="AC350" s="4">
        <f>_xlfn.XLOOKUP(V350, 'taxonomy(ID_mappings)'!$J$2:$J$7, 'taxonomy(ID_mappings)'!$I$2:$I$7, "Not Disclosed", 0)</f>
        <v>5324</v>
      </c>
      <c r="AD350" s="4" t="str">
        <f>_xlfn.XLOOKUP(X350, 'taxonomy(ID_mappings)'!$J$2:$J$7, 'taxonomy(ID_mappings)'!$I$2:$I$7, "Not Disclosed", 0)</f>
        <v>Not Disclosed</v>
      </c>
      <c r="AE350" s="4" t="str">
        <f>_xlfn.XLOOKUP(Z350, 'taxonomy(ID_mappings)'!$J$2:$J$7, 'taxonomy(ID_mappings)'!$I$2:$I$7, "Not Disclosed", 0)</f>
        <v>Not Disclosed</v>
      </c>
      <c r="AF350" s="4" t="str">
        <f>_xlfn.CONCAT(AA350, ", ", AB350, ", ", AC350, ", ", AD350, ", ", AE350)</f>
        <v>5326, 5325, 5324, Not Disclosed, Not Disclosed</v>
      </c>
      <c r="AG350" s="16" t="s">
        <v>260</v>
      </c>
      <c r="AH350" s="1" t="s">
        <v>55</v>
      </c>
      <c r="AI350" s="1">
        <f>_xlfn.XLOOKUP(AH350, 'taxonomy(ID_mappings)'!$L$2:$L$3, 'taxonomy(ID_mappings)'!$M$2:$M$3, 0)</f>
        <v>1</v>
      </c>
      <c r="AJ350" s="1" t="s">
        <v>42</v>
      </c>
      <c r="AK350" s="1" t="s">
        <v>42</v>
      </c>
      <c r="AL350" s="1" t="s">
        <v>42</v>
      </c>
    </row>
    <row r="351" spans="1:38" ht="15.75" customHeight="1">
      <c r="A351" s="1">
        <v>50490</v>
      </c>
      <c r="B351" s="1" t="s">
        <v>655</v>
      </c>
      <c r="C351" s="1">
        <f>_xlfn.XLOOKUP(B351, 'Sheet1 startup_formatted'!$B$2:$B$690, 'Sheet1 startup_formatted'!$A$2:$A$690, "Not issued", 0)</f>
        <v>50746</v>
      </c>
      <c r="D351" s="2">
        <v>43070.166666666664</v>
      </c>
      <c r="E351" s="15">
        <v>38000</v>
      </c>
      <c r="F351" s="1" t="s">
        <v>328</v>
      </c>
      <c r="G351" s="1">
        <f>_xlfn.XLOOKUP(F351, 'taxonomy(ID_mappings)'!$P$2:$P$15, 'taxonomy(ID_mappings)'!$O$2:$O$15, 0)</f>
        <v>4567</v>
      </c>
      <c r="H351" s="1">
        <v>0</v>
      </c>
      <c r="I351" s="1" t="s">
        <v>39</v>
      </c>
      <c r="J351" s="1" t="str">
        <v>United Arab Emirates (UAE)</v>
      </c>
      <c r="K351" s="1" t="s">
        <v>39</v>
      </c>
      <c r="L351" s="13">
        <f>_xlfn.XLOOKUP(K351, 'taxonomy(ID_mappings)'!$B$2:$B$30, 'taxonomy(ID_mappings)'!$A$2:$A$30, "Not Disclosed", 0)</f>
        <v>2361</v>
      </c>
      <c r="M351" s="1" t="s">
        <v>656</v>
      </c>
      <c r="N351" s="1" t="s">
        <v>656</v>
      </c>
      <c r="O351" s="1">
        <f>_xlfn.XLOOKUP(N351, 'taxonomy(ID_mappings)'!$F$2:$F$40, 'taxonomy(ID_mappings)'!$E$2:$E$40, "Not Disclosed", 0)</f>
        <v>7842</v>
      </c>
      <c r="P351" s="1">
        <v>1</v>
      </c>
      <c r="Q351" s="4" t="s">
        <v>41</v>
      </c>
      <c r="R351" s="4" t="s">
        <v>41</v>
      </c>
      <c r="S351" s="4" t="s">
        <v>42</v>
      </c>
      <c r="T351" s="4" t="str">
        <v>Not Disclosed</v>
      </c>
      <c r="U351" s="4" t="s">
        <v>42</v>
      </c>
      <c r="V351" s="4" t="str">
        <v>Not Disclosed</v>
      </c>
      <c r="W351" s="4" t="s">
        <v>42</v>
      </c>
      <c r="X351" s="4" t="str">
        <v>Not Disclosed</v>
      </c>
      <c r="Y351" s="4" t="s">
        <v>42</v>
      </c>
      <c r="Z351" s="4" t="str">
        <v>Not Disclosed</v>
      </c>
      <c r="AA351" s="4">
        <f>_xlfn.XLOOKUP(R351, 'taxonomy(ID_mappings)'!$J$2:$J$7, 'taxonomy(ID_mappings)'!$I$2:$I$7, "Not Disclosed", 0)</f>
        <v>5324</v>
      </c>
      <c r="AB351" s="4" t="str">
        <f>_xlfn.XLOOKUP(T351, 'taxonomy(ID_mappings)'!$J$2:$J$7, 'taxonomy(ID_mappings)'!$I$2:$I$7, "Not Disclosed", 0)</f>
        <v>Not Disclosed</v>
      </c>
      <c r="AC351" s="4" t="str">
        <f>_xlfn.XLOOKUP(V351, 'taxonomy(ID_mappings)'!$J$2:$J$7, 'taxonomy(ID_mappings)'!$I$2:$I$7, "Not Disclosed", 0)</f>
        <v>Not Disclosed</v>
      </c>
      <c r="AD351" s="4" t="str">
        <f>_xlfn.XLOOKUP(X351, 'taxonomy(ID_mappings)'!$J$2:$J$7, 'taxonomy(ID_mappings)'!$I$2:$I$7, "Not Disclosed", 0)</f>
        <v>Not Disclosed</v>
      </c>
      <c r="AE351" s="4" t="str">
        <f>_xlfn.XLOOKUP(Z351, 'taxonomy(ID_mappings)'!$J$2:$J$7, 'taxonomy(ID_mappings)'!$I$2:$I$7, "Not Disclosed", 0)</f>
        <v>Not Disclosed</v>
      </c>
      <c r="AF351" s="4" t="str">
        <f>_xlfn.CONCAT(AA351, ", ", AB351, ", ", AC351, ", ", AD351, ", ", AE351)</f>
        <v>5324, Not Disclosed, Not Disclosed, Not Disclosed, Not Disclosed</v>
      </c>
      <c r="AG351" s="16">
        <v>5324</v>
      </c>
      <c r="AH351" s="1" t="s">
        <v>43</v>
      </c>
      <c r="AI351" s="1">
        <f>_xlfn.XLOOKUP(AH351, 'taxonomy(ID_mappings)'!$L$2:$L$3, 'taxonomy(ID_mappings)'!$M$2:$M$3, 0)</f>
        <v>0</v>
      </c>
      <c r="AJ351" s="1" t="s">
        <v>42</v>
      </c>
      <c r="AK351" s="1" t="s">
        <v>42</v>
      </c>
      <c r="AL351" s="1" t="s">
        <v>42</v>
      </c>
    </row>
    <row r="352" spans="1:38" ht="15.75" customHeight="1">
      <c r="A352" s="1">
        <v>50668</v>
      </c>
      <c r="B352" s="1" t="s">
        <v>657</v>
      </c>
      <c r="C352" s="1">
        <f>_xlfn.XLOOKUP(B352, 'Sheet1 startup_formatted'!$B$2:$B$690, 'Sheet1 startup_formatted'!$A$2:$A$690, "Not issued", 0)</f>
        <v>44198</v>
      </c>
      <c r="D352" s="2">
        <v>42989.166666666664</v>
      </c>
      <c r="E352" s="15">
        <v>175000</v>
      </c>
      <c r="F352" s="1" t="s">
        <v>53</v>
      </c>
      <c r="G352" s="1">
        <f>_xlfn.XLOOKUP(F352, 'taxonomy(ID_mappings)'!$P$2:$P$15, 'taxonomy(ID_mappings)'!$O$2:$O$15, 0)</f>
        <v>9101</v>
      </c>
      <c r="H352" s="1">
        <v>0</v>
      </c>
      <c r="I352" s="1" t="s">
        <v>277</v>
      </c>
      <c r="J352" s="1" t="str">
        <v>Tunisia</v>
      </c>
      <c r="K352" s="1" t="s">
        <v>277</v>
      </c>
      <c r="L352" s="13">
        <f>_xlfn.XLOOKUP(K352, 'taxonomy(ID_mappings)'!$B$2:$B$30, 'taxonomy(ID_mappings)'!$A$2:$A$30, "Not Disclosed", 0)</f>
        <v>2836</v>
      </c>
      <c r="M352" s="1" t="s">
        <v>68</v>
      </c>
      <c r="N352" s="1" t="s">
        <v>68</v>
      </c>
      <c r="O352" s="1">
        <f>_xlfn.XLOOKUP(N352, 'taxonomy(ID_mappings)'!$F$2:$F$40, 'taxonomy(ID_mappings)'!$E$2:$E$40, "Not Disclosed", 0)</f>
        <v>5832</v>
      </c>
      <c r="P352" s="1">
        <v>1</v>
      </c>
      <c r="Q352" s="4" t="s">
        <v>48</v>
      </c>
      <c r="R352" s="4" t="s">
        <v>48</v>
      </c>
      <c r="S352" s="4" t="s">
        <v>42</v>
      </c>
      <c r="T352" s="4" t="str">
        <v>Not Disclosed</v>
      </c>
      <c r="U352" s="4" t="s">
        <v>42</v>
      </c>
      <c r="V352" s="4" t="str">
        <v>Not Disclosed</v>
      </c>
      <c r="W352" s="4" t="s">
        <v>42</v>
      </c>
      <c r="X352" s="4" t="str">
        <v>Not Disclosed</v>
      </c>
      <c r="Y352" s="4" t="s">
        <v>42</v>
      </c>
      <c r="Z352" s="4" t="str">
        <v>Not Disclosed</v>
      </c>
      <c r="AA352" s="4">
        <f>_xlfn.XLOOKUP(R352, 'taxonomy(ID_mappings)'!$J$2:$J$7, 'taxonomy(ID_mappings)'!$I$2:$I$7, "Not Disclosed", 0)</f>
        <v>5325</v>
      </c>
      <c r="AB352" s="4" t="str">
        <f>_xlfn.XLOOKUP(T352, 'taxonomy(ID_mappings)'!$J$2:$J$7, 'taxonomy(ID_mappings)'!$I$2:$I$7, "Not Disclosed", 0)</f>
        <v>Not Disclosed</v>
      </c>
      <c r="AC352" s="4" t="str">
        <f>_xlfn.XLOOKUP(V352, 'taxonomy(ID_mappings)'!$J$2:$J$7, 'taxonomy(ID_mappings)'!$I$2:$I$7, "Not Disclosed", 0)</f>
        <v>Not Disclosed</v>
      </c>
      <c r="AD352" s="4" t="str">
        <f>_xlfn.XLOOKUP(X352, 'taxonomy(ID_mappings)'!$J$2:$J$7, 'taxonomy(ID_mappings)'!$I$2:$I$7, "Not Disclosed", 0)</f>
        <v>Not Disclosed</v>
      </c>
      <c r="AE352" s="4" t="str">
        <f>_xlfn.XLOOKUP(Z352, 'taxonomy(ID_mappings)'!$J$2:$J$7, 'taxonomy(ID_mappings)'!$I$2:$I$7, "Not Disclosed", 0)</f>
        <v>Not Disclosed</v>
      </c>
      <c r="AF352" s="4" t="str">
        <f>_xlfn.CONCAT(AA352, ", ", AB352, ", ", AC352, ", ", AD352, ", ", AE352)</f>
        <v>5325, Not Disclosed, Not Disclosed, Not Disclosed, Not Disclosed</v>
      </c>
      <c r="AG352" s="16">
        <v>5325</v>
      </c>
      <c r="AH352" s="1" t="s">
        <v>55</v>
      </c>
      <c r="AI352" s="1">
        <f>_xlfn.XLOOKUP(AH352, 'taxonomy(ID_mappings)'!$L$2:$L$3, 'taxonomy(ID_mappings)'!$M$2:$M$3, 0)</f>
        <v>1</v>
      </c>
      <c r="AJ352" s="1" t="s">
        <v>658</v>
      </c>
      <c r="AK352" s="1" t="s">
        <v>42</v>
      </c>
      <c r="AL352" s="1" t="s">
        <v>659</v>
      </c>
    </row>
    <row r="353" spans="1:38" ht="15.75" customHeight="1">
      <c r="A353" s="1">
        <v>50789</v>
      </c>
      <c r="B353" s="1" t="s">
        <v>660</v>
      </c>
      <c r="C353" s="1">
        <f>_xlfn.XLOOKUP(B353, 'Sheet1 startup_formatted'!$B$2:$B$690, 'Sheet1 startup_formatted'!$A$2:$A$690, "Not issued", 0)</f>
        <v>4245</v>
      </c>
      <c r="D353" s="2">
        <v>42628.166666666664</v>
      </c>
      <c r="E353" s="15">
        <v>25000</v>
      </c>
      <c r="F353" s="1" t="s">
        <v>88</v>
      </c>
      <c r="G353" s="1">
        <f>_xlfn.XLOOKUP(F353, 'taxonomy(ID_mappings)'!$P$2:$P$15, 'taxonomy(ID_mappings)'!$O$2:$O$15, 0)</f>
        <v>6789</v>
      </c>
      <c r="H353" s="1">
        <v>0</v>
      </c>
      <c r="I353" s="1" t="s">
        <v>277</v>
      </c>
      <c r="J353" s="1" t="str">
        <v>Tunisia</v>
      </c>
      <c r="K353" s="1" t="s">
        <v>277</v>
      </c>
      <c r="L353" s="13">
        <f>_xlfn.XLOOKUP(K353, 'taxonomy(ID_mappings)'!$B$2:$B$30, 'taxonomy(ID_mappings)'!$A$2:$A$30, "Not Disclosed", 0)</f>
        <v>2836</v>
      </c>
      <c r="M353" s="1" t="s">
        <v>75</v>
      </c>
      <c r="N353" s="1" t="s">
        <v>75</v>
      </c>
      <c r="O353" s="1">
        <f>_xlfn.XLOOKUP(N353, 'taxonomy(ID_mappings)'!$F$2:$F$40, 'taxonomy(ID_mappings)'!$E$2:$E$40, "Not Disclosed", 0)</f>
        <v>1467</v>
      </c>
      <c r="P353" s="1">
        <v>1</v>
      </c>
      <c r="Q353" s="4" t="s">
        <v>61</v>
      </c>
      <c r="R353" s="4" t="s">
        <v>61</v>
      </c>
      <c r="S353" s="4" t="s">
        <v>42</v>
      </c>
      <c r="T353" s="4" t="str">
        <v>Not Disclosed</v>
      </c>
      <c r="U353" s="4" t="s">
        <v>42</v>
      </c>
      <c r="V353" s="4" t="str">
        <v>Not Disclosed</v>
      </c>
      <c r="W353" s="4" t="s">
        <v>42</v>
      </c>
      <c r="X353" s="4" t="str">
        <v>Not Disclosed</v>
      </c>
      <c r="Y353" s="4" t="s">
        <v>42</v>
      </c>
      <c r="Z353" s="4" t="str">
        <v>Not Disclosed</v>
      </c>
      <c r="AA353" s="4">
        <f>_xlfn.XLOOKUP(R353, 'taxonomy(ID_mappings)'!$J$2:$J$7, 'taxonomy(ID_mappings)'!$I$2:$I$7, "Not Disclosed", 0)</f>
        <v>5326</v>
      </c>
      <c r="AB353" s="4" t="str">
        <f>_xlfn.XLOOKUP(T353, 'taxonomy(ID_mappings)'!$J$2:$J$7, 'taxonomy(ID_mappings)'!$I$2:$I$7, "Not Disclosed", 0)</f>
        <v>Not Disclosed</v>
      </c>
      <c r="AC353" s="4" t="str">
        <f>_xlfn.XLOOKUP(V353, 'taxonomy(ID_mappings)'!$J$2:$J$7, 'taxonomy(ID_mappings)'!$I$2:$I$7, "Not Disclosed", 0)</f>
        <v>Not Disclosed</v>
      </c>
      <c r="AD353" s="4" t="str">
        <f>_xlfn.XLOOKUP(X353, 'taxonomy(ID_mappings)'!$J$2:$J$7, 'taxonomy(ID_mappings)'!$I$2:$I$7, "Not Disclosed", 0)</f>
        <v>Not Disclosed</v>
      </c>
      <c r="AE353" s="4" t="str">
        <f>_xlfn.XLOOKUP(Z353, 'taxonomy(ID_mappings)'!$J$2:$J$7, 'taxonomy(ID_mappings)'!$I$2:$I$7, "Not Disclosed", 0)</f>
        <v>Not Disclosed</v>
      </c>
      <c r="AF353" s="4" t="str">
        <f>_xlfn.CONCAT(AA353, ", ", AB353, ", ", AC353, ", ", AD353, ", ", AE353)</f>
        <v>5326, Not Disclosed, Not Disclosed, Not Disclosed, Not Disclosed</v>
      </c>
      <c r="AG353" s="16">
        <v>5326</v>
      </c>
      <c r="AH353" s="1" t="s">
        <v>43</v>
      </c>
      <c r="AI353" s="1">
        <f>_xlfn.XLOOKUP(AH353, 'taxonomy(ID_mappings)'!$L$2:$L$3, 'taxonomy(ID_mappings)'!$M$2:$M$3, 0)</f>
        <v>0</v>
      </c>
      <c r="AJ353" s="1" t="s">
        <v>42</v>
      </c>
      <c r="AK353" s="1" t="s">
        <v>42</v>
      </c>
      <c r="AL353" s="1" t="s">
        <v>42</v>
      </c>
    </row>
    <row r="354" spans="1:38" ht="15.75" customHeight="1">
      <c r="A354" s="1">
        <v>50961</v>
      </c>
      <c r="B354" s="1" t="s">
        <v>661</v>
      </c>
      <c r="C354" s="1">
        <f>_xlfn.XLOOKUP(B354, 'Sheet1 startup_formatted'!$B$2:$B$690, 'Sheet1 startup_formatted'!$A$2:$A$690, "Not issued", 0)</f>
        <v>20851</v>
      </c>
      <c r="D354" s="2">
        <v>42979.166666666664</v>
      </c>
      <c r="E354" s="15">
        <v>150000</v>
      </c>
      <c r="F354" s="1" t="s">
        <v>88</v>
      </c>
      <c r="G354" s="1">
        <f>_xlfn.XLOOKUP(F354, 'taxonomy(ID_mappings)'!$P$2:$P$15, 'taxonomy(ID_mappings)'!$O$2:$O$15, 0)</f>
        <v>6789</v>
      </c>
      <c r="H354" s="1">
        <v>1</v>
      </c>
      <c r="I354" s="1" t="s">
        <v>277</v>
      </c>
      <c r="J354" s="1" t="str">
        <v>Tunisia</v>
      </c>
      <c r="K354" s="1" t="s">
        <v>277</v>
      </c>
      <c r="L354" s="13">
        <f>_xlfn.XLOOKUP(K354, 'taxonomy(ID_mappings)'!$B$2:$B$30, 'taxonomy(ID_mappings)'!$A$2:$A$30, "Not Disclosed", 0)</f>
        <v>2836</v>
      </c>
      <c r="M354" s="1" t="s">
        <v>63</v>
      </c>
      <c r="N354" s="1" t="s">
        <v>63</v>
      </c>
      <c r="O354" s="1">
        <f>_xlfn.XLOOKUP(N354, 'taxonomy(ID_mappings)'!$F$2:$F$40, 'taxonomy(ID_mappings)'!$E$2:$E$40, "Not Disclosed", 0)</f>
        <v>3678</v>
      </c>
      <c r="P354" s="1">
        <v>3</v>
      </c>
      <c r="Q354" s="4" t="s">
        <v>662</v>
      </c>
      <c r="R354" s="4" t="s">
        <v>48</v>
      </c>
      <c r="S354" s="4" t="s">
        <v>174</v>
      </c>
      <c r="T354" s="4" t="str">
        <v>Platform</v>
      </c>
      <c r="U354" s="4" t="s">
        <v>383</v>
      </c>
      <c r="V354" s="4" t="str">
        <v>C2C</v>
      </c>
      <c r="W354" s="4" t="s">
        <v>42</v>
      </c>
      <c r="X354" s="4" t="str">
        <v>Not Disclosed</v>
      </c>
      <c r="Y354" s="4" t="s">
        <v>42</v>
      </c>
      <c r="Z354" s="4" t="str">
        <v>Not Disclosed</v>
      </c>
      <c r="AA354" s="4">
        <f>_xlfn.XLOOKUP(R354, 'taxonomy(ID_mappings)'!$J$2:$J$7, 'taxonomy(ID_mappings)'!$I$2:$I$7, "Not Disclosed", 0)</f>
        <v>5325</v>
      </c>
      <c r="AB354" s="4">
        <f>_xlfn.XLOOKUP(T354, 'taxonomy(ID_mappings)'!$J$2:$J$7, 'taxonomy(ID_mappings)'!$I$2:$I$7, "Not Disclosed", 0)</f>
        <v>5324</v>
      </c>
      <c r="AC354" s="4">
        <f>_xlfn.XLOOKUP(V354, 'taxonomy(ID_mappings)'!$J$2:$J$7, 'taxonomy(ID_mappings)'!$I$2:$I$7, "Not Disclosed", 0)</f>
        <v>5251</v>
      </c>
      <c r="AD354" s="4" t="str">
        <f>_xlfn.XLOOKUP(X354, 'taxonomy(ID_mappings)'!$J$2:$J$7, 'taxonomy(ID_mappings)'!$I$2:$I$7, "Not Disclosed", 0)</f>
        <v>Not Disclosed</v>
      </c>
      <c r="AE354" s="4" t="str">
        <f>_xlfn.XLOOKUP(Z354, 'taxonomy(ID_mappings)'!$J$2:$J$7, 'taxonomy(ID_mappings)'!$I$2:$I$7, "Not Disclosed", 0)</f>
        <v>Not Disclosed</v>
      </c>
      <c r="AF354" s="4" t="str">
        <f>_xlfn.CONCAT(AA354, ", ", AB354, ", ", AC354, ", ", AD354, ", ", AE354)</f>
        <v>5325, 5324, 5251, Not Disclosed, Not Disclosed</v>
      </c>
      <c r="AG354" s="16" t="s">
        <v>663</v>
      </c>
      <c r="AH354" s="1" t="s">
        <v>55</v>
      </c>
      <c r="AI354" s="1">
        <f>_xlfn.XLOOKUP(AH354, 'taxonomy(ID_mappings)'!$L$2:$L$3, 'taxonomy(ID_mappings)'!$M$2:$M$3, 0)</f>
        <v>1</v>
      </c>
      <c r="AJ354" s="1" t="s">
        <v>42</v>
      </c>
      <c r="AK354" s="1" t="s">
        <v>42</v>
      </c>
      <c r="AL354" s="1" t="s">
        <v>42</v>
      </c>
    </row>
    <row r="355" spans="1:38" ht="15.75" customHeight="1">
      <c r="A355" s="1">
        <v>51216</v>
      </c>
      <c r="B355" s="1" t="s">
        <v>664</v>
      </c>
      <c r="C355" s="1">
        <f>_xlfn.XLOOKUP(B355, 'Sheet1 startup_formatted'!$B$2:$B$690, 'Sheet1 startup_formatted'!$A$2:$A$690, "Not issued", 0)</f>
        <v>1140</v>
      </c>
      <c r="D355" s="2">
        <v>42401</v>
      </c>
      <c r="E355" s="15">
        <v>20000</v>
      </c>
      <c r="F355" s="1" t="s">
        <v>53</v>
      </c>
      <c r="G355" s="1">
        <f>_xlfn.XLOOKUP(F355, 'taxonomy(ID_mappings)'!$P$2:$P$15, 'taxonomy(ID_mappings)'!$O$2:$O$15, 0)</f>
        <v>9101</v>
      </c>
      <c r="H355" s="1">
        <v>2</v>
      </c>
      <c r="I355" s="1" t="s">
        <v>86</v>
      </c>
      <c r="J355" s="1" t="str">
        <v>Jordan</v>
      </c>
      <c r="K355" s="1" t="s">
        <v>86</v>
      </c>
      <c r="L355" s="13">
        <f>_xlfn.XLOOKUP(K355, 'taxonomy(ID_mappings)'!$B$2:$B$30, 'taxonomy(ID_mappings)'!$A$2:$A$30, "Not Disclosed", 0)</f>
        <v>1256</v>
      </c>
      <c r="M355" s="1" t="s">
        <v>68</v>
      </c>
      <c r="N355" s="1" t="s">
        <v>68</v>
      </c>
      <c r="O355" s="1">
        <f>_xlfn.XLOOKUP(N355, 'taxonomy(ID_mappings)'!$F$2:$F$40, 'taxonomy(ID_mappings)'!$E$2:$E$40, "Not Disclosed", 0)</f>
        <v>5832</v>
      </c>
      <c r="P355" s="1">
        <v>2</v>
      </c>
      <c r="Q355" s="4" t="s">
        <v>61</v>
      </c>
      <c r="R355" s="4" t="s">
        <v>61</v>
      </c>
      <c r="S355" s="4" t="s">
        <v>42</v>
      </c>
      <c r="T355" s="4" t="str">
        <v>Not Disclosed</v>
      </c>
      <c r="U355" s="4" t="s">
        <v>42</v>
      </c>
      <c r="V355" s="4" t="str">
        <v>Not Disclosed</v>
      </c>
      <c r="W355" s="4" t="s">
        <v>42</v>
      </c>
      <c r="X355" s="4" t="str">
        <v>Not Disclosed</v>
      </c>
      <c r="Y355" s="4" t="s">
        <v>42</v>
      </c>
      <c r="Z355" s="4" t="str">
        <v>Not Disclosed</v>
      </c>
      <c r="AA355" s="4">
        <f>_xlfn.XLOOKUP(R355, 'taxonomy(ID_mappings)'!$J$2:$J$7, 'taxonomy(ID_mappings)'!$I$2:$I$7, "Not Disclosed", 0)</f>
        <v>5326</v>
      </c>
      <c r="AB355" s="4" t="str">
        <f>_xlfn.XLOOKUP(T355, 'taxonomy(ID_mappings)'!$J$2:$J$7, 'taxonomy(ID_mappings)'!$I$2:$I$7, "Not Disclosed", 0)</f>
        <v>Not Disclosed</v>
      </c>
      <c r="AC355" s="4" t="str">
        <f>_xlfn.XLOOKUP(V355, 'taxonomy(ID_mappings)'!$J$2:$J$7, 'taxonomy(ID_mappings)'!$I$2:$I$7, "Not Disclosed", 0)</f>
        <v>Not Disclosed</v>
      </c>
      <c r="AD355" s="4" t="str">
        <f>_xlfn.XLOOKUP(X355, 'taxonomy(ID_mappings)'!$J$2:$J$7, 'taxonomy(ID_mappings)'!$I$2:$I$7, "Not Disclosed", 0)</f>
        <v>Not Disclosed</v>
      </c>
      <c r="AE355" s="4" t="str">
        <f>_xlfn.XLOOKUP(Z355, 'taxonomy(ID_mappings)'!$J$2:$J$7, 'taxonomy(ID_mappings)'!$I$2:$I$7, "Not Disclosed", 0)</f>
        <v>Not Disclosed</v>
      </c>
      <c r="AF355" s="4" t="str">
        <f>_xlfn.CONCAT(AA355, ", ", AB355, ", ", AC355, ", ", AD355, ", ", AE355)</f>
        <v>5326, Not Disclosed, Not Disclosed, Not Disclosed, Not Disclosed</v>
      </c>
      <c r="AG355" s="16">
        <v>5326</v>
      </c>
      <c r="AH355" s="1" t="s">
        <v>55</v>
      </c>
      <c r="AI355" s="1">
        <f>_xlfn.XLOOKUP(AH355, 'taxonomy(ID_mappings)'!$L$2:$L$3, 'taxonomy(ID_mappings)'!$M$2:$M$3, 0)</f>
        <v>1</v>
      </c>
      <c r="AJ355" s="9" t="s">
        <v>665</v>
      </c>
      <c r="AK355" s="1" t="s">
        <v>666</v>
      </c>
      <c r="AL355" s="1" t="s">
        <v>667</v>
      </c>
    </row>
    <row r="356" spans="1:38" ht="15.75" customHeight="1">
      <c r="A356" s="1">
        <v>51226</v>
      </c>
      <c r="B356" s="1" t="s">
        <v>668</v>
      </c>
      <c r="C356" s="1">
        <f>_xlfn.XLOOKUP(B356, 'Sheet1 startup_formatted'!$B$2:$B$690, 'Sheet1 startup_formatted'!$A$2:$A$690, "Not issued", 0)</f>
        <v>51836</v>
      </c>
      <c r="D356" s="2">
        <v>43070</v>
      </c>
      <c r="E356" s="15">
        <v>600000</v>
      </c>
      <c r="F356" s="1" t="s">
        <v>67</v>
      </c>
      <c r="G356" s="1">
        <f>_xlfn.XLOOKUP(F356, 'taxonomy(ID_mappings)'!$P$2:$P$15, 'taxonomy(ID_mappings)'!$O$2:$O$15, 0)</f>
        <v>2345</v>
      </c>
      <c r="H356" s="1">
        <v>0</v>
      </c>
      <c r="I356" s="1" t="s">
        <v>113</v>
      </c>
      <c r="J356" s="1" t="str">
        <v>Egypt</v>
      </c>
      <c r="K356" s="1" t="s">
        <v>113</v>
      </c>
      <c r="L356" s="13">
        <f>_xlfn.XLOOKUP(K356, 'taxonomy(ID_mappings)'!$B$2:$B$30, 'taxonomy(ID_mappings)'!$A$2:$A$30, "Not Disclosed", 0)</f>
        <v>2468</v>
      </c>
      <c r="M356" s="1" t="s">
        <v>63</v>
      </c>
      <c r="N356" s="1" t="s">
        <v>63</v>
      </c>
      <c r="O356" s="1">
        <f>_xlfn.XLOOKUP(N356, 'taxonomy(ID_mappings)'!$F$2:$F$40, 'taxonomy(ID_mappings)'!$E$2:$E$40, "Not Disclosed", 0)</f>
        <v>3678</v>
      </c>
      <c r="P356" s="1">
        <v>3</v>
      </c>
      <c r="Q356" s="4" t="s">
        <v>134</v>
      </c>
      <c r="R356" s="4" t="s">
        <v>61</v>
      </c>
      <c r="S356" s="4" t="s">
        <v>135</v>
      </c>
      <c r="T356" s="4" t="str">
        <v>B2C</v>
      </c>
      <c r="U356" s="4" t="s">
        <v>42</v>
      </c>
      <c r="V356" s="4" t="str">
        <v>Not Disclosed</v>
      </c>
      <c r="W356" s="4" t="s">
        <v>42</v>
      </c>
      <c r="X356" s="4" t="str">
        <v>Not Disclosed</v>
      </c>
      <c r="Y356" s="4" t="s">
        <v>42</v>
      </c>
      <c r="Z356" s="4" t="str">
        <v>Not Disclosed</v>
      </c>
      <c r="AA356" s="4">
        <f>_xlfn.XLOOKUP(R356, 'taxonomy(ID_mappings)'!$J$2:$J$7, 'taxonomy(ID_mappings)'!$I$2:$I$7, "Not Disclosed", 0)</f>
        <v>5326</v>
      </c>
      <c r="AB356" s="4">
        <f>_xlfn.XLOOKUP(T356, 'taxonomy(ID_mappings)'!$J$2:$J$7, 'taxonomy(ID_mappings)'!$I$2:$I$7, "Not Disclosed", 0)</f>
        <v>5325</v>
      </c>
      <c r="AC356" s="4" t="str">
        <f>_xlfn.XLOOKUP(V356, 'taxonomy(ID_mappings)'!$J$2:$J$7, 'taxonomy(ID_mappings)'!$I$2:$I$7, "Not Disclosed", 0)</f>
        <v>Not Disclosed</v>
      </c>
      <c r="AD356" s="4" t="str">
        <f>_xlfn.XLOOKUP(X356, 'taxonomy(ID_mappings)'!$J$2:$J$7, 'taxonomy(ID_mappings)'!$I$2:$I$7, "Not Disclosed", 0)</f>
        <v>Not Disclosed</v>
      </c>
      <c r="AE356" s="4" t="str">
        <f>_xlfn.XLOOKUP(Z356, 'taxonomy(ID_mappings)'!$J$2:$J$7, 'taxonomy(ID_mappings)'!$I$2:$I$7, "Not Disclosed", 0)</f>
        <v>Not Disclosed</v>
      </c>
      <c r="AF356" s="4" t="str">
        <f>_xlfn.CONCAT(AA356, ", ", AB356, ", ", AC356, ", ", AD356, ", ", AE356)</f>
        <v>5326, 5325, Not Disclosed, Not Disclosed, Not Disclosed</v>
      </c>
      <c r="AG356" s="16" t="s">
        <v>136</v>
      </c>
      <c r="AH356" s="1" t="s">
        <v>55</v>
      </c>
      <c r="AI356" s="1">
        <f>_xlfn.XLOOKUP(AH356, 'taxonomy(ID_mappings)'!$L$2:$L$3, 'taxonomy(ID_mappings)'!$M$2:$M$3, 0)</f>
        <v>1</v>
      </c>
      <c r="AJ356" s="1" t="s">
        <v>42</v>
      </c>
      <c r="AK356" s="1" t="s">
        <v>42</v>
      </c>
      <c r="AL356" s="1" t="s">
        <v>42</v>
      </c>
    </row>
    <row r="357" spans="1:38" ht="15.75" customHeight="1">
      <c r="A357" s="1">
        <v>51287</v>
      </c>
      <c r="B357" s="1" t="s">
        <v>447</v>
      </c>
      <c r="C357" s="1">
        <f>_xlfn.XLOOKUP(B357, 'Sheet1 startup_formatted'!$B$2:$B$690, 'Sheet1 startup_formatted'!$A$2:$A$690, "Not issued", 0)</f>
        <v>4462</v>
      </c>
      <c r="D357" s="2">
        <v>43040</v>
      </c>
      <c r="E357" s="15">
        <v>1000000</v>
      </c>
      <c r="F357" s="1" t="s">
        <v>53</v>
      </c>
      <c r="G357" s="1">
        <f>_xlfn.XLOOKUP(F357, 'taxonomy(ID_mappings)'!$P$2:$P$15, 'taxonomy(ID_mappings)'!$O$2:$O$15, 0)</f>
        <v>9101</v>
      </c>
      <c r="H357" s="1">
        <v>1</v>
      </c>
      <c r="I357" s="1" t="s">
        <v>50</v>
      </c>
      <c r="J357" s="1" t="str">
        <v>Lebanon</v>
      </c>
      <c r="K357" s="1" t="s">
        <v>50</v>
      </c>
      <c r="L357" s="13">
        <f>_xlfn.XLOOKUP(K357, 'taxonomy(ID_mappings)'!$B$2:$B$30, 'taxonomy(ID_mappings)'!$A$2:$A$30, "Not Disclosed", 0)</f>
        <v>1623</v>
      </c>
      <c r="M357" s="1" t="s">
        <v>107</v>
      </c>
      <c r="N357" s="1" t="s">
        <v>107</v>
      </c>
      <c r="O357" s="1">
        <f>_xlfn.XLOOKUP(N357, 'taxonomy(ID_mappings)'!$F$2:$F$40, 'taxonomy(ID_mappings)'!$E$2:$E$40, "Not Disclosed", 0)</f>
        <v>9238</v>
      </c>
      <c r="P357" s="1">
        <v>3</v>
      </c>
      <c r="Q357" s="4" t="s">
        <v>318</v>
      </c>
      <c r="R357" s="4" t="s">
        <v>48</v>
      </c>
      <c r="S357" s="4" t="s">
        <v>174</v>
      </c>
      <c r="T357" s="4" t="str">
        <v>Platform</v>
      </c>
      <c r="U357" s="4" t="s">
        <v>42</v>
      </c>
      <c r="V357" s="4" t="str">
        <v>Not Disclosed</v>
      </c>
      <c r="W357" s="4" t="s">
        <v>42</v>
      </c>
      <c r="X357" s="4" t="str">
        <v>Not Disclosed</v>
      </c>
      <c r="Y357" s="4" t="s">
        <v>42</v>
      </c>
      <c r="Z357" s="4" t="str">
        <v>Not Disclosed</v>
      </c>
      <c r="AA357" s="4">
        <f>_xlfn.XLOOKUP(R357, 'taxonomy(ID_mappings)'!$J$2:$J$7, 'taxonomy(ID_mappings)'!$I$2:$I$7, "Not Disclosed", 0)</f>
        <v>5325</v>
      </c>
      <c r="AB357" s="4">
        <f>_xlfn.XLOOKUP(T357, 'taxonomy(ID_mappings)'!$J$2:$J$7, 'taxonomy(ID_mappings)'!$I$2:$I$7, "Not Disclosed", 0)</f>
        <v>5324</v>
      </c>
      <c r="AC357" s="4" t="str">
        <f>_xlfn.XLOOKUP(V357, 'taxonomy(ID_mappings)'!$J$2:$J$7, 'taxonomy(ID_mappings)'!$I$2:$I$7, "Not Disclosed", 0)</f>
        <v>Not Disclosed</v>
      </c>
      <c r="AD357" s="4" t="str">
        <f>_xlfn.XLOOKUP(X357, 'taxonomy(ID_mappings)'!$J$2:$J$7, 'taxonomy(ID_mappings)'!$I$2:$I$7, "Not Disclosed", 0)</f>
        <v>Not Disclosed</v>
      </c>
      <c r="AE357" s="4" t="str">
        <f>_xlfn.XLOOKUP(Z357, 'taxonomy(ID_mappings)'!$J$2:$J$7, 'taxonomy(ID_mappings)'!$I$2:$I$7, "Not Disclosed", 0)</f>
        <v>Not Disclosed</v>
      </c>
      <c r="AF357" s="4" t="str">
        <f>_xlfn.CONCAT(AA357, ", ", AB357, ", ", AC357, ", ", AD357, ", ", AE357)</f>
        <v>5325, 5324, Not Disclosed, Not Disclosed, Not Disclosed</v>
      </c>
      <c r="AG357" s="16" t="s">
        <v>319</v>
      </c>
      <c r="AH357" s="1" t="s">
        <v>55</v>
      </c>
      <c r="AI357" s="1">
        <f>_xlfn.XLOOKUP(AH357, 'taxonomy(ID_mappings)'!$L$2:$L$3, 'taxonomy(ID_mappings)'!$M$2:$M$3, 0)</f>
        <v>1</v>
      </c>
      <c r="AJ357" s="1" t="s">
        <v>42</v>
      </c>
      <c r="AK357" s="1" t="s">
        <v>42</v>
      </c>
      <c r="AL357" s="1" t="s">
        <v>42</v>
      </c>
    </row>
    <row r="358" spans="1:38" ht="15.75" customHeight="1">
      <c r="A358" s="1">
        <v>51288</v>
      </c>
      <c r="B358" s="1" t="s">
        <v>669</v>
      </c>
      <c r="C358" s="1">
        <f>_xlfn.XLOOKUP(B358, 'Sheet1 startup_formatted'!$B$2:$B$690, 'Sheet1 startup_formatted'!$A$2:$A$690, "Not issued", 0)</f>
        <v>45537</v>
      </c>
      <c r="D358" s="2">
        <v>43034</v>
      </c>
      <c r="E358" s="15">
        <v>1320000</v>
      </c>
      <c r="F358" s="1" t="s">
        <v>53</v>
      </c>
      <c r="G358" s="1">
        <f>_xlfn.XLOOKUP(F358, 'taxonomy(ID_mappings)'!$P$2:$P$15, 'taxonomy(ID_mappings)'!$O$2:$O$15, 0)</f>
        <v>9101</v>
      </c>
      <c r="H358" s="1">
        <v>0</v>
      </c>
      <c r="I358" s="1" t="s">
        <v>210</v>
      </c>
      <c r="J358" s="1" t="str">
        <v>United Kingdom (UK)</v>
      </c>
      <c r="K358" s="1" t="s">
        <v>210</v>
      </c>
      <c r="L358" s="13">
        <f>_xlfn.XLOOKUP(K358, 'taxonomy(ID_mappings)'!$B$2:$B$30, 'taxonomy(ID_mappings)'!$A$2:$A$30, "Not Disclosed", 0)</f>
        <v>9014</v>
      </c>
      <c r="M358" s="1" t="s">
        <v>68</v>
      </c>
      <c r="N358" s="1" t="s">
        <v>68</v>
      </c>
      <c r="O358" s="1">
        <f>_xlfn.XLOOKUP(N358, 'taxonomy(ID_mappings)'!$F$2:$F$40, 'taxonomy(ID_mappings)'!$E$2:$E$40, "Not Disclosed", 0)</f>
        <v>5832</v>
      </c>
      <c r="P358" s="1">
        <v>3</v>
      </c>
      <c r="Q358" s="4" t="s">
        <v>61</v>
      </c>
      <c r="R358" s="4" t="s">
        <v>61</v>
      </c>
      <c r="S358" s="4" t="s">
        <v>42</v>
      </c>
      <c r="T358" s="4" t="str">
        <v>Not Disclosed</v>
      </c>
      <c r="U358" s="4" t="s">
        <v>42</v>
      </c>
      <c r="V358" s="4" t="str">
        <v>Not Disclosed</v>
      </c>
      <c r="W358" s="4" t="s">
        <v>42</v>
      </c>
      <c r="X358" s="4" t="str">
        <v>Not Disclosed</v>
      </c>
      <c r="Y358" s="4" t="s">
        <v>42</v>
      </c>
      <c r="Z358" s="4" t="str">
        <v>Not Disclosed</v>
      </c>
      <c r="AA358" s="4">
        <f>_xlfn.XLOOKUP(R358, 'taxonomy(ID_mappings)'!$J$2:$J$7, 'taxonomy(ID_mappings)'!$I$2:$I$7, "Not Disclosed", 0)</f>
        <v>5326</v>
      </c>
      <c r="AB358" s="4" t="str">
        <f>_xlfn.XLOOKUP(T358, 'taxonomy(ID_mappings)'!$J$2:$J$7, 'taxonomy(ID_mappings)'!$I$2:$I$7, "Not Disclosed", 0)</f>
        <v>Not Disclosed</v>
      </c>
      <c r="AC358" s="4" t="str">
        <f>_xlfn.XLOOKUP(V358, 'taxonomy(ID_mappings)'!$J$2:$J$7, 'taxonomy(ID_mappings)'!$I$2:$I$7, "Not Disclosed", 0)</f>
        <v>Not Disclosed</v>
      </c>
      <c r="AD358" s="4" t="str">
        <f>_xlfn.XLOOKUP(X358, 'taxonomy(ID_mappings)'!$J$2:$J$7, 'taxonomy(ID_mappings)'!$I$2:$I$7, "Not Disclosed", 0)</f>
        <v>Not Disclosed</v>
      </c>
      <c r="AE358" s="4" t="str">
        <f>_xlfn.XLOOKUP(Z358, 'taxonomy(ID_mappings)'!$J$2:$J$7, 'taxonomy(ID_mappings)'!$I$2:$I$7, "Not Disclosed", 0)</f>
        <v>Not Disclosed</v>
      </c>
      <c r="AF358" s="4" t="str">
        <f>_xlfn.CONCAT(AA358, ", ", AB358, ", ", AC358, ", ", AD358, ", ", AE358)</f>
        <v>5326, Not Disclosed, Not Disclosed, Not Disclosed, Not Disclosed</v>
      </c>
      <c r="AG358" s="16">
        <v>5326</v>
      </c>
      <c r="AH358" s="1" t="s">
        <v>55</v>
      </c>
      <c r="AI358" s="1">
        <f>_xlfn.XLOOKUP(AH358, 'taxonomy(ID_mappings)'!$L$2:$L$3, 'taxonomy(ID_mappings)'!$M$2:$M$3, 0)</f>
        <v>1</v>
      </c>
      <c r="AJ358" s="9" t="s">
        <v>670</v>
      </c>
      <c r="AK358" s="1" t="s">
        <v>671</v>
      </c>
      <c r="AL358" s="1" t="s">
        <v>672</v>
      </c>
    </row>
    <row r="359" spans="1:38" ht="15.75" customHeight="1">
      <c r="A359" s="1">
        <v>51289</v>
      </c>
      <c r="B359" s="1" t="s">
        <v>669</v>
      </c>
      <c r="C359" s="1">
        <f>_xlfn.XLOOKUP(B359, 'Sheet1 startup_formatted'!$B$2:$B$690, 'Sheet1 startup_formatted'!$A$2:$A$690, "Not issued", 0)</f>
        <v>45537</v>
      </c>
      <c r="D359" s="2">
        <v>42699</v>
      </c>
      <c r="E359" s="15">
        <v>660000</v>
      </c>
      <c r="F359" s="1" t="s">
        <v>116</v>
      </c>
      <c r="G359" s="1">
        <f>_xlfn.XLOOKUP(F359, 'taxonomy(ID_mappings)'!$P$2:$P$15, 'taxonomy(ID_mappings)'!$O$2:$O$15, 0)</f>
        <v>3456</v>
      </c>
      <c r="H359" s="1">
        <v>0</v>
      </c>
      <c r="I359" s="1" t="s">
        <v>210</v>
      </c>
      <c r="J359" s="1" t="str">
        <v>United Kingdom (UK)</v>
      </c>
      <c r="K359" s="1" t="s">
        <v>210</v>
      </c>
      <c r="L359" s="13">
        <f>_xlfn.XLOOKUP(K359, 'taxonomy(ID_mappings)'!$B$2:$B$30, 'taxonomy(ID_mappings)'!$A$2:$A$30, "Not Disclosed", 0)</f>
        <v>9014</v>
      </c>
      <c r="M359" s="1" t="s">
        <v>68</v>
      </c>
      <c r="N359" s="1" t="s">
        <v>68</v>
      </c>
      <c r="O359" s="1">
        <f>_xlfn.XLOOKUP(N359, 'taxonomy(ID_mappings)'!$F$2:$F$40, 'taxonomy(ID_mappings)'!$E$2:$E$40, "Not Disclosed", 0)</f>
        <v>5832</v>
      </c>
      <c r="P359" s="1">
        <v>3</v>
      </c>
      <c r="Q359" s="4" t="s">
        <v>61</v>
      </c>
      <c r="R359" s="4" t="s">
        <v>61</v>
      </c>
      <c r="S359" s="4" t="s">
        <v>42</v>
      </c>
      <c r="T359" s="4" t="str">
        <v>Not Disclosed</v>
      </c>
      <c r="U359" s="4" t="s">
        <v>42</v>
      </c>
      <c r="V359" s="4" t="str">
        <v>Not Disclosed</v>
      </c>
      <c r="W359" s="4" t="s">
        <v>42</v>
      </c>
      <c r="X359" s="4" t="str">
        <v>Not Disclosed</v>
      </c>
      <c r="Y359" s="4" t="s">
        <v>42</v>
      </c>
      <c r="Z359" s="4" t="str">
        <v>Not Disclosed</v>
      </c>
      <c r="AA359" s="4">
        <f>_xlfn.XLOOKUP(R359, 'taxonomy(ID_mappings)'!$J$2:$J$7, 'taxonomy(ID_mappings)'!$I$2:$I$7, "Not Disclosed", 0)</f>
        <v>5326</v>
      </c>
      <c r="AB359" s="4" t="str">
        <f>_xlfn.XLOOKUP(T359, 'taxonomy(ID_mappings)'!$J$2:$J$7, 'taxonomy(ID_mappings)'!$I$2:$I$7, "Not Disclosed", 0)</f>
        <v>Not Disclosed</v>
      </c>
      <c r="AC359" s="4" t="str">
        <f>_xlfn.XLOOKUP(V359, 'taxonomy(ID_mappings)'!$J$2:$J$7, 'taxonomy(ID_mappings)'!$I$2:$I$7, "Not Disclosed", 0)</f>
        <v>Not Disclosed</v>
      </c>
      <c r="AD359" s="4" t="str">
        <f>_xlfn.XLOOKUP(X359, 'taxonomy(ID_mappings)'!$J$2:$J$7, 'taxonomy(ID_mappings)'!$I$2:$I$7, "Not Disclosed", 0)</f>
        <v>Not Disclosed</v>
      </c>
      <c r="AE359" s="4" t="str">
        <f>_xlfn.XLOOKUP(Z359, 'taxonomy(ID_mappings)'!$J$2:$J$7, 'taxonomy(ID_mappings)'!$I$2:$I$7, "Not Disclosed", 0)</f>
        <v>Not Disclosed</v>
      </c>
      <c r="AF359" s="4" t="str">
        <f>_xlfn.CONCAT(AA359, ", ", AB359, ", ", AC359, ", ", AD359, ", ", AE359)</f>
        <v>5326, Not Disclosed, Not Disclosed, Not Disclosed, Not Disclosed</v>
      </c>
      <c r="AG359" s="16">
        <v>5326</v>
      </c>
      <c r="AH359" s="1" t="s">
        <v>55</v>
      </c>
      <c r="AI359" s="1">
        <f>_xlfn.XLOOKUP(AH359, 'taxonomy(ID_mappings)'!$L$2:$L$3, 'taxonomy(ID_mappings)'!$M$2:$M$3, 0)</f>
        <v>1</v>
      </c>
      <c r="AJ359" s="9" t="s">
        <v>670</v>
      </c>
      <c r="AK359" s="1" t="s">
        <v>671</v>
      </c>
      <c r="AL359" s="1" t="s">
        <v>672</v>
      </c>
    </row>
    <row r="360" spans="1:38" ht="15.75" customHeight="1">
      <c r="A360" s="1">
        <v>51374</v>
      </c>
      <c r="B360" s="1" t="s">
        <v>673</v>
      </c>
      <c r="C360" s="1">
        <f>_xlfn.XLOOKUP(B360, 'Sheet1 startup_formatted'!$B$2:$B$690, 'Sheet1 startup_formatted'!$A$2:$A$690, "Not issued", 0)</f>
        <v>42986</v>
      </c>
      <c r="D360" s="2">
        <v>42917</v>
      </c>
      <c r="E360" s="15">
        <v>0</v>
      </c>
      <c r="F360" s="1" t="s">
        <v>45</v>
      </c>
      <c r="G360" s="1">
        <f>_xlfn.XLOOKUP(F360, 'taxonomy(ID_mappings)'!$P$2:$P$15, 'taxonomy(ID_mappings)'!$O$2:$O$15, 0)</f>
        <v>5678</v>
      </c>
      <c r="H360" s="1">
        <v>2</v>
      </c>
      <c r="I360" s="1" t="s">
        <v>674</v>
      </c>
      <c r="J360" s="1" t="str">
        <v>Belgium</v>
      </c>
      <c r="K360" s="1" t="s">
        <v>674</v>
      </c>
      <c r="L360" s="13">
        <f>_xlfn.XLOOKUP(K360, 'taxonomy(ID_mappings)'!$B$2:$B$30, 'taxonomy(ID_mappings)'!$A$2:$A$30, "Not Disclosed", 0)</f>
        <v>2493</v>
      </c>
      <c r="M360" s="1" t="s">
        <v>141</v>
      </c>
      <c r="N360" s="1" t="s">
        <v>141</v>
      </c>
      <c r="O360" s="1">
        <f>_xlfn.XLOOKUP(N360, 'taxonomy(ID_mappings)'!$F$2:$F$40, 'taxonomy(ID_mappings)'!$E$2:$E$40, "Not Disclosed", 0)</f>
        <v>7592</v>
      </c>
      <c r="P360" s="1">
        <v>1</v>
      </c>
      <c r="Q360" s="4" t="s">
        <v>134</v>
      </c>
      <c r="R360" s="4" t="s">
        <v>61</v>
      </c>
      <c r="S360" s="4" t="s">
        <v>135</v>
      </c>
      <c r="T360" s="4" t="str">
        <v>B2C</v>
      </c>
      <c r="U360" s="4" t="s">
        <v>42</v>
      </c>
      <c r="V360" s="4" t="str">
        <v>Not Disclosed</v>
      </c>
      <c r="W360" s="4" t="s">
        <v>42</v>
      </c>
      <c r="X360" s="4" t="str">
        <v>Not Disclosed</v>
      </c>
      <c r="Y360" s="4" t="s">
        <v>42</v>
      </c>
      <c r="Z360" s="4" t="str">
        <v>Not Disclosed</v>
      </c>
      <c r="AA360" s="4">
        <f>_xlfn.XLOOKUP(R360, 'taxonomy(ID_mappings)'!$J$2:$J$7, 'taxonomy(ID_mappings)'!$I$2:$I$7, "Not Disclosed", 0)</f>
        <v>5326</v>
      </c>
      <c r="AB360" s="4">
        <f>_xlfn.XLOOKUP(T360, 'taxonomy(ID_mappings)'!$J$2:$J$7, 'taxonomy(ID_mappings)'!$I$2:$I$7, "Not Disclosed", 0)</f>
        <v>5325</v>
      </c>
      <c r="AC360" s="4" t="str">
        <f>_xlfn.XLOOKUP(V360, 'taxonomy(ID_mappings)'!$J$2:$J$7, 'taxonomy(ID_mappings)'!$I$2:$I$7, "Not Disclosed", 0)</f>
        <v>Not Disclosed</v>
      </c>
      <c r="AD360" s="4" t="str">
        <f>_xlfn.XLOOKUP(X360, 'taxonomy(ID_mappings)'!$J$2:$J$7, 'taxonomy(ID_mappings)'!$I$2:$I$7, "Not Disclosed", 0)</f>
        <v>Not Disclosed</v>
      </c>
      <c r="AE360" s="4" t="str">
        <f>_xlfn.XLOOKUP(Z360, 'taxonomy(ID_mappings)'!$J$2:$J$7, 'taxonomy(ID_mappings)'!$I$2:$I$7, "Not Disclosed", 0)</f>
        <v>Not Disclosed</v>
      </c>
      <c r="AF360" s="4" t="str">
        <f>_xlfn.CONCAT(AA360, ", ", AB360, ", ", AC360, ", ", AD360, ", ", AE360)</f>
        <v>5326, 5325, Not Disclosed, Not Disclosed, Not Disclosed</v>
      </c>
      <c r="AG360" s="16" t="s">
        <v>136</v>
      </c>
      <c r="AH360" s="1" t="s">
        <v>43</v>
      </c>
      <c r="AI360" s="1">
        <f>_xlfn.XLOOKUP(AH360, 'taxonomy(ID_mappings)'!$L$2:$L$3, 'taxonomy(ID_mappings)'!$M$2:$M$3, 0)</f>
        <v>0</v>
      </c>
      <c r="AJ360" s="1" t="s">
        <v>42</v>
      </c>
      <c r="AK360" s="1" t="s">
        <v>42</v>
      </c>
      <c r="AL360" s="1" t="s">
        <v>42</v>
      </c>
    </row>
    <row r="361" spans="1:38" ht="15.75" customHeight="1">
      <c r="A361" s="1">
        <v>51412</v>
      </c>
      <c r="B361" s="1" t="s">
        <v>675</v>
      </c>
      <c r="C361" s="1">
        <f>_xlfn.XLOOKUP(B361, 'Sheet1 startup_formatted'!$B$2:$B$690, 'Sheet1 startup_formatted'!$A$2:$A$690, "Not issued", 0)</f>
        <v>52446</v>
      </c>
      <c r="D361" s="2">
        <v>42526</v>
      </c>
      <c r="E361" s="15">
        <v>250000</v>
      </c>
      <c r="F361" s="1" t="s">
        <v>116</v>
      </c>
      <c r="G361" s="1">
        <f>_xlfn.XLOOKUP(F361, 'taxonomy(ID_mappings)'!$P$2:$P$15, 'taxonomy(ID_mappings)'!$O$2:$O$15, 0)</f>
        <v>3456</v>
      </c>
      <c r="H361" s="1">
        <v>0</v>
      </c>
      <c r="I361" s="1" t="s">
        <v>676</v>
      </c>
      <c r="J361" s="1" t="str">
        <v>Brazil</v>
      </c>
      <c r="K361" s="1" t="s">
        <v>676</v>
      </c>
      <c r="L361" s="13">
        <f>_xlfn.XLOOKUP(K361, 'taxonomy(ID_mappings)'!$B$2:$B$30, 'taxonomy(ID_mappings)'!$A$2:$A$30, "Not Disclosed", 0)</f>
        <v>3582</v>
      </c>
      <c r="M361" s="1" t="s">
        <v>84</v>
      </c>
      <c r="N361" s="1" t="s">
        <v>84</v>
      </c>
      <c r="O361" s="1">
        <f>_xlfn.XLOOKUP(N361, 'taxonomy(ID_mappings)'!$F$2:$F$40, 'taxonomy(ID_mappings)'!$E$2:$E$40, "Not Disclosed", 0)</f>
        <v>2391</v>
      </c>
      <c r="P361" s="1">
        <v>4</v>
      </c>
      <c r="Q361" s="4" t="s">
        <v>41</v>
      </c>
      <c r="R361" s="4" t="s">
        <v>41</v>
      </c>
      <c r="S361" s="4" t="s">
        <v>42</v>
      </c>
      <c r="T361" s="4" t="str">
        <v>Not Disclosed</v>
      </c>
      <c r="U361" s="4" t="s">
        <v>42</v>
      </c>
      <c r="V361" s="4" t="str">
        <v>Not Disclosed</v>
      </c>
      <c r="W361" s="4" t="s">
        <v>42</v>
      </c>
      <c r="X361" s="4" t="str">
        <v>Not Disclosed</v>
      </c>
      <c r="Y361" s="4" t="s">
        <v>42</v>
      </c>
      <c r="Z361" s="4" t="str">
        <v>Not Disclosed</v>
      </c>
      <c r="AA361" s="4">
        <f>_xlfn.XLOOKUP(R361, 'taxonomy(ID_mappings)'!$J$2:$J$7, 'taxonomy(ID_mappings)'!$I$2:$I$7, "Not Disclosed", 0)</f>
        <v>5324</v>
      </c>
      <c r="AB361" s="4" t="str">
        <f>_xlfn.XLOOKUP(T361, 'taxonomy(ID_mappings)'!$J$2:$J$7, 'taxonomy(ID_mappings)'!$I$2:$I$7, "Not Disclosed", 0)</f>
        <v>Not Disclosed</v>
      </c>
      <c r="AC361" s="4" t="str">
        <f>_xlfn.XLOOKUP(V361, 'taxonomy(ID_mappings)'!$J$2:$J$7, 'taxonomy(ID_mappings)'!$I$2:$I$7, "Not Disclosed", 0)</f>
        <v>Not Disclosed</v>
      </c>
      <c r="AD361" s="4" t="str">
        <f>_xlfn.XLOOKUP(X361, 'taxonomy(ID_mappings)'!$J$2:$J$7, 'taxonomy(ID_mappings)'!$I$2:$I$7, "Not Disclosed", 0)</f>
        <v>Not Disclosed</v>
      </c>
      <c r="AE361" s="4" t="str">
        <f>_xlfn.XLOOKUP(Z361, 'taxonomy(ID_mappings)'!$J$2:$J$7, 'taxonomy(ID_mappings)'!$I$2:$I$7, "Not Disclosed", 0)</f>
        <v>Not Disclosed</v>
      </c>
      <c r="AF361" s="4" t="str">
        <f>_xlfn.CONCAT(AA361, ", ", AB361, ", ", AC361, ", ", AD361, ", ", AE361)</f>
        <v>5324, Not Disclosed, Not Disclosed, Not Disclosed, Not Disclosed</v>
      </c>
      <c r="AG361" s="16">
        <v>5324</v>
      </c>
      <c r="AH361" s="1" t="s">
        <v>55</v>
      </c>
      <c r="AI361" s="1">
        <f>_xlfn.XLOOKUP(AH361, 'taxonomy(ID_mappings)'!$L$2:$L$3, 'taxonomy(ID_mappings)'!$M$2:$M$3, 0)</f>
        <v>1</v>
      </c>
      <c r="AJ361" s="1" t="s">
        <v>42</v>
      </c>
      <c r="AK361" s="1" t="s">
        <v>42</v>
      </c>
      <c r="AL361" s="1" t="s">
        <v>42</v>
      </c>
    </row>
    <row r="362" spans="1:38" ht="15.75" customHeight="1">
      <c r="A362" s="1">
        <v>51457</v>
      </c>
      <c r="B362" s="1" t="s">
        <v>677</v>
      </c>
      <c r="C362" s="1">
        <f>_xlfn.XLOOKUP(B362, 'Sheet1 startup_formatted'!$B$2:$B$690, 'Sheet1 startup_formatted'!$A$2:$A$690, "Not issued", 0)</f>
        <v>34911</v>
      </c>
      <c r="D362" s="2">
        <v>42991.833333333336</v>
      </c>
      <c r="E362" s="15">
        <v>10000</v>
      </c>
      <c r="F362" s="1" t="s">
        <v>88</v>
      </c>
      <c r="G362" s="1">
        <f>_xlfn.XLOOKUP(F362, 'taxonomy(ID_mappings)'!$P$2:$P$15, 'taxonomy(ID_mappings)'!$O$2:$O$15, 0)</f>
        <v>6789</v>
      </c>
      <c r="H362" s="1">
        <v>1</v>
      </c>
      <c r="I362" s="1" t="s">
        <v>113</v>
      </c>
      <c r="J362" s="1" t="str">
        <v>Egypt</v>
      </c>
      <c r="K362" s="1" t="s">
        <v>113</v>
      </c>
      <c r="L362" s="13">
        <f>_xlfn.XLOOKUP(K362, 'taxonomy(ID_mappings)'!$B$2:$B$30, 'taxonomy(ID_mappings)'!$A$2:$A$30, "Not Disclosed", 0)</f>
        <v>2468</v>
      </c>
      <c r="M362" s="1" t="s">
        <v>54</v>
      </c>
      <c r="N362" s="1" t="s">
        <v>54</v>
      </c>
      <c r="O362" s="1">
        <f>_xlfn.XLOOKUP(N362, 'taxonomy(ID_mappings)'!$F$2:$F$40, 'taxonomy(ID_mappings)'!$E$2:$E$40, "Not Disclosed", 0)</f>
        <v>2165</v>
      </c>
      <c r="P362" s="1">
        <v>1</v>
      </c>
      <c r="Q362" s="4" t="s">
        <v>61</v>
      </c>
      <c r="R362" s="4" t="s">
        <v>61</v>
      </c>
      <c r="S362" s="4" t="s">
        <v>42</v>
      </c>
      <c r="T362" s="4" t="str">
        <v>Not Disclosed</v>
      </c>
      <c r="U362" s="4" t="s">
        <v>42</v>
      </c>
      <c r="V362" s="4" t="str">
        <v>Not Disclosed</v>
      </c>
      <c r="W362" s="4" t="s">
        <v>42</v>
      </c>
      <c r="X362" s="4" t="str">
        <v>Not Disclosed</v>
      </c>
      <c r="Y362" s="4" t="s">
        <v>42</v>
      </c>
      <c r="Z362" s="4" t="str">
        <v>Not Disclosed</v>
      </c>
      <c r="AA362" s="4">
        <f>_xlfn.XLOOKUP(R362, 'taxonomy(ID_mappings)'!$J$2:$J$7, 'taxonomy(ID_mappings)'!$I$2:$I$7, "Not Disclosed", 0)</f>
        <v>5326</v>
      </c>
      <c r="AB362" s="4" t="str">
        <f>_xlfn.XLOOKUP(T362, 'taxonomy(ID_mappings)'!$J$2:$J$7, 'taxonomy(ID_mappings)'!$I$2:$I$7, "Not Disclosed", 0)</f>
        <v>Not Disclosed</v>
      </c>
      <c r="AC362" s="4" t="str">
        <f>_xlfn.XLOOKUP(V362, 'taxonomy(ID_mappings)'!$J$2:$J$7, 'taxonomy(ID_mappings)'!$I$2:$I$7, "Not Disclosed", 0)</f>
        <v>Not Disclosed</v>
      </c>
      <c r="AD362" s="4" t="str">
        <f>_xlfn.XLOOKUP(X362, 'taxonomy(ID_mappings)'!$J$2:$J$7, 'taxonomy(ID_mappings)'!$I$2:$I$7, "Not Disclosed", 0)</f>
        <v>Not Disclosed</v>
      </c>
      <c r="AE362" s="4" t="str">
        <f>_xlfn.XLOOKUP(Z362, 'taxonomy(ID_mappings)'!$J$2:$J$7, 'taxonomy(ID_mappings)'!$I$2:$I$7, "Not Disclosed", 0)</f>
        <v>Not Disclosed</v>
      </c>
      <c r="AF362" s="4" t="str">
        <f>_xlfn.CONCAT(AA362, ", ", AB362, ", ", AC362, ", ", AD362, ", ", AE362)</f>
        <v>5326, Not Disclosed, Not Disclosed, Not Disclosed, Not Disclosed</v>
      </c>
      <c r="AG362" s="16">
        <v>5326</v>
      </c>
      <c r="AH362" s="1" t="s">
        <v>43</v>
      </c>
      <c r="AI362" s="1">
        <f>_xlfn.XLOOKUP(AH362, 'taxonomy(ID_mappings)'!$L$2:$L$3, 'taxonomy(ID_mappings)'!$M$2:$M$3, 0)</f>
        <v>0</v>
      </c>
      <c r="AJ362" s="1" t="s">
        <v>42</v>
      </c>
      <c r="AK362" s="1" t="s">
        <v>42</v>
      </c>
      <c r="AL362" s="1" t="s">
        <v>42</v>
      </c>
    </row>
    <row r="363" spans="1:38" ht="15.75" customHeight="1">
      <c r="A363" s="1">
        <v>51529</v>
      </c>
      <c r="B363" s="1" t="s">
        <v>678</v>
      </c>
      <c r="C363" s="1">
        <f>_xlfn.XLOOKUP(B363, 'Sheet1 startup_formatted'!$B$2:$B$690, 'Sheet1 startup_formatted'!$A$2:$A$690, "Not issued", 0)</f>
        <v>52838</v>
      </c>
      <c r="D363" s="2">
        <v>42473</v>
      </c>
      <c r="E363" s="15">
        <v>250000</v>
      </c>
      <c r="F363" s="1" t="s">
        <v>88</v>
      </c>
      <c r="G363" s="1">
        <f>_xlfn.XLOOKUP(F363, 'taxonomy(ID_mappings)'!$P$2:$P$15, 'taxonomy(ID_mappings)'!$O$2:$O$15, 0)</f>
        <v>6789</v>
      </c>
      <c r="H363" s="1">
        <v>0</v>
      </c>
      <c r="I363" s="1" t="s">
        <v>100</v>
      </c>
      <c r="J363" s="1" t="str">
        <v>Turkey</v>
      </c>
      <c r="K363" s="1" t="s">
        <v>100</v>
      </c>
      <c r="L363" s="13">
        <f>_xlfn.XLOOKUP(K363, 'taxonomy(ID_mappings)'!$B$2:$B$30, 'taxonomy(ID_mappings)'!$A$2:$A$30, "Not Disclosed", 0)</f>
        <v>5897</v>
      </c>
      <c r="M363" s="1" t="s">
        <v>138</v>
      </c>
      <c r="N363" s="1" t="s">
        <v>138</v>
      </c>
      <c r="O363" s="1">
        <f>_xlfn.XLOOKUP(N363, 'taxonomy(ID_mappings)'!$F$2:$F$40, 'taxonomy(ID_mappings)'!$E$2:$E$40, "Not Disclosed", 0)</f>
        <v>3428</v>
      </c>
      <c r="P363" s="1">
        <v>2</v>
      </c>
      <c r="Q363" s="4" t="s">
        <v>48</v>
      </c>
      <c r="R363" s="4" t="s">
        <v>48</v>
      </c>
      <c r="S363" s="4" t="s">
        <v>42</v>
      </c>
      <c r="T363" s="4" t="str">
        <v>Not Disclosed</v>
      </c>
      <c r="U363" s="4" t="s">
        <v>42</v>
      </c>
      <c r="V363" s="4" t="str">
        <v>Not Disclosed</v>
      </c>
      <c r="W363" s="4" t="s">
        <v>42</v>
      </c>
      <c r="X363" s="4" t="str">
        <v>Not Disclosed</v>
      </c>
      <c r="Y363" s="4" t="s">
        <v>42</v>
      </c>
      <c r="Z363" s="4" t="str">
        <v>Not Disclosed</v>
      </c>
      <c r="AA363" s="4">
        <f>_xlfn.XLOOKUP(R363, 'taxonomy(ID_mappings)'!$J$2:$J$7, 'taxonomy(ID_mappings)'!$I$2:$I$7, "Not Disclosed", 0)</f>
        <v>5325</v>
      </c>
      <c r="AB363" s="4" t="str">
        <f>_xlfn.XLOOKUP(T363, 'taxonomy(ID_mappings)'!$J$2:$J$7, 'taxonomy(ID_mappings)'!$I$2:$I$7, "Not Disclosed", 0)</f>
        <v>Not Disclosed</v>
      </c>
      <c r="AC363" s="4" t="str">
        <f>_xlfn.XLOOKUP(V363, 'taxonomy(ID_mappings)'!$J$2:$J$7, 'taxonomy(ID_mappings)'!$I$2:$I$7, "Not Disclosed", 0)</f>
        <v>Not Disclosed</v>
      </c>
      <c r="AD363" s="4" t="str">
        <f>_xlfn.XLOOKUP(X363, 'taxonomy(ID_mappings)'!$J$2:$J$7, 'taxonomy(ID_mappings)'!$I$2:$I$7, "Not Disclosed", 0)</f>
        <v>Not Disclosed</v>
      </c>
      <c r="AE363" s="4" t="str">
        <f>_xlfn.XLOOKUP(Z363, 'taxonomy(ID_mappings)'!$J$2:$J$7, 'taxonomy(ID_mappings)'!$I$2:$I$7, "Not Disclosed", 0)</f>
        <v>Not Disclosed</v>
      </c>
      <c r="AF363" s="4" t="str">
        <f>_xlfn.CONCAT(AA363, ", ", AB363, ", ", AC363, ", ", AD363, ", ", AE363)</f>
        <v>5325, Not Disclosed, Not Disclosed, Not Disclosed, Not Disclosed</v>
      </c>
      <c r="AG363" s="16">
        <v>5325</v>
      </c>
      <c r="AH363" s="1" t="s">
        <v>55</v>
      </c>
      <c r="AI363" s="1">
        <f>_xlfn.XLOOKUP(AH363, 'taxonomy(ID_mappings)'!$L$2:$L$3, 'taxonomy(ID_mappings)'!$M$2:$M$3, 0)</f>
        <v>1</v>
      </c>
      <c r="AJ363" s="1" t="s">
        <v>679</v>
      </c>
      <c r="AK363" s="1" t="s">
        <v>680</v>
      </c>
      <c r="AL363" s="1" t="s">
        <v>681</v>
      </c>
    </row>
    <row r="364" spans="1:38" ht="15.75" customHeight="1">
      <c r="A364" s="1">
        <v>51552</v>
      </c>
      <c r="B364" s="1" t="s">
        <v>682</v>
      </c>
      <c r="C364" s="1">
        <f>_xlfn.XLOOKUP(B364, 'Sheet1 startup_formatted'!$B$2:$B$690, 'Sheet1 startup_formatted'!$A$2:$A$690, "Not issued", 0)</f>
        <v>16955</v>
      </c>
      <c r="D364" s="2">
        <v>42521</v>
      </c>
      <c r="E364" s="15">
        <v>40000</v>
      </c>
      <c r="F364" s="1" t="s">
        <v>53</v>
      </c>
      <c r="G364" s="1">
        <f>_xlfn.XLOOKUP(F364, 'taxonomy(ID_mappings)'!$P$2:$P$15, 'taxonomy(ID_mappings)'!$O$2:$O$15, 0)</f>
        <v>9101</v>
      </c>
      <c r="H364" s="1">
        <v>0</v>
      </c>
      <c r="I364" s="1" t="s">
        <v>277</v>
      </c>
      <c r="J364" s="1" t="str">
        <v>Tunisia</v>
      </c>
      <c r="K364" s="1" t="s">
        <v>277</v>
      </c>
      <c r="L364" s="13">
        <f>_xlfn.XLOOKUP(K364, 'taxonomy(ID_mappings)'!$B$2:$B$30, 'taxonomy(ID_mappings)'!$A$2:$A$30, "Not Disclosed", 0)</f>
        <v>2836</v>
      </c>
      <c r="M364" s="1" t="s">
        <v>107</v>
      </c>
      <c r="N364" s="1" t="s">
        <v>107</v>
      </c>
      <c r="O364" s="1">
        <f>_xlfn.XLOOKUP(N364, 'taxonomy(ID_mappings)'!$F$2:$F$40, 'taxonomy(ID_mappings)'!$E$2:$E$40, "Not Disclosed", 0)</f>
        <v>9238</v>
      </c>
      <c r="P364" s="1">
        <v>1</v>
      </c>
      <c r="Q364" s="4" t="s">
        <v>342</v>
      </c>
      <c r="R364" s="4" t="s">
        <v>342</v>
      </c>
      <c r="S364" s="4" t="s">
        <v>42</v>
      </c>
      <c r="T364" s="4" t="str">
        <v>Not Disclosed</v>
      </c>
      <c r="U364" s="4" t="s">
        <v>42</v>
      </c>
      <c r="V364" s="4" t="str">
        <v>Not Disclosed</v>
      </c>
      <c r="W364" s="4" t="s">
        <v>42</v>
      </c>
      <c r="X364" s="4" t="str">
        <v>Not Disclosed</v>
      </c>
      <c r="Y364" s="4" t="s">
        <v>42</v>
      </c>
      <c r="Z364" s="4" t="str">
        <v>Not Disclosed</v>
      </c>
      <c r="AA364" s="4">
        <f>_xlfn.XLOOKUP(R364, 'taxonomy(ID_mappings)'!$J$2:$J$7, 'taxonomy(ID_mappings)'!$I$2:$I$7, "Not Disclosed", 0)</f>
        <v>5252</v>
      </c>
      <c r="AB364" s="4" t="str">
        <f>_xlfn.XLOOKUP(T364, 'taxonomy(ID_mappings)'!$J$2:$J$7, 'taxonomy(ID_mappings)'!$I$2:$I$7, "Not Disclosed", 0)</f>
        <v>Not Disclosed</v>
      </c>
      <c r="AC364" s="4" t="str">
        <f>_xlfn.XLOOKUP(V364, 'taxonomy(ID_mappings)'!$J$2:$J$7, 'taxonomy(ID_mappings)'!$I$2:$I$7, "Not Disclosed", 0)</f>
        <v>Not Disclosed</v>
      </c>
      <c r="AD364" s="4" t="str">
        <f>_xlfn.XLOOKUP(X364, 'taxonomy(ID_mappings)'!$J$2:$J$7, 'taxonomy(ID_mappings)'!$I$2:$I$7, "Not Disclosed", 0)</f>
        <v>Not Disclosed</v>
      </c>
      <c r="AE364" s="4" t="str">
        <f>_xlfn.XLOOKUP(Z364, 'taxonomy(ID_mappings)'!$J$2:$J$7, 'taxonomy(ID_mappings)'!$I$2:$I$7, "Not Disclosed", 0)</f>
        <v>Not Disclosed</v>
      </c>
      <c r="AF364" s="4" t="str">
        <f>_xlfn.CONCAT(AA364, ", ", AB364, ", ", AC364, ", ", AD364, ", ", AE364)</f>
        <v>5252, Not Disclosed, Not Disclosed, Not Disclosed, Not Disclosed</v>
      </c>
      <c r="AG364" s="16">
        <v>5252</v>
      </c>
      <c r="AH364" s="1" t="s">
        <v>55</v>
      </c>
      <c r="AI364" s="1">
        <f>_xlfn.XLOOKUP(AH364, 'taxonomy(ID_mappings)'!$L$2:$L$3, 'taxonomy(ID_mappings)'!$M$2:$M$3, 0)</f>
        <v>1</v>
      </c>
      <c r="AJ364" s="1" t="s">
        <v>42</v>
      </c>
      <c r="AK364" s="1" t="s">
        <v>42</v>
      </c>
      <c r="AL364" s="1" t="s">
        <v>42</v>
      </c>
    </row>
    <row r="365" spans="1:38" ht="15.75" customHeight="1">
      <c r="A365" s="1">
        <v>51558</v>
      </c>
      <c r="B365" s="1" t="s">
        <v>683</v>
      </c>
      <c r="C365" s="1">
        <f>_xlfn.XLOOKUP(B365, 'Sheet1 startup_formatted'!$B$2:$B$690, 'Sheet1 startup_formatted'!$A$2:$A$690, "Not issued", 0)</f>
        <v>52887</v>
      </c>
      <c r="D365" s="2">
        <v>42916</v>
      </c>
      <c r="E365" s="15">
        <v>400000</v>
      </c>
      <c r="F365" s="1" t="s">
        <v>88</v>
      </c>
      <c r="G365" s="1">
        <f>_xlfn.XLOOKUP(F365, 'taxonomy(ID_mappings)'!$P$2:$P$15, 'taxonomy(ID_mappings)'!$O$2:$O$15, 0)</f>
        <v>6789</v>
      </c>
      <c r="H365" s="1">
        <v>0</v>
      </c>
      <c r="I365" s="1" t="s">
        <v>39</v>
      </c>
      <c r="J365" s="1" t="str">
        <v>United Arab Emirates (UAE)</v>
      </c>
      <c r="K365" s="1" t="s">
        <v>39</v>
      </c>
      <c r="L365" s="13">
        <f>_xlfn.XLOOKUP(K365, 'taxonomy(ID_mappings)'!$B$2:$B$30, 'taxonomy(ID_mappings)'!$A$2:$A$30, "Not Disclosed", 0)</f>
        <v>2361</v>
      </c>
      <c r="M365" s="1" t="s">
        <v>138</v>
      </c>
      <c r="N365" s="1" t="s">
        <v>138</v>
      </c>
      <c r="O365" s="1">
        <f>_xlfn.XLOOKUP(N365, 'taxonomy(ID_mappings)'!$F$2:$F$40, 'taxonomy(ID_mappings)'!$E$2:$E$40, "Not Disclosed", 0)</f>
        <v>3428</v>
      </c>
      <c r="P365" s="1">
        <v>4</v>
      </c>
      <c r="Q365" s="4" t="s">
        <v>684</v>
      </c>
      <c r="R365" s="4" t="s">
        <v>61</v>
      </c>
      <c r="S365" s="4" t="s">
        <v>135</v>
      </c>
      <c r="T365" s="4" t="str">
        <v>B2C</v>
      </c>
      <c r="U365" s="4" t="s">
        <v>685</v>
      </c>
      <c r="V365" s="4" t="str">
        <v>B2G</v>
      </c>
      <c r="W365" s="4" t="s">
        <v>174</v>
      </c>
      <c r="X365" s="4" t="str">
        <v>Platform</v>
      </c>
      <c r="Y365" s="4" t="s">
        <v>42</v>
      </c>
      <c r="Z365" s="4" t="str">
        <v>Not Disclosed</v>
      </c>
      <c r="AA365" s="4">
        <f>_xlfn.XLOOKUP(R365, 'taxonomy(ID_mappings)'!$J$2:$J$7, 'taxonomy(ID_mappings)'!$I$2:$I$7, "Not Disclosed", 0)</f>
        <v>5326</v>
      </c>
      <c r="AB365" s="4">
        <f>_xlfn.XLOOKUP(T365, 'taxonomy(ID_mappings)'!$J$2:$J$7, 'taxonomy(ID_mappings)'!$I$2:$I$7, "Not Disclosed", 0)</f>
        <v>5325</v>
      </c>
      <c r="AC365" s="4">
        <f>_xlfn.XLOOKUP(V365, 'taxonomy(ID_mappings)'!$J$2:$J$7, 'taxonomy(ID_mappings)'!$I$2:$I$7, "Not Disclosed", 0)</f>
        <v>5327</v>
      </c>
      <c r="AD365" s="4">
        <f>_xlfn.XLOOKUP(X365, 'taxonomy(ID_mappings)'!$J$2:$J$7, 'taxonomy(ID_mappings)'!$I$2:$I$7, "Not Disclosed", 0)</f>
        <v>5324</v>
      </c>
      <c r="AE365" s="4" t="str">
        <f>_xlfn.XLOOKUP(Z365, 'taxonomy(ID_mappings)'!$J$2:$J$7, 'taxonomy(ID_mappings)'!$I$2:$I$7, "Not Disclosed", 0)</f>
        <v>Not Disclosed</v>
      </c>
      <c r="AF365" s="4" t="str">
        <f>_xlfn.CONCAT(AA365, ", ", AB365, ", ", AC365, ", ", AD365, ", ", AE365)</f>
        <v>5326, 5325, 5327, 5324, Not Disclosed</v>
      </c>
      <c r="AG365" s="16" t="s">
        <v>686</v>
      </c>
      <c r="AH365" s="1" t="s">
        <v>55</v>
      </c>
      <c r="AI365" s="1">
        <f>_xlfn.XLOOKUP(AH365, 'taxonomy(ID_mappings)'!$L$2:$L$3, 'taxonomy(ID_mappings)'!$M$2:$M$3, 0)</f>
        <v>1</v>
      </c>
      <c r="AJ365" s="1" t="s">
        <v>687</v>
      </c>
      <c r="AK365" s="1" t="s">
        <v>688</v>
      </c>
      <c r="AL365" s="1" t="s">
        <v>689</v>
      </c>
    </row>
    <row r="366" spans="1:38" ht="15.75" customHeight="1">
      <c r="A366" s="1">
        <v>51563</v>
      </c>
      <c r="B366" s="1" t="s">
        <v>690</v>
      </c>
      <c r="C366" s="1">
        <f>_xlfn.XLOOKUP(B366, 'Sheet1 startup_formatted'!$B$2:$B$690, 'Sheet1 startup_formatted'!$A$2:$A$690, "Not issued", 0)</f>
        <v>4962</v>
      </c>
      <c r="D366" s="2">
        <v>42672</v>
      </c>
      <c r="E366" s="15">
        <v>200000</v>
      </c>
      <c r="F366" s="1" t="s">
        <v>116</v>
      </c>
      <c r="G366" s="1">
        <f>_xlfn.XLOOKUP(F366, 'taxonomy(ID_mappings)'!$P$2:$P$15, 'taxonomy(ID_mappings)'!$O$2:$O$15, 0)</f>
        <v>3456</v>
      </c>
      <c r="H366" s="1">
        <v>0</v>
      </c>
      <c r="I366" s="1" t="s">
        <v>39</v>
      </c>
      <c r="J366" s="1" t="str">
        <v>United Arab Emirates (UAE)</v>
      </c>
      <c r="K366" s="1" t="s">
        <v>39</v>
      </c>
      <c r="L366" s="13">
        <f>_xlfn.XLOOKUP(K366, 'taxonomy(ID_mappings)'!$B$2:$B$30, 'taxonomy(ID_mappings)'!$A$2:$A$30, "Not Disclosed", 0)</f>
        <v>2361</v>
      </c>
      <c r="M366" s="1" t="s">
        <v>232</v>
      </c>
      <c r="N366" s="1" t="s">
        <v>232</v>
      </c>
      <c r="O366" s="1">
        <f>_xlfn.XLOOKUP(N366, 'taxonomy(ID_mappings)'!$F$2:$F$40, 'taxonomy(ID_mappings)'!$E$2:$E$40, "Not Disclosed", 0)</f>
        <v>3754</v>
      </c>
      <c r="P366" s="1" t="s">
        <v>42</v>
      </c>
      <c r="Q366" s="4" t="s">
        <v>42</v>
      </c>
      <c r="R366" s="4" t="s">
        <v>42</v>
      </c>
      <c r="S366" s="4" t="s">
        <v>42</v>
      </c>
      <c r="T366" s="4" t="str">
        <v>Not Disclosed</v>
      </c>
      <c r="U366" s="4" t="s">
        <v>42</v>
      </c>
      <c r="V366" s="4" t="str">
        <v>Not Disclosed</v>
      </c>
      <c r="W366" s="4" t="s">
        <v>42</v>
      </c>
      <c r="X366" s="4" t="str">
        <v>Not Disclosed</v>
      </c>
      <c r="Y366" s="4" t="s">
        <v>42</v>
      </c>
      <c r="Z366" s="4" t="str">
        <v>Not Disclosed</v>
      </c>
      <c r="AA366" s="4" t="str">
        <f>_xlfn.XLOOKUP(R366, 'taxonomy(ID_mappings)'!$J$2:$J$7, 'taxonomy(ID_mappings)'!$I$2:$I$7, "Not Disclosed", 0)</f>
        <v>Not Disclosed</v>
      </c>
      <c r="AB366" s="4" t="str">
        <f>_xlfn.XLOOKUP(T366, 'taxonomy(ID_mappings)'!$J$2:$J$7, 'taxonomy(ID_mappings)'!$I$2:$I$7, "Not Disclosed", 0)</f>
        <v>Not Disclosed</v>
      </c>
      <c r="AC366" s="4" t="str">
        <f>_xlfn.XLOOKUP(V366, 'taxonomy(ID_mappings)'!$J$2:$J$7, 'taxonomy(ID_mappings)'!$I$2:$I$7, "Not Disclosed", 0)</f>
        <v>Not Disclosed</v>
      </c>
      <c r="AD366" s="4" t="str">
        <f>_xlfn.XLOOKUP(X366, 'taxonomy(ID_mappings)'!$J$2:$J$7, 'taxonomy(ID_mappings)'!$I$2:$I$7, "Not Disclosed", 0)</f>
        <v>Not Disclosed</v>
      </c>
      <c r="AE366" s="4" t="str">
        <f>_xlfn.XLOOKUP(Z366, 'taxonomy(ID_mappings)'!$J$2:$J$7, 'taxonomy(ID_mappings)'!$I$2:$I$7, "Not Disclosed", 0)</f>
        <v>Not Disclosed</v>
      </c>
      <c r="AF366" s="4" t="str">
        <f>_xlfn.CONCAT(AA366, ", ", AB366, ", ", AC366, ", ", AD366, ", ", AE366)</f>
        <v>Not Disclosed, Not Disclosed, Not Disclosed, Not Disclosed, Not Disclosed</v>
      </c>
      <c r="AG366" s="16" t="s">
        <v>42</v>
      </c>
      <c r="AH366" s="1" t="s">
        <v>55</v>
      </c>
      <c r="AI366" s="1">
        <f>_xlfn.XLOOKUP(AH366, 'taxonomy(ID_mappings)'!$L$2:$L$3, 'taxonomy(ID_mappings)'!$M$2:$M$3, 0)</f>
        <v>1</v>
      </c>
      <c r="AJ366" s="1" t="s">
        <v>691</v>
      </c>
      <c r="AK366" s="9" t="s">
        <v>692</v>
      </c>
      <c r="AL366" s="9" t="s">
        <v>693</v>
      </c>
    </row>
    <row r="367" spans="1:38" ht="15.75" customHeight="1">
      <c r="A367" s="1">
        <v>51568</v>
      </c>
      <c r="B367" s="1" t="s">
        <v>694</v>
      </c>
      <c r="C367" s="1">
        <f>_xlfn.XLOOKUP(B367, 'Sheet1 startup_formatted'!$B$2:$B$690, 'Sheet1 startup_formatted'!$A$2:$A$690, "Not issued", 0)</f>
        <v>2977</v>
      </c>
      <c r="D367" s="2">
        <v>42491</v>
      </c>
      <c r="E367" s="15">
        <v>2100000</v>
      </c>
      <c r="F367" s="1" t="s">
        <v>53</v>
      </c>
      <c r="G367" s="1">
        <f>_xlfn.XLOOKUP(F367, 'taxonomy(ID_mappings)'!$P$2:$P$15, 'taxonomy(ID_mappings)'!$O$2:$O$15, 0)</f>
        <v>9101</v>
      </c>
      <c r="H367" s="1">
        <v>0</v>
      </c>
      <c r="I367" s="1" t="s">
        <v>121</v>
      </c>
      <c r="J367" s="1" t="str">
        <v>Saudi Arabia (KSA)</v>
      </c>
      <c r="K367" s="1" t="s">
        <v>121</v>
      </c>
      <c r="L367" s="13">
        <f>_xlfn.XLOOKUP(K367, 'taxonomy(ID_mappings)'!$B$2:$B$30, 'taxonomy(ID_mappings)'!$A$2:$A$30, "Not Disclosed", 0)</f>
        <v>3459</v>
      </c>
      <c r="M367" s="1" t="s">
        <v>63</v>
      </c>
      <c r="N367" s="1" t="s">
        <v>63</v>
      </c>
      <c r="O367" s="1">
        <f>_xlfn.XLOOKUP(N367, 'taxonomy(ID_mappings)'!$F$2:$F$40, 'taxonomy(ID_mappings)'!$E$2:$E$40, "Not Disclosed", 0)</f>
        <v>3678</v>
      </c>
      <c r="P367" s="1">
        <v>4</v>
      </c>
      <c r="Q367" s="4" t="s">
        <v>134</v>
      </c>
      <c r="R367" s="4" t="s">
        <v>61</v>
      </c>
      <c r="S367" s="4" t="s">
        <v>135</v>
      </c>
      <c r="T367" s="4" t="str">
        <v>B2C</v>
      </c>
      <c r="U367" s="4" t="s">
        <v>42</v>
      </c>
      <c r="V367" s="4" t="str">
        <v>Not Disclosed</v>
      </c>
      <c r="W367" s="4" t="s">
        <v>42</v>
      </c>
      <c r="X367" s="4" t="str">
        <v>Not Disclosed</v>
      </c>
      <c r="Y367" s="4" t="s">
        <v>42</v>
      </c>
      <c r="Z367" s="4" t="str">
        <v>Not Disclosed</v>
      </c>
      <c r="AA367" s="4">
        <f>_xlfn.XLOOKUP(R367, 'taxonomy(ID_mappings)'!$J$2:$J$7, 'taxonomy(ID_mappings)'!$I$2:$I$7, "Not Disclosed", 0)</f>
        <v>5326</v>
      </c>
      <c r="AB367" s="4">
        <f>_xlfn.XLOOKUP(T367, 'taxonomy(ID_mappings)'!$J$2:$J$7, 'taxonomy(ID_mappings)'!$I$2:$I$7, "Not Disclosed", 0)</f>
        <v>5325</v>
      </c>
      <c r="AC367" s="4" t="str">
        <f>_xlfn.XLOOKUP(V367, 'taxonomy(ID_mappings)'!$J$2:$J$7, 'taxonomy(ID_mappings)'!$I$2:$I$7, "Not Disclosed", 0)</f>
        <v>Not Disclosed</v>
      </c>
      <c r="AD367" s="4" t="str">
        <f>_xlfn.XLOOKUP(X367, 'taxonomy(ID_mappings)'!$J$2:$J$7, 'taxonomy(ID_mappings)'!$I$2:$I$7, "Not Disclosed", 0)</f>
        <v>Not Disclosed</v>
      </c>
      <c r="AE367" s="4" t="str">
        <f>_xlfn.XLOOKUP(Z367, 'taxonomy(ID_mappings)'!$J$2:$J$7, 'taxonomy(ID_mappings)'!$I$2:$I$7, "Not Disclosed", 0)</f>
        <v>Not Disclosed</v>
      </c>
      <c r="AF367" s="4" t="str">
        <f>_xlfn.CONCAT(AA367, ", ", AB367, ", ", AC367, ", ", AD367, ", ", AE367)</f>
        <v>5326, 5325, Not Disclosed, Not Disclosed, Not Disclosed</v>
      </c>
      <c r="AG367" s="16" t="s">
        <v>136</v>
      </c>
      <c r="AH367" s="1" t="s">
        <v>55</v>
      </c>
      <c r="AI367" s="1">
        <f>_xlfn.XLOOKUP(AH367, 'taxonomy(ID_mappings)'!$L$2:$L$3, 'taxonomy(ID_mappings)'!$M$2:$M$3, 0)</f>
        <v>1</v>
      </c>
      <c r="AJ367" s="1" t="s">
        <v>42</v>
      </c>
      <c r="AK367" s="1" t="s">
        <v>42</v>
      </c>
      <c r="AL367" s="1" t="s">
        <v>42</v>
      </c>
    </row>
    <row r="368" spans="1:38" ht="15.75" customHeight="1">
      <c r="A368" s="1">
        <v>51569</v>
      </c>
      <c r="B368" s="1" t="s">
        <v>694</v>
      </c>
      <c r="C368" s="1">
        <f>_xlfn.XLOOKUP(B368, 'Sheet1 startup_formatted'!$B$2:$B$690, 'Sheet1 startup_formatted'!$A$2:$A$690, "Not issued", 0)</f>
        <v>2977</v>
      </c>
      <c r="D368" s="2">
        <v>42829</v>
      </c>
      <c r="E368" s="15">
        <v>2200000</v>
      </c>
      <c r="F368" s="1" t="s">
        <v>588</v>
      </c>
      <c r="G368" s="1">
        <f>_xlfn.XLOOKUP(F368, 'taxonomy(ID_mappings)'!$P$2:$P$15, 'taxonomy(ID_mappings)'!$O$2:$O$15, 0)</f>
        <v>8910</v>
      </c>
      <c r="H368" s="1">
        <v>0</v>
      </c>
      <c r="I368" s="1" t="s">
        <v>121</v>
      </c>
      <c r="J368" s="1" t="str">
        <v>Saudi Arabia (KSA)</v>
      </c>
      <c r="K368" s="1" t="s">
        <v>121</v>
      </c>
      <c r="L368" s="13">
        <f>_xlfn.XLOOKUP(K368, 'taxonomy(ID_mappings)'!$B$2:$B$30, 'taxonomy(ID_mappings)'!$A$2:$A$30, "Not Disclosed", 0)</f>
        <v>3459</v>
      </c>
      <c r="M368" s="1" t="s">
        <v>63</v>
      </c>
      <c r="N368" s="1" t="s">
        <v>63</v>
      </c>
      <c r="O368" s="1">
        <f>_xlfn.XLOOKUP(N368, 'taxonomy(ID_mappings)'!$F$2:$F$40, 'taxonomy(ID_mappings)'!$E$2:$E$40, "Not Disclosed", 0)</f>
        <v>3678</v>
      </c>
      <c r="P368" s="1">
        <v>4</v>
      </c>
      <c r="Q368" s="4" t="s">
        <v>134</v>
      </c>
      <c r="R368" s="4" t="s">
        <v>61</v>
      </c>
      <c r="S368" s="4" t="s">
        <v>135</v>
      </c>
      <c r="T368" s="4" t="str">
        <v>B2C</v>
      </c>
      <c r="U368" s="4" t="s">
        <v>42</v>
      </c>
      <c r="V368" s="4" t="str">
        <v>Not Disclosed</v>
      </c>
      <c r="W368" s="4" t="s">
        <v>42</v>
      </c>
      <c r="X368" s="4" t="str">
        <v>Not Disclosed</v>
      </c>
      <c r="Y368" s="4" t="s">
        <v>42</v>
      </c>
      <c r="Z368" s="4" t="str">
        <v>Not Disclosed</v>
      </c>
      <c r="AA368" s="4">
        <f>_xlfn.XLOOKUP(R368, 'taxonomy(ID_mappings)'!$J$2:$J$7, 'taxonomy(ID_mappings)'!$I$2:$I$7, "Not Disclosed", 0)</f>
        <v>5326</v>
      </c>
      <c r="AB368" s="4">
        <f>_xlfn.XLOOKUP(T368, 'taxonomy(ID_mappings)'!$J$2:$J$7, 'taxonomy(ID_mappings)'!$I$2:$I$7, "Not Disclosed", 0)</f>
        <v>5325</v>
      </c>
      <c r="AC368" s="4" t="str">
        <f>_xlfn.XLOOKUP(V368, 'taxonomy(ID_mappings)'!$J$2:$J$7, 'taxonomy(ID_mappings)'!$I$2:$I$7, "Not Disclosed", 0)</f>
        <v>Not Disclosed</v>
      </c>
      <c r="AD368" s="4" t="str">
        <f>_xlfn.XLOOKUP(X368, 'taxonomy(ID_mappings)'!$J$2:$J$7, 'taxonomy(ID_mappings)'!$I$2:$I$7, "Not Disclosed", 0)</f>
        <v>Not Disclosed</v>
      </c>
      <c r="AE368" s="4" t="str">
        <f>_xlfn.XLOOKUP(Z368, 'taxonomy(ID_mappings)'!$J$2:$J$7, 'taxonomy(ID_mappings)'!$I$2:$I$7, "Not Disclosed", 0)</f>
        <v>Not Disclosed</v>
      </c>
      <c r="AF368" s="4" t="str">
        <f>_xlfn.CONCAT(AA368, ", ", AB368, ", ", AC368, ", ", AD368, ", ", AE368)</f>
        <v>5326, 5325, Not Disclosed, Not Disclosed, Not Disclosed</v>
      </c>
      <c r="AG368" s="16" t="s">
        <v>136</v>
      </c>
      <c r="AH368" s="1" t="s">
        <v>55</v>
      </c>
      <c r="AI368" s="1">
        <f>_xlfn.XLOOKUP(AH368, 'taxonomy(ID_mappings)'!$L$2:$L$3, 'taxonomy(ID_mappings)'!$M$2:$M$3, 0)</f>
        <v>1</v>
      </c>
      <c r="AJ368" s="1" t="s">
        <v>42</v>
      </c>
      <c r="AK368" s="1" t="s">
        <v>42</v>
      </c>
      <c r="AL368" s="1" t="s">
        <v>42</v>
      </c>
    </row>
    <row r="369" spans="1:38" ht="15.75" customHeight="1">
      <c r="A369" s="1">
        <v>51580</v>
      </c>
      <c r="B369" s="1" t="s">
        <v>695</v>
      </c>
      <c r="C369" s="1">
        <f>_xlfn.XLOOKUP(B369, 'Sheet1 startup_formatted'!$B$2:$B$690, 'Sheet1 startup_formatted'!$A$2:$A$690, "Not issued", 0)</f>
        <v>46995</v>
      </c>
      <c r="D369" s="2">
        <v>43040</v>
      </c>
      <c r="E369" s="15">
        <v>4500000</v>
      </c>
      <c r="F369" s="1" t="s">
        <v>53</v>
      </c>
      <c r="G369" s="1">
        <f>_xlfn.XLOOKUP(F369, 'taxonomy(ID_mappings)'!$P$2:$P$15, 'taxonomy(ID_mappings)'!$O$2:$O$15, 0)</f>
        <v>9101</v>
      </c>
      <c r="H369" s="1">
        <v>2</v>
      </c>
      <c r="I369" s="1" t="s">
        <v>39</v>
      </c>
      <c r="J369" s="1" t="str">
        <v>United Arab Emirates (UAE)</v>
      </c>
      <c r="K369" s="1" t="s">
        <v>39</v>
      </c>
      <c r="L369" s="13">
        <f>_xlfn.XLOOKUP(K369, 'taxonomy(ID_mappings)'!$B$2:$B$30, 'taxonomy(ID_mappings)'!$A$2:$A$30, "Not Disclosed", 0)</f>
        <v>2361</v>
      </c>
      <c r="M369" s="1" t="s">
        <v>696</v>
      </c>
      <c r="N369" s="1" t="s">
        <v>696</v>
      </c>
      <c r="O369" s="1">
        <f>_xlfn.XLOOKUP(N369, 'taxonomy(ID_mappings)'!$F$2:$F$40, 'taxonomy(ID_mappings)'!$E$2:$E$40, "Not Disclosed", 0)</f>
        <v>6721</v>
      </c>
      <c r="P369" s="1">
        <v>3</v>
      </c>
      <c r="Q369" s="4" t="s">
        <v>243</v>
      </c>
      <c r="R369" s="4" t="s">
        <v>61</v>
      </c>
      <c r="S369" s="4" t="s">
        <v>79</v>
      </c>
      <c r="T369" s="4" t="str">
        <v>B2B2C</v>
      </c>
      <c r="U369" s="4" t="s">
        <v>42</v>
      </c>
      <c r="V369" s="4" t="str">
        <v>Not Disclosed</v>
      </c>
      <c r="W369" s="4" t="s">
        <v>42</v>
      </c>
      <c r="X369" s="4" t="str">
        <v>Not Disclosed</v>
      </c>
      <c r="Y369" s="4" t="s">
        <v>42</v>
      </c>
      <c r="Z369" s="4" t="str">
        <v>Not Disclosed</v>
      </c>
      <c r="AA369" s="4">
        <f>_xlfn.XLOOKUP(R369, 'taxonomy(ID_mappings)'!$J$2:$J$7, 'taxonomy(ID_mappings)'!$I$2:$I$7, "Not Disclosed", 0)</f>
        <v>5326</v>
      </c>
      <c r="AB369" s="4">
        <f>_xlfn.XLOOKUP(T369, 'taxonomy(ID_mappings)'!$J$2:$J$7, 'taxonomy(ID_mappings)'!$I$2:$I$7, "Not Disclosed", 0)</f>
        <v>5252</v>
      </c>
      <c r="AC369" s="4" t="str">
        <f>_xlfn.XLOOKUP(V369, 'taxonomy(ID_mappings)'!$J$2:$J$7, 'taxonomy(ID_mappings)'!$I$2:$I$7, "Not Disclosed", 0)</f>
        <v>Not Disclosed</v>
      </c>
      <c r="AD369" s="4" t="str">
        <f>_xlfn.XLOOKUP(X369, 'taxonomy(ID_mappings)'!$J$2:$J$7, 'taxonomy(ID_mappings)'!$I$2:$I$7, "Not Disclosed", 0)</f>
        <v>Not Disclosed</v>
      </c>
      <c r="AE369" s="4" t="str">
        <f>_xlfn.XLOOKUP(Z369, 'taxonomy(ID_mappings)'!$J$2:$J$7, 'taxonomy(ID_mappings)'!$I$2:$I$7, "Not Disclosed", 0)</f>
        <v>Not Disclosed</v>
      </c>
      <c r="AF369" s="4" t="str">
        <f>_xlfn.CONCAT(AA369, ", ", AB369, ", ", AC369, ", ", AD369, ", ", AE369)</f>
        <v>5326, 5252, Not Disclosed, Not Disclosed, Not Disclosed</v>
      </c>
      <c r="AG369" s="16" t="s">
        <v>244</v>
      </c>
      <c r="AH369" s="1" t="s">
        <v>55</v>
      </c>
      <c r="AI369" s="1">
        <f>_xlfn.XLOOKUP(AH369, 'taxonomy(ID_mappings)'!$L$2:$L$3, 'taxonomy(ID_mappings)'!$M$2:$M$3, 0)</f>
        <v>1</v>
      </c>
      <c r="AJ369" s="1" t="s">
        <v>42</v>
      </c>
      <c r="AK369" s="1" t="s">
        <v>42</v>
      </c>
      <c r="AL369" s="1" t="s">
        <v>42</v>
      </c>
    </row>
    <row r="370" spans="1:38" ht="15.75" customHeight="1">
      <c r="A370" s="1">
        <v>51584</v>
      </c>
      <c r="B370" s="1" t="s">
        <v>697</v>
      </c>
      <c r="C370" s="1">
        <f>_xlfn.XLOOKUP(B370, 'Sheet1 startup_formatted'!$B$2:$B$690, 'Sheet1 startup_formatted'!$A$2:$A$690, "Not issued", 0)</f>
        <v>53019</v>
      </c>
      <c r="D370" s="2">
        <v>43009</v>
      </c>
      <c r="E370" s="15">
        <v>35000</v>
      </c>
      <c r="F370" s="1" t="s">
        <v>88</v>
      </c>
      <c r="G370" s="1">
        <f>_xlfn.XLOOKUP(F370, 'taxonomy(ID_mappings)'!$P$2:$P$15, 'taxonomy(ID_mappings)'!$O$2:$O$15, 0)</f>
        <v>6789</v>
      </c>
      <c r="H370" s="1">
        <v>1</v>
      </c>
      <c r="I370" s="1" t="s">
        <v>113</v>
      </c>
      <c r="J370" s="1" t="str">
        <v>Egypt</v>
      </c>
      <c r="K370" s="1" t="s">
        <v>113</v>
      </c>
      <c r="L370" s="13">
        <f>_xlfn.XLOOKUP(K370, 'taxonomy(ID_mappings)'!$B$2:$B$30, 'taxonomy(ID_mappings)'!$A$2:$A$30, "Not Disclosed", 0)</f>
        <v>2468</v>
      </c>
      <c r="M370" s="1" t="s">
        <v>370</v>
      </c>
      <c r="N370" s="1" t="s">
        <v>370</v>
      </c>
      <c r="O370" s="1">
        <f>_xlfn.XLOOKUP(N370, 'taxonomy(ID_mappings)'!$F$2:$F$40, 'taxonomy(ID_mappings)'!$E$2:$E$40, "Not Disclosed", 0)</f>
        <v>1946</v>
      </c>
      <c r="P370" s="1">
        <v>6</v>
      </c>
      <c r="Q370" s="4" t="s">
        <v>61</v>
      </c>
      <c r="R370" s="4" t="s">
        <v>61</v>
      </c>
      <c r="S370" s="4" t="s">
        <v>42</v>
      </c>
      <c r="T370" s="4" t="str">
        <v>Not Disclosed</v>
      </c>
      <c r="U370" s="4" t="s">
        <v>42</v>
      </c>
      <c r="V370" s="4" t="str">
        <v>Not Disclosed</v>
      </c>
      <c r="W370" s="4" t="s">
        <v>42</v>
      </c>
      <c r="X370" s="4" t="str">
        <v>Not Disclosed</v>
      </c>
      <c r="Y370" s="4" t="s">
        <v>42</v>
      </c>
      <c r="Z370" s="4" t="str">
        <v>Not Disclosed</v>
      </c>
      <c r="AA370" s="4">
        <f>_xlfn.XLOOKUP(R370, 'taxonomy(ID_mappings)'!$J$2:$J$7, 'taxonomy(ID_mappings)'!$I$2:$I$7, "Not Disclosed", 0)</f>
        <v>5326</v>
      </c>
      <c r="AB370" s="4" t="str">
        <f>_xlfn.XLOOKUP(T370, 'taxonomy(ID_mappings)'!$J$2:$J$7, 'taxonomy(ID_mappings)'!$I$2:$I$7, "Not Disclosed", 0)</f>
        <v>Not Disclosed</v>
      </c>
      <c r="AC370" s="4" t="str">
        <f>_xlfn.XLOOKUP(V370, 'taxonomy(ID_mappings)'!$J$2:$J$7, 'taxonomy(ID_mappings)'!$I$2:$I$7, "Not Disclosed", 0)</f>
        <v>Not Disclosed</v>
      </c>
      <c r="AD370" s="4" t="str">
        <f>_xlfn.XLOOKUP(X370, 'taxonomy(ID_mappings)'!$J$2:$J$7, 'taxonomy(ID_mappings)'!$I$2:$I$7, "Not Disclosed", 0)</f>
        <v>Not Disclosed</v>
      </c>
      <c r="AE370" s="4" t="str">
        <f>_xlfn.XLOOKUP(Z370, 'taxonomy(ID_mappings)'!$J$2:$J$7, 'taxonomy(ID_mappings)'!$I$2:$I$7, "Not Disclosed", 0)</f>
        <v>Not Disclosed</v>
      </c>
      <c r="AF370" s="4" t="str">
        <f>_xlfn.CONCAT(AA370, ", ", AB370, ", ", AC370, ", ", AD370, ", ", AE370)</f>
        <v>5326, Not Disclosed, Not Disclosed, Not Disclosed, Not Disclosed</v>
      </c>
      <c r="AG370" s="16">
        <v>5326</v>
      </c>
      <c r="AH370" s="1" t="s">
        <v>55</v>
      </c>
      <c r="AI370" s="1">
        <f>_xlfn.XLOOKUP(AH370, 'taxonomy(ID_mappings)'!$L$2:$L$3, 'taxonomy(ID_mappings)'!$M$2:$M$3, 0)</f>
        <v>1</v>
      </c>
      <c r="AJ370" s="1" t="s">
        <v>698</v>
      </c>
      <c r="AK370" s="1" t="s">
        <v>699</v>
      </c>
      <c r="AL370" s="9" t="s">
        <v>700</v>
      </c>
    </row>
    <row r="371" spans="1:38" ht="15.75" customHeight="1">
      <c r="A371" s="1">
        <v>51611</v>
      </c>
      <c r="B371" s="1" t="s">
        <v>701</v>
      </c>
      <c r="C371" s="1">
        <f>_xlfn.XLOOKUP(B371, 'Sheet1 startup_formatted'!$B$2:$B$690, 'Sheet1 startup_formatted'!$A$2:$A$690, "Not issued", 0)</f>
        <v>23298</v>
      </c>
      <c r="D371" s="2">
        <v>42901</v>
      </c>
      <c r="E371" s="15">
        <v>350000</v>
      </c>
      <c r="F371" s="1" t="s">
        <v>88</v>
      </c>
      <c r="G371" s="1">
        <f>_xlfn.XLOOKUP(F371, 'taxonomy(ID_mappings)'!$P$2:$P$15, 'taxonomy(ID_mappings)'!$O$2:$O$15, 0)</f>
        <v>6789</v>
      </c>
      <c r="H371" s="1">
        <v>0</v>
      </c>
      <c r="I371" s="1" t="s">
        <v>100</v>
      </c>
      <c r="J371" s="1" t="str">
        <v>Turkey</v>
      </c>
      <c r="K371" s="1" t="s">
        <v>100</v>
      </c>
      <c r="L371" s="13">
        <f>_xlfn.XLOOKUP(K371, 'taxonomy(ID_mappings)'!$B$2:$B$30, 'taxonomy(ID_mappings)'!$A$2:$A$30, "Not Disclosed", 0)</f>
        <v>5897</v>
      </c>
      <c r="M371" s="1" t="s">
        <v>702</v>
      </c>
      <c r="N371" s="1" t="s">
        <v>702</v>
      </c>
      <c r="O371" s="1">
        <f>_xlfn.XLOOKUP(N371, 'taxonomy(ID_mappings)'!$F$2:$F$40, 'taxonomy(ID_mappings)'!$E$2:$E$40, "Not Disclosed", 0)</f>
        <v>1937</v>
      </c>
      <c r="P371" s="1">
        <v>2</v>
      </c>
      <c r="Q371" s="4" t="s">
        <v>61</v>
      </c>
      <c r="R371" s="4" t="s">
        <v>61</v>
      </c>
      <c r="S371" s="4" t="s">
        <v>42</v>
      </c>
      <c r="T371" s="4" t="str">
        <v>Not Disclosed</v>
      </c>
      <c r="U371" s="4" t="s">
        <v>42</v>
      </c>
      <c r="V371" s="4" t="str">
        <v>Not Disclosed</v>
      </c>
      <c r="W371" s="4" t="s">
        <v>42</v>
      </c>
      <c r="X371" s="4" t="str">
        <v>Not Disclosed</v>
      </c>
      <c r="Y371" s="4" t="s">
        <v>42</v>
      </c>
      <c r="Z371" s="4" t="str">
        <v>Not Disclosed</v>
      </c>
      <c r="AA371" s="4">
        <f>_xlfn.XLOOKUP(R371, 'taxonomy(ID_mappings)'!$J$2:$J$7, 'taxonomy(ID_mappings)'!$I$2:$I$7, "Not Disclosed", 0)</f>
        <v>5326</v>
      </c>
      <c r="AB371" s="4" t="str">
        <f>_xlfn.XLOOKUP(T371, 'taxonomy(ID_mappings)'!$J$2:$J$7, 'taxonomy(ID_mappings)'!$I$2:$I$7, "Not Disclosed", 0)</f>
        <v>Not Disclosed</v>
      </c>
      <c r="AC371" s="4" t="str">
        <f>_xlfn.XLOOKUP(V371, 'taxonomy(ID_mappings)'!$J$2:$J$7, 'taxonomy(ID_mappings)'!$I$2:$I$7, "Not Disclosed", 0)</f>
        <v>Not Disclosed</v>
      </c>
      <c r="AD371" s="4" t="str">
        <f>_xlfn.XLOOKUP(X371, 'taxonomy(ID_mappings)'!$J$2:$J$7, 'taxonomy(ID_mappings)'!$I$2:$I$7, "Not Disclosed", 0)</f>
        <v>Not Disclosed</v>
      </c>
      <c r="AE371" s="4" t="str">
        <f>_xlfn.XLOOKUP(Z371, 'taxonomy(ID_mappings)'!$J$2:$J$7, 'taxonomy(ID_mappings)'!$I$2:$I$7, "Not Disclosed", 0)</f>
        <v>Not Disclosed</v>
      </c>
      <c r="AF371" s="4" t="str">
        <f>_xlfn.CONCAT(AA371, ", ", AB371, ", ", AC371, ", ", AD371, ", ", AE371)</f>
        <v>5326, Not Disclosed, Not Disclosed, Not Disclosed, Not Disclosed</v>
      </c>
      <c r="AG371" s="16">
        <v>5326</v>
      </c>
      <c r="AH371" s="1" t="s">
        <v>55</v>
      </c>
      <c r="AI371" s="1">
        <f>_xlfn.XLOOKUP(AH371, 'taxonomy(ID_mappings)'!$L$2:$L$3, 'taxonomy(ID_mappings)'!$M$2:$M$3, 0)</f>
        <v>1</v>
      </c>
      <c r="AJ371" s="9" t="s">
        <v>703</v>
      </c>
      <c r="AK371" s="1" t="s">
        <v>704</v>
      </c>
      <c r="AL371" s="9" t="s">
        <v>705</v>
      </c>
    </row>
    <row r="372" spans="1:38" ht="15.75" customHeight="1">
      <c r="A372" s="1">
        <v>51707</v>
      </c>
      <c r="B372" s="1" t="s">
        <v>706</v>
      </c>
      <c r="C372" s="1">
        <f>_xlfn.XLOOKUP(B372, 'Sheet1 startup_formatted'!$B$2:$B$690, 'Sheet1 startup_formatted'!$A$2:$A$690, "Not issued", 0)</f>
        <v>3206</v>
      </c>
      <c r="D372" s="2">
        <v>42826</v>
      </c>
      <c r="E372" s="15">
        <v>0</v>
      </c>
      <c r="F372" s="1" t="s">
        <v>707</v>
      </c>
      <c r="G372" s="1">
        <f>_xlfn.XLOOKUP(F372, 'taxonomy(ID_mappings)'!$P$2:$P$15, 'taxonomy(ID_mappings)'!$O$2:$O$15, 0)</f>
        <v>5672</v>
      </c>
      <c r="H372" s="1">
        <v>7</v>
      </c>
      <c r="I372" s="1" t="s">
        <v>86</v>
      </c>
      <c r="J372" s="1" t="str">
        <v>Jordan</v>
      </c>
      <c r="K372" s="1" t="s">
        <v>86</v>
      </c>
      <c r="L372" s="13">
        <f>_xlfn.XLOOKUP(K372, 'taxonomy(ID_mappings)'!$B$2:$B$30, 'taxonomy(ID_mappings)'!$A$2:$A$30, "Not Disclosed", 0)</f>
        <v>1256</v>
      </c>
      <c r="M372" s="1" t="s">
        <v>63</v>
      </c>
      <c r="N372" s="1" t="s">
        <v>63</v>
      </c>
      <c r="O372" s="1">
        <f>_xlfn.XLOOKUP(N372, 'taxonomy(ID_mappings)'!$F$2:$F$40, 'taxonomy(ID_mappings)'!$E$2:$E$40, "Not Disclosed", 0)</f>
        <v>3678</v>
      </c>
      <c r="P372" s="1">
        <v>2</v>
      </c>
      <c r="Q372" s="4" t="s">
        <v>449</v>
      </c>
      <c r="R372" s="4" t="s">
        <v>61</v>
      </c>
      <c r="S372" s="4" t="s">
        <v>135</v>
      </c>
      <c r="T372" s="4" t="str">
        <v>B2C</v>
      </c>
      <c r="U372" s="4" t="s">
        <v>79</v>
      </c>
      <c r="V372" s="4" t="str">
        <v>B2B2C</v>
      </c>
      <c r="W372" s="4" t="s">
        <v>174</v>
      </c>
      <c r="X372" s="4" t="str">
        <v>Platform</v>
      </c>
      <c r="Y372" s="4" t="s">
        <v>42</v>
      </c>
      <c r="Z372" s="4" t="str">
        <v>Not Disclosed</v>
      </c>
      <c r="AA372" s="4">
        <f>_xlfn.XLOOKUP(R372, 'taxonomy(ID_mappings)'!$J$2:$J$7, 'taxonomy(ID_mappings)'!$I$2:$I$7, "Not Disclosed", 0)</f>
        <v>5326</v>
      </c>
      <c r="AB372" s="4">
        <f>_xlfn.XLOOKUP(T372, 'taxonomy(ID_mappings)'!$J$2:$J$7, 'taxonomy(ID_mappings)'!$I$2:$I$7, "Not Disclosed", 0)</f>
        <v>5325</v>
      </c>
      <c r="AC372" s="4">
        <f>_xlfn.XLOOKUP(V372, 'taxonomy(ID_mappings)'!$J$2:$J$7, 'taxonomy(ID_mappings)'!$I$2:$I$7, "Not Disclosed", 0)</f>
        <v>5252</v>
      </c>
      <c r="AD372" s="4">
        <f>_xlfn.XLOOKUP(X372, 'taxonomy(ID_mappings)'!$J$2:$J$7, 'taxonomy(ID_mappings)'!$I$2:$I$7, "Not Disclosed", 0)</f>
        <v>5324</v>
      </c>
      <c r="AE372" s="4" t="str">
        <f>_xlfn.XLOOKUP(Z372, 'taxonomy(ID_mappings)'!$J$2:$J$7, 'taxonomy(ID_mappings)'!$I$2:$I$7, "Not Disclosed", 0)</f>
        <v>Not Disclosed</v>
      </c>
      <c r="AF372" s="4" t="str">
        <f>_xlfn.CONCAT(AA372, ", ", AB372, ", ", AC372, ", ", AD372, ", ", AE372)</f>
        <v>5326, 5325, 5252, 5324, Not Disclosed</v>
      </c>
      <c r="AG372" s="16" t="s">
        <v>450</v>
      </c>
      <c r="AH372" s="1" t="s">
        <v>55</v>
      </c>
      <c r="AI372" s="1">
        <f>_xlfn.XLOOKUP(AH372, 'taxonomy(ID_mappings)'!$L$2:$L$3, 'taxonomy(ID_mappings)'!$M$2:$M$3, 0)</f>
        <v>1</v>
      </c>
      <c r="AJ372" s="1" t="s">
        <v>42</v>
      </c>
      <c r="AK372" s="1" t="s">
        <v>42</v>
      </c>
      <c r="AL372" s="1" t="s">
        <v>42</v>
      </c>
    </row>
    <row r="373" spans="1:38" ht="15.75" customHeight="1">
      <c r="A373" s="1">
        <v>51736</v>
      </c>
      <c r="B373" s="1" t="s">
        <v>626</v>
      </c>
      <c r="C373" s="1">
        <f>_xlfn.XLOOKUP(B373, 'Sheet1 startup_formatted'!$B$2:$B$690, 'Sheet1 startup_formatted'!$A$2:$A$690, "Not issued", 0)</f>
        <v>4774</v>
      </c>
      <c r="D373" s="2">
        <v>42401</v>
      </c>
      <c r="E373" s="15">
        <v>275000000</v>
      </c>
      <c r="F373" s="1" t="s">
        <v>707</v>
      </c>
      <c r="G373" s="1">
        <f>_xlfn.XLOOKUP(F373, 'taxonomy(ID_mappings)'!$P$2:$P$15, 'taxonomy(ID_mappings)'!$O$2:$O$15, 0)</f>
        <v>5672</v>
      </c>
      <c r="H373" s="1">
        <v>7</v>
      </c>
      <c r="I373" s="1" t="s">
        <v>39</v>
      </c>
      <c r="J373" s="1" t="str">
        <v>United Arab Emirates (UAE)</v>
      </c>
      <c r="K373" s="1" t="s">
        <v>39</v>
      </c>
      <c r="L373" s="13">
        <f>_xlfn.XLOOKUP(K373, 'taxonomy(ID_mappings)'!$B$2:$B$30, 'taxonomy(ID_mappings)'!$A$2:$A$30, "Not Disclosed", 0)</f>
        <v>2361</v>
      </c>
      <c r="M373" s="1" t="s">
        <v>63</v>
      </c>
      <c r="N373" s="1" t="s">
        <v>63</v>
      </c>
      <c r="O373" s="1">
        <f>_xlfn.XLOOKUP(N373, 'taxonomy(ID_mappings)'!$F$2:$F$40, 'taxonomy(ID_mappings)'!$E$2:$E$40, "Not Disclosed", 0)</f>
        <v>3678</v>
      </c>
      <c r="P373" s="1">
        <v>1</v>
      </c>
      <c r="Q373" s="4" t="s">
        <v>48</v>
      </c>
      <c r="R373" s="4" t="s">
        <v>48</v>
      </c>
      <c r="S373" s="4" t="s">
        <v>42</v>
      </c>
      <c r="T373" s="4" t="str">
        <v>Not Disclosed</v>
      </c>
      <c r="U373" s="4" t="s">
        <v>42</v>
      </c>
      <c r="V373" s="4" t="str">
        <v>Not Disclosed</v>
      </c>
      <c r="W373" s="4" t="s">
        <v>42</v>
      </c>
      <c r="X373" s="4" t="str">
        <v>Not Disclosed</v>
      </c>
      <c r="Y373" s="4" t="s">
        <v>42</v>
      </c>
      <c r="Z373" s="4" t="str">
        <v>Not Disclosed</v>
      </c>
      <c r="AA373" s="4">
        <f>_xlfn.XLOOKUP(R373, 'taxonomy(ID_mappings)'!$J$2:$J$7, 'taxonomy(ID_mappings)'!$I$2:$I$7, "Not Disclosed", 0)</f>
        <v>5325</v>
      </c>
      <c r="AB373" s="4" t="str">
        <f>_xlfn.XLOOKUP(T373, 'taxonomy(ID_mappings)'!$J$2:$J$7, 'taxonomy(ID_mappings)'!$I$2:$I$7, "Not Disclosed", 0)</f>
        <v>Not Disclosed</v>
      </c>
      <c r="AC373" s="4" t="str">
        <f>_xlfn.XLOOKUP(V373, 'taxonomy(ID_mappings)'!$J$2:$J$7, 'taxonomy(ID_mappings)'!$I$2:$I$7, "Not Disclosed", 0)</f>
        <v>Not Disclosed</v>
      </c>
      <c r="AD373" s="4" t="str">
        <f>_xlfn.XLOOKUP(X373, 'taxonomy(ID_mappings)'!$J$2:$J$7, 'taxonomy(ID_mappings)'!$I$2:$I$7, "Not Disclosed", 0)</f>
        <v>Not Disclosed</v>
      </c>
      <c r="AE373" s="4" t="str">
        <f>_xlfn.XLOOKUP(Z373, 'taxonomy(ID_mappings)'!$J$2:$J$7, 'taxonomy(ID_mappings)'!$I$2:$I$7, "Not Disclosed", 0)</f>
        <v>Not Disclosed</v>
      </c>
      <c r="AF373" s="4" t="str">
        <f>_xlfn.CONCAT(AA373, ", ", AB373, ", ", AC373, ", ", AD373, ", ", AE373)</f>
        <v>5325, Not Disclosed, Not Disclosed, Not Disclosed, Not Disclosed</v>
      </c>
      <c r="AG373" s="16">
        <v>5325</v>
      </c>
      <c r="AH373" s="1" t="s">
        <v>55</v>
      </c>
      <c r="AI373" s="1">
        <f>_xlfn.XLOOKUP(AH373, 'taxonomy(ID_mappings)'!$L$2:$L$3, 'taxonomy(ID_mappings)'!$M$2:$M$3, 0)</f>
        <v>1</v>
      </c>
      <c r="AJ373" s="1" t="s">
        <v>42</v>
      </c>
      <c r="AK373" s="1" t="s">
        <v>42</v>
      </c>
      <c r="AL373" s="1" t="s">
        <v>42</v>
      </c>
    </row>
    <row r="374" spans="1:38" ht="15.75" customHeight="1">
      <c r="A374" s="1">
        <v>51768</v>
      </c>
      <c r="B374" s="1" t="s">
        <v>708</v>
      </c>
      <c r="C374" s="1">
        <f>_xlfn.XLOOKUP(B374, 'Sheet1 startup_formatted'!$B$2:$B$690, 'Sheet1 startup_formatted'!$A$2:$A$690, "Not issued", 0)</f>
        <v>3794</v>
      </c>
      <c r="D374" s="2">
        <v>42948</v>
      </c>
      <c r="E374" s="15">
        <v>0</v>
      </c>
      <c r="F374" s="1" t="s">
        <v>707</v>
      </c>
      <c r="G374" s="1">
        <f>_xlfn.XLOOKUP(F374, 'taxonomy(ID_mappings)'!$P$2:$P$15, 'taxonomy(ID_mappings)'!$O$2:$O$15, 0)</f>
        <v>5672</v>
      </c>
      <c r="H374" s="1">
        <v>2</v>
      </c>
      <c r="I374" s="1" t="s">
        <v>86</v>
      </c>
      <c r="J374" s="1" t="str">
        <v>Jordan</v>
      </c>
      <c r="K374" s="1" t="s">
        <v>86</v>
      </c>
      <c r="L374" s="13">
        <f>_xlfn.XLOOKUP(K374, 'taxonomy(ID_mappings)'!$B$2:$B$30, 'taxonomy(ID_mappings)'!$A$2:$A$30, "Not Disclosed", 0)</f>
        <v>1256</v>
      </c>
      <c r="M374" s="1" t="s">
        <v>63</v>
      </c>
      <c r="N374" s="1" t="s">
        <v>63</v>
      </c>
      <c r="O374" s="1">
        <f>_xlfn.XLOOKUP(N374, 'taxonomy(ID_mappings)'!$F$2:$F$40, 'taxonomy(ID_mappings)'!$E$2:$E$40, "Not Disclosed", 0)</f>
        <v>3678</v>
      </c>
      <c r="P374" s="1">
        <v>1</v>
      </c>
      <c r="Q374" s="4" t="s">
        <v>48</v>
      </c>
      <c r="R374" s="4" t="s">
        <v>48</v>
      </c>
      <c r="S374" s="4" t="s">
        <v>42</v>
      </c>
      <c r="T374" s="4" t="str">
        <v>Not Disclosed</v>
      </c>
      <c r="U374" s="4" t="s">
        <v>42</v>
      </c>
      <c r="V374" s="4" t="str">
        <v>Not Disclosed</v>
      </c>
      <c r="W374" s="4" t="s">
        <v>42</v>
      </c>
      <c r="X374" s="4" t="str">
        <v>Not Disclosed</v>
      </c>
      <c r="Y374" s="4" t="s">
        <v>42</v>
      </c>
      <c r="Z374" s="4" t="str">
        <v>Not Disclosed</v>
      </c>
      <c r="AA374" s="4">
        <f>_xlfn.XLOOKUP(R374, 'taxonomy(ID_mappings)'!$J$2:$J$7, 'taxonomy(ID_mappings)'!$I$2:$I$7, "Not Disclosed", 0)</f>
        <v>5325</v>
      </c>
      <c r="AB374" s="4" t="str">
        <f>_xlfn.XLOOKUP(T374, 'taxonomy(ID_mappings)'!$J$2:$J$7, 'taxonomy(ID_mappings)'!$I$2:$I$7, "Not Disclosed", 0)</f>
        <v>Not Disclosed</v>
      </c>
      <c r="AC374" s="4" t="str">
        <f>_xlfn.XLOOKUP(V374, 'taxonomy(ID_mappings)'!$J$2:$J$7, 'taxonomy(ID_mappings)'!$I$2:$I$7, "Not Disclosed", 0)</f>
        <v>Not Disclosed</v>
      </c>
      <c r="AD374" s="4" t="str">
        <f>_xlfn.XLOOKUP(X374, 'taxonomy(ID_mappings)'!$J$2:$J$7, 'taxonomy(ID_mappings)'!$I$2:$I$7, "Not Disclosed", 0)</f>
        <v>Not Disclosed</v>
      </c>
      <c r="AE374" s="4" t="str">
        <f>_xlfn.XLOOKUP(Z374, 'taxonomy(ID_mappings)'!$J$2:$J$7, 'taxonomy(ID_mappings)'!$I$2:$I$7, "Not Disclosed", 0)</f>
        <v>Not Disclosed</v>
      </c>
      <c r="AF374" s="4" t="str">
        <f>_xlfn.CONCAT(AA374, ", ", AB374, ", ", AC374, ", ", AD374, ", ", AE374)</f>
        <v>5325, Not Disclosed, Not Disclosed, Not Disclosed, Not Disclosed</v>
      </c>
      <c r="AG374" s="16">
        <v>5325</v>
      </c>
      <c r="AH374" s="1" t="s">
        <v>43</v>
      </c>
      <c r="AI374" s="1">
        <f>_xlfn.XLOOKUP(AH374, 'taxonomy(ID_mappings)'!$L$2:$L$3, 'taxonomy(ID_mappings)'!$M$2:$M$3, 0)</f>
        <v>0</v>
      </c>
      <c r="AJ374" s="1" t="s">
        <v>42</v>
      </c>
      <c r="AK374" s="1" t="s">
        <v>42</v>
      </c>
      <c r="AL374" s="1" t="s">
        <v>42</v>
      </c>
    </row>
    <row r="375" spans="1:38" ht="15.75" customHeight="1">
      <c r="A375" s="1">
        <v>51802</v>
      </c>
      <c r="B375" s="1" t="s">
        <v>709</v>
      </c>
      <c r="C375" s="1">
        <f>_xlfn.XLOOKUP(B375, 'Sheet1 startup_formatted'!$B$2:$B$690, 'Sheet1 startup_formatted'!$A$2:$A$690, "Not issued", 0)</f>
        <v>4763</v>
      </c>
      <c r="D375" s="2">
        <v>42430</v>
      </c>
      <c r="E375" s="15">
        <v>255000</v>
      </c>
      <c r="F375" s="1" t="s">
        <v>53</v>
      </c>
      <c r="G375" s="1">
        <f>_xlfn.XLOOKUP(F375, 'taxonomy(ID_mappings)'!$P$2:$P$15, 'taxonomy(ID_mappings)'!$O$2:$O$15, 0)</f>
        <v>9101</v>
      </c>
      <c r="H375" s="1">
        <v>2</v>
      </c>
      <c r="I375" s="1" t="s">
        <v>39</v>
      </c>
      <c r="J375" s="1" t="str">
        <v>United Arab Emirates (UAE)</v>
      </c>
      <c r="K375" s="1" t="s">
        <v>39</v>
      </c>
      <c r="L375" s="13">
        <f>_xlfn.XLOOKUP(K375, 'taxonomy(ID_mappings)'!$B$2:$B$30, 'taxonomy(ID_mappings)'!$A$2:$A$30, "Not Disclosed", 0)</f>
        <v>2361</v>
      </c>
      <c r="M375" s="1" t="s">
        <v>126</v>
      </c>
      <c r="N375" s="1" t="s">
        <v>126</v>
      </c>
      <c r="O375" s="1">
        <f>_xlfn.XLOOKUP(N375, 'taxonomy(ID_mappings)'!$F$2:$F$40, 'taxonomy(ID_mappings)'!$E$2:$E$40, "Not Disclosed", 0)</f>
        <v>1524</v>
      </c>
      <c r="P375" s="1">
        <v>1</v>
      </c>
      <c r="Q375" s="4" t="s">
        <v>48</v>
      </c>
      <c r="R375" s="4" t="s">
        <v>48</v>
      </c>
      <c r="S375" s="4" t="s">
        <v>42</v>
      </c>
      <c r="T375" s="4" t="str">
        <v>Not Disclosed</v>
      </c>
      <c r="U375" s="4" t="s">
        <v>42</v>
      </c>
      <c r="V375" s="4" t="str">
        <v>Not Disclosed</v>
      </c>
      <c r="W375" s="4" t="s">
        <v>42</v>
      </c>
      <c r="X375" s="4" t="str">
        <v>Not Disclosed</v>
      </c>
      <c r="Y375" s="4" t="s">
        <v>42</v>
      </c>
      <c r="Z375" s="4" t="str">
        <v>Not Disclosed</v>
      </c>
      <c r="AA375" s="4">
        <f>_xlfn.XLOOKUP(R375, 'taxonomy(ID_mappings)'!$J$2:$J$7, 'taxonomy(ID_mappings)'!$I$2:$I$7, "Not Disclosed", 0)</f>
        <v>5325</v>
      </c>
      <c r="AB375" s="4" t="str">
        <f>_xlfn.XLOOKUP(T375, 'taxonomy(ID_mappings)'!$J$2:$J$7, 'taxonomy(ID_mappings)'!$I$2:$I$7, "Not Disclosed", 0)</f>
        <v>Not Disclosed</v>
      </c>
      <c r="AC375" s="4" t="str">
        <f>_xlfn.XLOOKUP(V375, 'taxonomy(ID_mappings)'!$J$2:$J$7, 'taxonomy(ID_mappings)'!$I$2:$I$7, "Not Disclosed", 0)</f>
        <v>Not Disclosed</v>
      </c>
      <c r="AD375" s="4" t="str">
        <f>_xlfn.XLOOKUP(X375, 'taxonomy(ID_mappings)'!$J$2:$J$7, 'taxonomy(ID_mappings)'!$I$2:$I$7, "Not Disclosed", 0)</f>
        <v>Not Disclosed</v>
      </c>
      <c r="AE375" s="4" t="str">
        <f>_xlfn.XLOOKUP(Z375, 'taxonomy(ID_mappings)'!$J$2:$J$7, 'taxonomy(ID_mappings)'!$I$2:$I$7, "Not Disclosed", 0)</f>
        <v>Not Disclosed</v>
      </c>
      <c r="AF375" s="4" t="str">
        <f>_xlfn.CONCAT(AA375, ", ", AB375, ", ", AC375, ", ", AD375, ", ", AE375)</f>
        <v>5325, Not Disclosed, Not Disclosed, Not Disclosed, Not Disclosed</v>
      </c>
      <c r="AG375" s="16">
        <v>5325</v>
      </c>
      <c r="AH375" s="1" t="s">
        <v>43</v>
      </c>
      <c r="AI375" s="1">
        <f>_xlfn.XLOOKUP(AH375, 'taxonomy(ID_mappings)'!$L$2:$L$3, 'taxonomy(ID_mappings)'!$M$2:$M$3, 0)</f>
        <v>0</v>
      </c>
      <c r="AJ375" s="1" t="s">
        <v>42</v>
      </c>
      <c r="AK375" s="1" t="s">
        <v>42</v>
      </c>
      <c r="AL375" s="1" t="s">
        <v>42</v>
      </c>
    </row>
    <row r="376" spans="1:38" ht="15.75" customHeight="1">
      <c r="A376" s="1">
        <v>51835</v>
      </c>
      <c r="B376" s="1" t="s">
        <v>710</v>
      </c>
      <c r="C376" s="1">
        <f>_xlfn.XLOOKUP(B376, 'Sheet1 startup_formatted'!$B$2:$B$690, 'Sheet1 startup_formatted'!$A$2:$A$690, "Not issued", 0)</f>
        <v>3180</v>
      </c>
      <c r="D376" s="2">
        <v>42675</v>
      </c>
      <c r="E376" s="15">
        <v>0</v>
      </c>
      <c r="F376" s="1" t="s">
        <v>146</v>
      </c>
      <c r="G376" s="1">
        <f>_xlfn.XLOOKUP(F376, 'taxonomy(ID_mappings)'!$P$2:$P$15, 'taxonomy(ID_mappings)'!$O$2:$O$15, 0)</f>
        <v>1213</v>
      </c>
      <c r="H376" s="1">
        <v>5</v>
      </c>
      <c r="I376" s="1" t="s">
        <v>50</v>
      </c>
      <c r="J376" s="1" t="str">
        <v>Lebanon</v>
      </c>
      <c r="K376" s="1" t="s">
        <v>50</v>
      </c>
      <c r="L376" s="13">
        <f>_xlfn.XLOOKUP(K376, 'taxonomy(ID_mappings)'!$B$2:$B$30, 'taxonomy(ID_mappings)'!$A$2:$A$30, "Not Disclosed", 0)</f>
        <v>1623</v>
      </c>
      <c r="M376" s="1" t="s">
        <v>189</v>
      </c>
      <c r="N376" s="1" t="s">
        <v>189</v>
      </c>
      <c r="O376" s="1">
        <f>_xlfn.XLOOKUP(N376, 'taxonomy(ID_mappings)'!$F$2:$F$40, 'taxonomy(ID_mappings)'!$E$2:$E$40, "Not Disclosed", 0)</f>
        <v>9435</v>
      </c>
      <c r="P376" s="1">
        <v>2</v>
      </c>
      <c r="Q376" s="4" t="s">
        <v>134</v>
      </c>
      <c r="R376" s="4" t="s">
        <v>61</v>
      </c>
      <c r="S376" s="4" t="s">
        <v>135</v>
      </c>
      <c r="T376" s="4" t="str">
        <v>B2C</v>
      </c>
      <c r="U376" s="4" t="s">
        <v>42</v>
      </c>
      <c r="V376" s="4" t="str">
        <v>Not Disclosed</v>
      </c>
      <c r="W376" s="4" t="s">
        <v>42</v>
      </c>
      <c r="X376" s="4" t="str">
        <v>Not Disclosed</v>
      </c>
      <c r="Y376" s="4" t="s">
        <v>42</v>
      </c>
      <c r="Z376" s="4" t="str">
        <v>Not Disclosed</v>
      </c>
      <c r="AA376" s="4">
        <f>_xlfn.XLOOKUP(R376, 'taxonomy(ID_mappings)'!$J$2:$J$7, 'taxonomy(ID_mappings)'!$I$2:$I$7, "Not Disclosed", 0)</f>
        <v>5326</v>
      </c>
      <c r="AB376" s="4">
        <f>_xlfn.XLOOKUP(T376, 'taxonomy(ID_mappings)'!$J$2:$J$7, 'taxonomy(ID_mappings)'!$I$2:$I$7, "Not Disclosed", 0)</f>
        <v>5325</v>
      </c>
      <c r="AC376" s="4" t="str">
        <f>_xlfn.XLOOKUP(V376, 'taxonomy(ID_mappings)'!$J$2:$J$7, 'taxonomy(ID_mappings)'!$I$2:$I$7, "Not Disclosed", 0)</f>
        <v>Not Disclosed</v>
      </c>
      <c r="AD376" s="4" t="str">
        <f>_xlfn.XLOOKUP(X376, 'taxonomy(ID_mappings)'!$J$2:$J$7, 'taxonomy(ID_mappings)'!$I$2:$I$7, "Not Disclosed", 0)</f>
        <v>Not Disclosed</v>
      </c>
      <c r="AE376" s="4" t="str">
        <f>_xlfn.XLOOKUP(Z376, 'taxonomy(ID_mappings)'!$J$2:$J$7, 'taxonomy(ID_mappings)'!$I$2:$I$7, "Not Disclosed", 0)</f>
        <v>Not Disclosed</v>
      </c>
      <c r="AF376" s="4" t="str">
        <f>_xlfn.CONCAT(AA376, ", ", AB376, ", ", AC376, ", ", AD376, ", ", AE376)</f>
        <v>5326, 5325, Not Disclosed, Not Disclosed, Not Disclosed</v>
      </c>
      <c r="AG376" s="16" t="s">
        <v>136</v>
      </c>
      <c r="AH376" s="1" t="s">
        <v>55</v>
      </c>
      <c r="AI376" s="1">
        <f>_xlfn.XLOOKUP(AH376, 'taxonomy(ID_mappings)'!$L$2:$L$3, 'taxonomy(ID_mappings)'!$M$2:$M$3, 0)</f>
        <v>1</v>
      </c>
      <c r="AJ376" s="1" t="s">
        <v>42</v>
      </c>
      <c r="AK376" s="1" t="s">
        <v>42</v>
      </c>
      <c r="AL376" s="1" t="s">
        <v>42</v>
      </c>
    </row>
    <row r="377" spans="1:38" ht="15.75" customHeight="1">
      <c r="A377" s="1">
        <v>51881</v>
      </c>
      <c r="B377" s="1" t="s">
        <v>711</v>
      </c>
      <c r="C377" s="1">
        <f>_xlfn.XLOOKUP(B377, 'Sheet1 startup_formatted'!$B$2:$B$690, 'Sheet1 startup_formatted'!$A$2:$A$690, "Not issued", 0)</f>
        <v>21261</v>
      </c>
      <c r="D377" s="2">
        <v>42948</v>
      </c>
      <c r="E377" s="15">
        <v>2000000</v>
      </c>
      <c r="F377" s="1" t="s">
        <v>53</v>
      </c>
      <c r="G377" s="1">
        <f>_xlfn.XLOOKUP(F377, 'taxonomy(ID_mappings)'!$P$2:$P$15, 'taxonomy(ID_mappings)'!$O$2:$O$15, 0)</f>
        <v>9101</v>
      </c>
      <c r="H377" s="1">
        <v>6</v>
      </c>
      <c r="I377" s="1" t="s">
        <v>60</v>
      </c>
      <c r="J377" s="1" t="str">
        <v>United States of America (USA)</v>
      </c>
      <c r="K377" s="1" t="s">
        <v>60</v>
      </c>
      <c r="L377" s="13">
        <f>_xlfn.XLOOKUP(K377, 'taxonomy(ID_mappings)'!$B$2:$B$30, 'taxonomy(ID_mappings)'!$A$2:$A$30, "Not Disclosed", 0)</f>
        <v>4785</v>
      </c>
      <c r="M377" s="1" t="s">
        <v>47</v>
      </c>
      <c r="N377" s="1" t="s">
        <v>47</v>
      </c>
      <c r="O377" s="1">
        <f>_xlfn.XLOOKUP(N377, 'taxonomy(ID_mappings)'!$F$2:$F$40, 'taxonomy(ID_mappings)'!$E$2:$E$40, "Not Disclosed", 0)</f>
        <v>4536</v>
      </c>
      <c r="P377" s="1">
        <v>3</v>
      </c>
      <c r="Q377" s="4" t="s">
        <v>61</v>
      </c>
      <c r="R377" s="4" t="s">
        <v>61</v>
      </c>
      <c r="S377" s="4" t="s">
        <v>42</v>
      </c>
      <c r="T377" s="4" t="str">
        <v>Not Disclosed</v>
      </c>
      <c r="U377" s="4" t="s">
        <v>42</v>
      </c>
      <c r="V377" s="4" t="str">
        <v>Not Disclosed</v>
      </c>
      <c r="W377" s="4" t="s">
        <v>42</v>
      </c>
      <c r="X377" s="4" t="str">
        <v>Not Disclosed</v>
      </c>
      <c r="Y377" s="4" t="s">
        <v>42</v>
      </c>
      <c r="Z377" s="4" t="str">
        <v>Not Disclosed</v>
      </c>
      <c r="AA377" s="4">
        <f>_xlfn.XLOOKUP(R377, 'taxonomy(ID_mappings)'!$J$2:$J$7, 'taxonomy(ID_mappings)'!$I$2:$I$7, "Not Disclosed", 0)</f>
        <v>5326</v>
      </c>
      <c r="AB377" s="4" t="str">
        <f>_xlfn.XLOOKUP(T377, 'taxonomy(ID_mappings)'!$J$2:$J$7, 'taxonomy(ID_mappings)'!$I$2:$I$7, "Not Disclosed", 0)</f>
        <v>Not Disclosed</v>
      </c>
      <c r="AC377" s="4" t="str">
        <f>_xlfn.XLOOKUP(V377, 'taxonomy(ID_mappings)'!$J$2:$J$7, 'taxonomy(ID_mappings)'!$I$2:$I$7, "Not Disclosed", 0)</f>
        <v>Not Disclosed</v>
      </c>
      <c r="AD377" s="4" t="str">
        <f>_xlfn.XLOOKUP(X377, 'taxonomy(ID_mappings)'!$J$2:$J$7, 'taxonomy(ID_mappings)'!$I$2:$I$7, "Not Disclosed", 0)</f>
        <v>Not Disclosed</v>
      </c>
      <c r="AE377" s="4" t="str">
        <f>_xlfn.XLOOKUP(Z377, 'taxonomy(ID_mappings)'!$J$2:$J$7, 'taxonomy(ID_mappings)'!$I$2:$I$7, "Not Disclosed", 0)</f>
        <v>Not Disclosed</v>
      </c>
      <c r="AF377" s="4" t="str">
        <f>_xlfn.CONCAT(AA377, ", ", AB377, ", ", AC377, ", ", AD377, ", ", AE377)</f>
        <v>5326, Not Disclosed, Not Disclosed, Not Disclosed, Not Disclosed</v>
      </c>
      <c r="AG377" s="16">
        <v>5326</v>
      </c>
      <c r="AH377" s="1" t="s">
        <v>43</v>
      </c>
      <c r="AI377" s="1">
        <f>_xlfn.XLOOKUP(AH377, 'taxonomy(ID_mappings)'!$L$2:$L$3, 'taxonomy(ID_mappings)'!$M$2:$M$3, 0)</f>
        <v>0</v>
      </c>
      <c r="AJ377" s="1" t="s">
        <v>42</v>
      </c>
      <c r="AK377" s="1" t="s">
        <v>42</v>
      </c>
      <c r="AL377" s="1" t="s">
        <v>42</v>
      </c>
    </row>
    <row r="378" spans="1:38" ht="15.75" customHeight="1">
      <c r="A378" s="1">
        <v>51886</v>
      </c>
      <c r="B378" s="1" t="s">
        <v>712</v>
      </c>
      <c r="C378" s="1">
        <f>_xlfn.XLOOKUP(B378, 'Sheet1 startup_formatted'!$B$2:$B$690, 'Sheet1 startup_formatted'!$A$2:$A$690, "Not issued", 0)</f>
        <v>3957</v>
      </c>
      <c r="D378" s="2">
        <v>42583</v>
      </c>
      <c r="E378" s="15">
        <v>15000</v>
      </c>
      <c r="F378" s="1" t="s">
        <v>116</v>
      </c>
      <c r="G378" s="1">
        <f>_xlfn.XLOOKUP(F378, 'taxonomy(ID_mappings)'!$P$2:$P$15, 'taxonomy(ID_mappings)'!$O$2:$O$15, 0)</f>
        <v>3456</v>
      </c>
      <c r="H378" s="1">
        <v>2</v>
      </c>
      <c r="I378" s="1" t="s">
        <v>113</v>
      </c>
      <c r="J378" s="1" t="str">
        <v>Egypt</v>
      </c>
      <c r="K378" s="1" t="s">
        <v>113</v>
      </c>
      <c r="L378" s="13">
        <f>_xlfn.XLOOKUP(K378, 'taxonomy(ID_mappings)'!$B$2:$B$30, 'taxonomy(ID_mappings)'!$A$2:$A$30, "Not Disclosed", 0)</f>
        <v>2468</v>
      </c>
      <c r="M378" s="1" t="s">
        <v>68</v>
      </c>
      <c r="N378" s="1" t="s">
        <v>68</v>
      </c>
      <c r="O378" s="1">
        <f>_xlfn.XLOOKUP(N378, 'taxonomy(ID_mappings)'!$F$2:$F$40, 'taxonomy(ID_mappings)'!$E$2:$E$40, "Not Disclosed", 0)</f>
        <v>5832</v>
      </c>
      <c r="P378" s="1">
        <v>1</v>
      </c>
      <c r="Q378" s="4" t="s">
        <v>48</v>
      </c>
      <c r="R378" s="4" t="s">
        <v>48</v>
      </c>
      <c r="S378" s="4" t="s">
        <v>42</v>
      </c>
      <c r="T378" s="4" t="str">
        <v>Not Disclosed</v>
      </c>
      <c r="U378" s="4" t="s">
        <v>42</v>
      </c>
      <c r="V378" s="4" t="str">
        <v>Not Disclosed</v>
      </c>
      <c r="W378" s="4" t="s">
        <v>42</v>
      </c>
      <c r="X378" s="4" t="str">
        <v>Not Disclosed</v>
      </c>
      <c r="Y378" s="4" t="s">
        <v>42</v>
      </c>
      <c r="Z378" s="4" t="str">
        <v>Not Disclosed</v>
      </c>
      <c r="AA378" s="4">
        <f>_xlfn.XLOOKUP(R378, 'taxonomy(ID_mappings)'!$J$2:$J$7, 'taxonomy(ID_mappings)'!$I$2:$I$7, "Not Disclosed", 0)</f>
        <v>5325</v>
      </c>
      <c r="AB378" s="4" t="str">
        <f>_xlfn.XLOOKUP(T378, 'taxonomy(ID_mappings)'!$J$2:$J$7, 'taxonomy(ID_mappings)'!$I$2:$I$7, "Not Disclosed", 0)</f>
        <v>Not Disclosed</v>
      </c>
      <c r="AC378" s="4" t="str">
        <f>_xlfn.XLOOKUP(V378, 'taxonomy(ID_mappings)'!$J$2:$J$7, 'taxonomy(ID_mappings)'!$I$2:$I$7, "Not Disclosed", 0)</f>
        <v>Not Disclosed</v>
      </c>
      <c r="AD378" s="4" t="str">
        <f>_xlfn.XLOOKUP(X378, 'taxonomy(ID_mappings)'!$J$2:$J$7, 'taxonomy(ID_mappings)'!$I$2:$I$7, "Not Disclosed", 0)</f>
        <v>Not Disclosed</v>
      </c>
      <c r="AE378" s="4" t="str">
        <f>_xlfn.XLOOKUP(Z378, 'taxonomy(ID_mappings)'!$J$2:$J$7, 'taxonomy(ID_mappings)'!$I$2:$I$7, "Not Disclosed", 0)</f>
        <v>Not Disclosed</v>
      </c>
      <c r="AF378" s="4" t="str">
        <f>_xlfn.CONCAT(AA378, ", ", AB378, ", ", AC378, ", ", AD378, ", ", AE378)</f>
        <v>5325, Not Disclosed, Not Disclosed, Not Disclosed, Not Disclosed</v>
      </c>
      <c r="AG378" s="16">
        <v>5325</v>
      </c>
      <c r="AH378" s="1" t="s">
        <v>55</v>
      </c>
      <c r="AI378" s="1">
        <f>_xlfn.XLOOKUP(AH378, 'taxonomy(ID_mappings)'!$L$2:$L$3, 'taxonomy(ID_mappings)'!$M$2:$M$3, 0)</f>
        <v>1</v>
      </c>
      <c r="AJ378" s="1" t="s">
        <v>42</v>
      </c>
      <c r="AK378" s="1" t="s">
        <v>42</v>
      </c>
      <c r="AL378" s="1" t="s">
        <v>42</v>
      </c>
    </row>
    <row r="379" spans="1:38" ht="15.75" customHeight="1">
      <c r="A379" s="1">
        <v>51900</v>
      </c>
      <c r="B379" s="1" t="s">
        <v>713</v>
      </c>
      <c r="C379" s="1">
        <f>_xlfn.XLOOKUP(B379, 'Sheet1 startup_formatted'!$B$2:$B$690, 'Sheet1 startup_formatted'!$A$2:$A$690, "Not issued", 0)</f>
        <v>3671</v>
      </c>
      <c r="D379" s="2">
        <v>42948</v>
      </c>
      <c r="E379" s="15">
        <v>106000</v>
      </c>
      <c r="F379" s="1" t="s">
        <v>53</v>
      </c>
      <c r="G379" s="1">
        <f>_xlfn.XLOOKUP(F379, 'taxonomy(ID_mappings)'!$P$2:$P$15, 'taxonomy(ID_mappings)'!$O$2:$O$15, 0)</f>
        <v>9101</v>
      </c>
      <c r="H379" s="1">
        <v>2</v>
      </c>
      <c r="I379" s="1" t="s">
        <v>281</v>
      </c>
      <c r="J379" s="1" t="str">
        <v>Palestine</v>
      </c>
      <c r="K379" s="1" t="s">
        <v>281</v>
      </c>
      <c r="L379" s="13">
        <f>_xlfn.XLOOKUP(K379, 'taxonomy(ID_mappings)'!$B$2:$B$30, 'taxonomy(ID_mappings)'!$A$2:$A$30, "Not Disclosed", 0)</f>
        <v>3947</v>
      </c>
      <c r="M379" s="1" t="s">
        <v>75</v>
      </c>
      <c r="N379" s="1" t="s">
        <v>75</v>
      </c>
      <c r="O379" s="1">
        <f>_xlfn.XLOOKUP(N379, 'taxonomy(ID_mappings)'!$F$2:$F$40, 'taxonomy(ID_mappings)'!$E$2:$E$40, "Not Disclosed", 0)</f>
        <v>1467</v>
      </c>
      <c r="P379" s="1">
        <v>2</v>
      </c>
      <c r="Q379" s="4" t="s">
        <v>48</v>
      </c>
      <c r="R379" s="4" t="s">
        <v>48</v>
      </c>
      <c r="S379" s="4" t="s">
        <v>42</v>
      </c>
      <c r="T379" s="4" t="str">
        <v>Not Disclosed</v>
      </c>
      <c r="U379" s="4" t="s">
        <v>42</v>
      </c>
      <c r="V379" s="4" t="str">
        <v>Not Disclosed</v>
      </c>
      <c r="W379" s="4" t="s">
        <v>42</v>
      </c>
      <c r="X379" s="4" t="str">
        <v>Not Disclosed</v>
      </c>
      <c r="Y379" s="4" t="s">
        <v>42</v>
      </c>
      <c r="Z379" s="4" t="str">
        <v>Not Disclosed</v>
      </c>
      <c r="AA379" s="4">
        <f>_xlfn.XLOOKUP(R379, 'taxonomy(ID_mappings)'!$J$2:$J$7, 'taxonomy(ID_mappings)'!$I$2:$I$7, "Not Disclosed", 0)</f>
        <v>5325</v>
      </c>
      <c r="AB379" s="4" t="str">
        <f>_xlfn.XLOOKUP(T379, 'taxonomy(ID_mappings)'!$J$2:$J$7, 'taxonomy(ID_mappings)'!$I$2:$I$7, "Not Disclosed", 0)</f>
        <v>Not Disclosed</v>
      </c>
      <c r="AC379" s="4" t="str">
        <f>_xlfn.XLOOKUP(V379, 'taxonomy(ID_mappings)'!$J$2:$J$7, 'taxonomy(ID_mappings)'!$I$2:$I$7, "Not Disclosed", 0)</f>
        <v>Not Disclosed</v>
      </c>
      <c r="AD379" s="4" t="str">
        <f>_xlfn.XLOOKUP(X379, 'taxonomy(ID_mappings)'!$J$2:$J$7, 'taxonomy(ID_mappings)'!$I$2:$I$7, "Not Disclosed", 0)</f>
        <v>Not Disclosed</v>
      </c>
      <c r="AE379" s="4" t="str">
        <f>_xlfn.XLOOKUP(Z379, 'taxonomy(ID_mappings)'!$J$2:$J$7, 'taxonomy(ID_mappings)'!$I$2:$I$7, "Not Disclosed", 0)</f>
        <v>Not Disclosed</v>
      </c>
      <c r="AF379" s="4" t="str">
        <f>_xlfn.CONCAT(AA379, ", ", AB379, ", ", AC379, ", ", AD379, ", ", AE379)</f>
        <v>5325, Not Disclosed, Not Disclosed, Not Disclosed, Not Disclosed</v>
      </c>
      <c r="AG379" s="16">
        <v>5325</v>
      </c>
      <c r="AH379" s="1" t="s">
        <v>55</v>
      </c>
      <c r="AI379" s="1">
        <f>_xlfn.XLOOKUP(AH379, 'taxonomy(ID_mappings)'!$L$2:$L$3, 'taxonomy(ID_mappings)'!$M$2:$M$3, 0)</f>
        <v>1</v>
      </c>
      <c r="AJ379" s="1" t="s">
        <v>42</v>
      </c>
      <c r="AK379" s="1" t="s">
        <v>42</v>
      </c>
      <c r="AL379" s="1" t="s">
        <v>42</v>
      </c>
    </row>
    <row r="380" spans="1:38" ht="15.75" customHeight="1">
      <c r="A380" s="1">
        <v>51902</v>
      </c>
      <c r="B380" s="1" t="s">
        <v>714</v>
      </c>
      <c r="C380" s="1">
        <f>_xlfn.XLOOKUP(B380, 'Sheet1 startup_formatted'!$B$2:$B$690, 'Sheet1 startup_formatted'!$A$2:$A$690, "Not issued", 0)</f>
        <v>4585</v>
      </c>
      <c r="D380" s="2">
        <v>42614</v>
      </c>
      <c r="E380" s="15">
        <v>30000</v>
      </c>
      <c r="F380" s="1" t="s">
        <v>88</v>
      </c>
      <c r="G380" s="1">
        <f>_xlfn.XLOOKUP(F380, 'taxonomy(ID_mappings)'!$P$2:$P$15, 'taxonomy(ID_mappings)'!$O$2:$O$15, 0)</f>
        <v>6789</v>
      </c>
      <c r="H380" s="1">
        <v>2</v>
      </c>
      <c r="I380" s="1" t="s">
        <v>39</v>
      </c>
      <c r="J380" s="1" t="str">
        <v>United Arab Emirates (UAE)</v>
      </c>
      <c r="K380" s="1" t="s">
        <v>39</v>
      </c>
      <c r="L380" s="13">
        <f>_xlfn.XLOOKUP(K380, 'taxonomy(ID_mappings)'!$B$2:$B$30, 'taxonomy(ID_mappings)'!$A$2:$A$30, "Not Disclosed", 0)</f>
        <v>2361</v>
      </c>
      <c r="M380" s="1" t="s">
        <v>63</v>
      </c>
      <c r="N380" s="1" t="s">
        <v>63</v>
      </c>
      <c r="O380" s="1">
        <f>_xlfn.XLOOKUP(N380, 'taxonomy(ID_mappings)'!$F$2:$F$40, 'taxonomy(ID_mappings)'!$E$2:$E$40, "Not Disclosed", 0)</f>
        <v>3678</v>
      </c>
      <c r="P380" s="1" t="s">
        <v>42</v>
      </c>
      <c r="Q380" s="4" t="s">
        <v>48</v>
      </c>
      <c r="R380" s="4" t="s">
        <v>48</v>
      </c>
      <c r="S380" s="4" t="s">
        <v>42</v>
      </c>
      <c r="T380" s="4" t="str">
        <v>Not Disclosed</v>
      </c>
      <c r="U380" s="4" t="s">
        <v>42</v>
      </c>
      <c r="V380" s="4" t="str">
        <v>Not Disclosed</v>
      </c>
      <c r="W380" s="4" t="s">
        <v>42</v>
      </c>
      <c r="X380" s="4" t="str">
        <v>Not Disclosed</v>
      </c>
      <c r="Y380" s="4" t="s">
        <v>42</v>
      </c>
      <c r="Z380" s="4" t="str">
        <v>Not Disclosed</v>
      </c>
      <c r="AA380" s="4">
        <f>_xlfn.XLOOKUP(R380, 'taxonomy(ID_mappings)'!$J$2:$J$7, 'taxonomy(ID_mappings)'!$I$2:$I$7, "Not Disclosed", 0)</f>
        <v>5325</v>
      </c>
      <c r="AB380" s="4" t="str">
        <f>_xlfn.XLOOKUP(T380, 'taxonomy(ID_mappings)'!$J$2:$J$7, 'taxonomy(ID_mappings)'!$I$2:$I$7, "Not Disclosed", 0)</f>
        <v>Not Disclosed</v>
      </c>
      <c r="AC380" s="4" t="str">
        <f>_xlfn.XLOOKUP(V380, 'taxonomy(ID_mappings)'!$J$2:$J$7, 'taxonomy(ID_mappings)'!$I$2:$I$7, "Not Disclosed", 0)</f>
        <v>Not Disclosed</v>
      </c>
      <c r="AD380" s="4" t="str">
        <f>_xlfn.XLOOKUP(X380, 'taxonomy(ID_mappings)'!$J$2:$J$7, 'taxonomy(ID_mappings)'!$I$2:$I$7, "Not Disclosed", 0)</f>
        <v>Not Disclosed</v>
      </c>
      <c r="AE380" s="4" t="str">
        <f>_xlfn.XLOOKUP(Z380, 'taxonomy(ID_mappings)'!$J$2:$J$7, 'taxonomy(ID_mappings)'!$I$2:$I$7, "Not Disclosed", 0)</f>
        <v>Not Disclosed</v>
      </c>
      <c r="AF380" s="4" t="str">
        <f>_xlfn.CONCAT(AA380, ", ", AB380, ", ", AC380, ", ", AD380, ", ", AE380)</f>
        <v>5325, Not Disclosed, Not Disclosed, Not Disclosed, Not Disclosed</v>
      </c>
      <c r="AG380" s="16">
        <v>5325</v>
      </c>
      <c r="AH380" s="1" t="s">
        <v>43</v>
      </c>
      <c r="AI380" s="1">
        <f>_xlfn.XLOOKUP(AH380, 'taxonomy(ID_mappings)'!$L$2:$L$3, 'taxonomy(ID_mappings)'!$M$2:$M$3, 0)</f>
        <v>0</v>
      </c>
      <c r="AJ380" s="1" t="s">
        <v>42</v>
      </c>
      <c r="AK380" s="1" t="s">
        <v>42</v>
      </c>
      <c r="AL380" s="1" t="s">
        <v>42</v>
      </c>
    </row>
    <row r="381" spans="1:38" ht="15.75" customHeight="1">
      <c r="A381" s="1">
        <v>51917</v>
      </c>
      <c r="B381" s="1" t="s">
        <v>715</v>
      </c>
      <c r="C381" s="1">
        <f>_xlfn.XLOOKUP(B381, 'Sheet1 startup_formatted'!$B$2:$B$690, 'Sheet1 startup_formatted'!$A$2:$A$690, "Not issued", 0)</f>
        <v>3931</v>
      </c>
      <c r="D381" s="2">
        <v>42370</v>
      </c>
      <c r="E381" s="15">
        <v>900000</v>
      </c>
      <c r="F381" s="1" t="s">
        <v>45</v>
      </c>
      <c r="G381" s="1">
        <f>_xlfn.XLOOKUP(F381, 'taxonomy(ID_mappings)'!$P$2:$P$15, 'taxonomy(ID_mappings)'!$O$2:$O$15, 0)</f>
        <v>5678</v>
      </c>
      <c r="H381" s="1">
        <v>1</v>
      </c>
      <c r="I381" s="1" t="s">
        <v>121</v>
      </c>
      <c r="J381" s="1" t="str">
        <v>Saudi Arabia (KSA)</v>
      </c>
      <c r="K381" s="1" t="s">
        <v>121</v>
      </c>
      <c r="L381" s="13">
        <f>_xlfn.XLOOKUP(K381, 'taxonomy(ID_mappings)'!$B$2:$B$30, 'taxonomy(ID_mappings)'!$A$2:$A$30, "Not Disclosed", 0)</f>
        <v>3459</v>
      </c>
      <c r="M381" s="1" t="s">
        <v>104</v>
      </c>
      <c r="N381" s="1" t="s">
        <v>104</v>
      </c>
      <c r="O381" s="1">
        <f>_xlfn.XLOOKUP(N381, 'taxonomy(ID_mappings)'!$F$2:$F$40, 'taxonomy(ID_mappings)'!$E$2:$E$40, "Not Disclosed", 0)</f>
        <v>5867</v>
      </c>
      <c r="P381" s="1">
        <v>4</v>
      </c>
      <c r="Q381" s="4" t="s">
        <v>61</v>
      </c>
      <c r="R381" s="4" t="s">
        <v>61</v>
      </c>
      <c r="S381" s="4" t="s">
        <v>42</v>
      </c>
      <c r="T381" s="4" t="str">
        <v>Not Disclosed</v>
      </c>
      <c r="U381" s="4" t="s">
        <v>42</v>
      </c>
      <c r="V381" s="4" t="str">
        <v>Not Disclosed</v>
      </c>
      <c r="W381" s="4" t="s">
        <v>42</v>
      </c>
      <c r="X381" s="4" t="str">
        <v>Not Disclosed</v>
      </c>
      <c r="Y381" s="4" t="s">
        <v>42</v>
      </c>
      <c r="Z381" s="4" t="str">
        <v>Not Disclosed</v>
      </c>
      <c r="AA381" s="4">
        <f>_xlfn.XLOOKUP(R381, 'taxonomy(ID_mappings)'!$J$2:$J$7, 'taxonomy(ID_mappings)'!$I$2:$I$7, "Not Disclosed", 0)</f>
        <v>5326</v>
      </c>
      <c r="AB381" s="4" t="str">
        <f>_xlfn.XLOOKUP(T381, 'taxonomy(ID_mappings)'!$J$2:$J$7, 'taxonomy(ID_mappings)'!$I$2:$I$7, "Not Disclosed", 0)</f>
        <v>Not Disclosed</v>
      </c>
      <c r="AC381" s="4" t="str">
        <f>_xlfn.XLOOKUP(V381, 'taxonomy(ID_mappings)'!$J$2:$J$7, 'taxonomy(ID_mappings)'!$I$2:$I$7, "Not Disclosed", 0)</f>
        <v>Not Disclosed</v>
      </c>
      <c r="AD381" s="4" t="str">
        <f>_xlfn.XLOOKUP(X381, 'taxonomy(ID_mappings)'!$J$2:$J$7, 'taxonomy(ID_mappings)'!$I$2:$I$7, "Not Disclosed", 0)</f>
        <v>Not Disclosed</v>
      </c>
      <c r="AE381" s="4" t="str">
        <f>_xlfn.XLOOKUP(Z381, 'taxonomy(ID_mappings)'!$J$2:$J$7, 'taxonomy(ID_mappings)'!$I$2:$I$7, "Not Disclosed", 0)</f>
        <v>Not Disclosed</v>
      </c>
      <c r="AF381" s="4" t="str">
        <f>_xlfn.CONCAT(AA381, ", ", AB381, ", ", AC381, ", ", AD381, ", ", AE381)</f>
        <v>5326, Not Disclosed, Not Disclosed, Not Disclosed, Not Disclosed</v>
      </c>
      <c r="AG381" s="16">
        <v>5326</v>
      </c>
      <c r="AH381" s="1" t="s">
        <v>55</v>
      </c>
      <c r="AI381" s="1">
        <f>_xlfn.XLOOKUP(AH381, 'taxonomy(ID_mappings)'!$L$2:$L$3, 'taxonomy(ID_mappings)'!$M$2:$M$3, 0)</f>
        <v>1</v>
      </c>
      <c r="AJ381" s="1" t="s">
        <v>716</v>
      </c>
      <c r="AK381" s="1" t="s">
        <v>717</v>
      </c>
      <c r="AL381" s="9" t="s">
        <v>718</v>
      </c>
    </row>
    <row r="382" spans="1:38" ht="15.75" customHeight="1">
      <c r="A382" s="1">
        <v>51918</v>
      </c>
      <c r="B382" s="1" t="s">
        <v>719</v>
      </c>
      <c r="C382" s="1">
        <f>_xlfn.XLOOKUP(B382, 'Sheet1 startup_formatted'!$B$2:$B$690, 'Sheet1 startup_formatted'!$A$2:$A$690, "Not issued", 0)</f>
        <v>53284</v>
      </c>
      <c r="D382" s="2">
        <v>42370</v>
      </c>
      <c r="E382" s="15">
        <v>0</v>
      </c>
      <c r="F382" s="1" t="s">
        <v>53</v>
      </c>
      <c r="G382" s="1">
        <f>_xlfn.XLOOKUP(F382, 'taxonomy(ID_mappings)'!$P$2:$P$15, 'taxonomy(ID_mappings)'!$O$2:$O$15, 0)</f>
        <v>9101</v>
      </c>
      <c r="H382" s="1">
        <v>1</v>
      </c>
      <c r="I382" s="1" t="s">
        <v>50</v>
      </c>
      <c r="J382" s="1" t="str">
        <v>Lebanon</v>
      </c>
      <c r="K382" s="1" t="s">
        <v>50</v>
      </c>
      <c r="L382" s="13">
        <f>_xlfn.XLOOKUP(K382, 'taxonomy(ID_mappings)'!$B$2:$B$30, 'taxonomy(ID_mappings)'!$A$2:$A$30, "Not Disclosed", 0)</f>
        <v>1623</v>
      </c>
      <c r="M382" s="1" t="s">
        <v>107</v>
      </c>
      <c r="N382" s="1" t="s">
        <v>107</v>
      </c>
      <c r="O382" s="1">
        <f>_xlfn.XLOOKUP(N382, 'taxonomy(ID_mappings)'!$F$2:$F$40, 'taxonomy(ID_mappings)'!$E$2:$E$40, "Not Disclosed", 0)</f>
        <v>9238</v>
      </c>
      <c r="P382" s="1">
        <v>1</v>
      </c>
      <c r="Q382" s="4" t="s">
        <v>48</v>
      </c>
      <c r="R382" s="4" t="s">
        <v>48</v>
      </c>
      <c r="S382" s="4" t="s">
        <v>42</v>
      </c>
      <c r="T382" s="4" t="str">
        <v>Not Disclosed</v>
      </c>
      <c r="U382" s="4" t="s">
        <v>42</v>
      </c>
      <c r="V382" s="4" t="str">
        <v>Not Disclosed</v>
      </c>
      <c r="W382" s="4" t="s">
        <v>42</v>
      </c>
      <c r="X382" s="4" t="str">
        <v>Not Disclosed</v>
      </c>
      <c r="Y382" s="4" t="s">
        <v>42</v>
      </c>
      <c r="Z382" s="4" t="str">
        <v>Not Disclosed</v>
      </c>
      <c r="AA382" s="4">
        <f>_xlfn.XLOOKUP(R382, 'taxonomy(ID_mappings)'!$J$2:$J$7, 'taxonomy(ID_mappings)'!$I$2:$I$7, "Not Disclosed", 0)</f>
        <v>5325</v>
      </c>
      <c r="AB382" s="4" t="str">
        <f>_xlfn.XLOOKUP(T382, 'taxonomy(ID_mappings)'!$J$2:$J$7, 'taxonomy(ID_mappings)'!$I$2:$I$7, "Not Disclosed", 0)</f>
        <v>Not Disclosed</v>
      </c>
      <c r="AC382" s="4" t="str">
        <f>_xlfn.XLOOKUP(V382, 'taxonomy(ID_mappings)'!$J$2:$J$7, 'taxonomy(ID_mappings)'!$I$2:$I$7, "Not Disclosed", 0)</f>
        <v>Not Disclosed</v>
      </c>
      <c r="AD382" s="4" t="str">
        <f>_xlfn.XLOOKUP(X382, 'taxonomy(ID_mappings)'!$J$2:$J$7, 'taxonomy(ID_mappings)'!$I$2:$I$7, "Not Disclosed", 0)</f>
        <v>Not Disclosed</v>
      </c>
      <c r="AE382" s="4" t="str">
        <f>_xlfn.XLOOKUP(Z382, 'taxonomy(ID_mappings)'!$J$2:$J$7, 'taxonomy(ID_mappings)'!$I$2:$I$7, "Not Disclosed", 0)</f>
        <v>Not Disclosed</v>
      </c>
      <c r="AF382" s="4" t="str">
        <f>_xlfn.CONCAT(AA382, ", ", AB382, ", ", AC382, ", ", AD382, ", ", AE382)</f>
        <v>5325, Not Disclosed, Not Disclosed, Not Disclosed, Not Disclosed</v>
      </c>
      <c r="AG382" s="16">
        <v>5325</v>
      </c>
      <c r="AH382" s="1" t="s">
        <v>43</v>
      </c>
      <c r="AI382" s="1">
        <f>_xlfn.XLOOKUP(AH382, 'taxonomy(ID_mappings)'!$L$2:$L$3, 'taxonomy(ID_mappings)'!$M$2:$M$3, 0)</f>
        <v>0</v>
      </c>
      <c r="AJ382" s="1" t="s">
        <v>42</v>
      </c>
      <c r="AK382" s="1" t="s">
        <v>42</v>
      </c>
      <c r="AL382" s="1" t="s">
        <v>42</v>
      </c>
    </row>
    <row r="383" spans="1:38" ht="15.75" customHeight="1">
      <c r="A383" s="1">
        <v>51919</v>
      </c>
      <c r="B383" s="1" t="s">
        <v>720</v>
      </c>
      <c r="C383" s="1">
        <f>_xlfn.XLOOKUP(B383, 'Sheet1 startup_formatted'!$B$2:$B$690, 'Sheet1 startup_formatted'!$A$2:$A$690, "Not issued", 0)</f>
        <v>1847</v>
      </c>
      <c r="D383" s="2">
        <v>42401</v>
      </c>
      <c r="E383" s="15">
        <v>50000</v>
      </c>
      <c r="F383" s="1" t="s">
        <v>53</v>
      </c>
      <c r="G383" s="1">
        <f>_xlfn.XLOOKUP(F383, 'taxonomy(ID_mappings)'!$P$2:$P$15, 'taxonomy(ID_mappings)'!$O$2:$O$15, 0)</f>
        <v>9101</v>
      </c>
      <c r="H383" s="1">
        <v>3</v>
      </c>
      <c r="I383" s="1" t="s">
        <v>39</v>
      </c>
      <c r="J383" s="1" t="str">
        <v>United Arab Emirates (UAE)</v>
      </c>
      <c r="K383" s="1" t="s">
        <v>39</v>
      </c>
      <c r="L383" s="13">
        <f>_xlfn.XLOOKUP(K383, 'taxonomy(ID_mappings)'!$B$2:$B$30, 'taxonomy(ID_mappings)'!$A$2:$A$30, "Not Disclosed", 0)</f>
        <v>2361</v>
      </c>
      <c r="M383" s="1" t="s">
        <v>54</v>
      </c>
      <c r="N383" s="1" t="s">
        <v>54</v>
      </c>
      <c r="O383" s="1">
        <f>_xlfn.XLOOKUP(N383, 'taxonomy(ID_mappings)'!$F$2:$F$40, 'taxonomy(ID_mappings)'!$E$2:$E$40, "Not Disclosed", 0)</f>
        <v>2165</v>
      </c>
      <c r="P383" s="1" t="s">
        <v>42</v>
      </c>
      <c r="Q383" s="4" t="s">
        <v>48</v>
      </c>
      <c r="R383" s="4" t="s">
        <v>48</v>
      </c>
      <c r="S383" s="4" t="s">
        <v>42</v>
      </c>
      <c r="T383" s="4" t="str">
        <v>Not Disclosed</v>
      </c>
      <c r="U383" s="4" t="s">
        <v>42</v>
      </c>
      <c r="V383" s="4" t="str">
        <v>Not Disclosed</v>
      </c>
      <c r="W383" s="4" t="s">
        <v>42</v>
      </c>
      <c r="X383" s="4" t="str">
        <v>Not Disclosed</v>
      </c>
      <c r="Y383" s="4" t="s">
        <v>42</v>
      </c>
      <c r="Z383" s="4" t="str">
        <v>Not Disclosed</v>
      </c>
      <c r="AA383" s="4">
        <f>_xlfn.XLOOKUP(R383, 'taxonomy(ID_mappings)'!$J$2:$J$7, 'taxonomy(ID_mappings)'!$I$2:$I$7, "Not Disclosed", 0)</f>
        <v>5325</v>
      </c>
      <c r="AB383" s="4" t="str">
        <f>_xlfn.XLOOKUP(T383, 'taxonomy(ID_mappings)'!$J$2:$J$7, 'taxonomy(ID_mappings)'!$I$2:$I$7, "Not Disclosed", 0)</f>
        <v>Not Disclosed</v>
      </c>
      <c r="AC383" s="4" t="str">
        <f>_xlfn.XLOOKUP(V383, 'taxonomy(ID_mappings)'!$J$2:$J$7, 'taxonomy(ID_mappings)'!$I$2:$I$7, "Not Disclosed", 0)</f>
        <v>Not Disclosed</v>
      </c>
      <c r="AD383" s="4" t="str">
        <f>_xlfn.XLOOKUP(X383, 'taxonomy(ID_mappings)'!$J$2:$J$7, 'taxonomy(ID_mappings)'!$I$2:$I$7, "Not Disclosed", 0)</f>
        <v>Not Disclosed</v>
      </c>
      <c r="AE383" s="4" t="str">
        <f>_xlfn.XLOOKUP(Z383, 'taxonomy(ID_mappings)'!$J$2:$J$7, 'taxonomy(ID_mappings)'!$I$2:$I$7, "Not Disclosed", 0)</f>
        <v>Not Disclosed</v>
      </c>
      <c r="AF383" s="4" t="str">
        <f>_xlfn.CONCAT(AA383, ", ", AB383, ", ", AC383, ", ", AD383, ", ", AE383)</f>
        <v>5325, Not Disclosed, Not Disclosed, Not Disclosed, Not Disclosed</v>
      </c>
      <c r="AG383" s="16">
        <v>5325</v>
      </c>
      <c r="AH383" s="1" t="s">
        <v>43</v>
      </c>
      <c r="AI383" s="1">
        <f>_xlfn.XLOOKUP(AH383, 'taxonomy(ID_mappings)'!$L$2:$L$3, 'taxonomy(ID_mappings)'!$M$2:$M$3, 0)</f>
        <v>0</v>
      </c>
      <c r="AJ383" s="1" t="s">
        <v>721</v>
      </c>
      <c r="AK383" s="9" t="s">
        <v>722</v>
      </c>
      <c r="AL383" s="9" t="s">
        <v>723</v>
      </c>
    </row>
    <row r="384" spans="1:38" ht="15.75" customHeight="1">
      <c r="A384" s="1">
        <v>51920</v>
      </c>
      <c r="B384" s="1" t="s">
        <v>724</v>
      </c>
      <c r="C384" s="1">
        <f>_xlfn.XLOOKUP(B384, 'Sheet1 startup_formatted'!$B$2:$B$690, 'Sheet1 startup_formatted'!$A$2:$A$690, "Not issued", 0)</f>
        <v>3895</v>
      </c>
      <c r="D384" s="2">
        <v>42401</v>
      </c>
      <c r="E384" s="15">
        <v>35000</v>
      </c>
      <c r="F384" s="1" t="s">
        <v>53</v>
      </c>
      <c r="G384" s="1">
        <f>_xlfn.XLOOKUP(F384, 'taxonomy(ID_mappings)'!$P$2:$P$15, 'taxonomy(ID_mappings)'!$O$2:$O$15, 0)</f>
        <v>9101</v>
      </c>
      <c r="H384" s="1">
        <v>1</v>
      </c>
      <c r="I384" s="1" t="s">
        <v>39</v>
      </c>
      <c r="J384" s="1" t="str">
        <v>United Arab Emirates (UAE)</v>
      </c>
      <c r="K384" s="1" t="s">
        <v>39</v>
      </c>
      <c r="L384" s="13">
        <f>_xlfn.XLOOKUP(K384, 'taxonomy(ID_mappings)'!$B$2:$B$30, 'taxonomy(ID_mappings)'!$A$2:$A$30, "Not Disclosed", 0)</f>
        <v>2361</v>
      </c>
      <c r="M384" s="1" t="s">
        <v>141</v>
      </c>
      <c r="N384" s="1" t="s">
        <v>141</v>
      </c>
      <c r="O384" s="1">
        <f>_xlfn.XLOOKUP(N384, 'taxonomy(ID_mappings)'!$F$2:$F$40, 'taxonomy(ID_mappings)'!$E$2:$E$40, "Not Disclosed", 0)</f>
        <v>7592</v>
      </c>
      <c r="P384" s="1">
        <v>2</v>
      </c>
      <c r="Q384" s="4" t="s">
        <v>341</v>
      </c>
      <c r="R384" s="4" t="s">
        <v>342</v>
      </c>
      <c r="S384" s="4" t="s">
        <v>174</v>
      </c>
      <c r="T384" s="4" t="str">
        <v>Platform</v>
      </c>
      <c r="U384" s="4" t="s">
        <v>42</v>
      </c>
      <c r="V384" s="4" t="str">
        <v>Not Disclosed</v>
      </c>
      <c r="W384" s="4" t="s">
        <v>42</v>
      </c>
      <c r="X384" s="4" t="str">
        <v>Not Disclosed</v>
      </c>
      <c r="Y384" s="4" t="s">
        <v>42</v>
      </c>
      <c r="Z384" s="4" t="str">
        <v>Not Disclosed</v>
      </c>
      <c r="AA384" s="4">
        <f>_xlfn.XLOOKUP(R384, 'taxonomy(ID_mappings)'!$J$2:$J$7, 'taxonomy(ID_mappings)'!$I$2:$I$7, "Not Disclosed", 0)</f>
        <v>5252</v>
      </c>
      <c r="AB384" s="4">
        <f>_xlfn.XLOOKUP(T384, 'taxonomy(ID_mappings)'!$J$2:$J$7, 'taxonomy(ID_mappings)'!$I$2:$I$7, "Not Disclosed", 0)</f>
        <v>5324</v>
      </c>
      <c r="AC384" s="4" t="str">
        <f>_xlfn.XLOOKUP(V384, 'taxonomy(ID_mappings)'!$J$2:$J$7, 'taxonomy(ID_mappings)'!$I$2:$I$7, "Not Disclosed", 0)</f>
        <v>Not Disclosed</v>
      </c>
      <c r="AD384" s="4" t="str">
        <f>_xlfn.XLOOKUP(X384, 'taxonomy(ID_mappings)'!$J$2:$J$7, 'taxonomy(ID_mappings)'!$I$2:$I$7, "Not Disclosed", 0)</f>
        <v>Not Disclosed</v>
      </c>
      <c r="AE384" s="4" t="str">
        <f>_xlfn.XLOOKUP(Z384, 'taxonomy(ID_mappings)'!$J$2:$J$7, 'taxonomy(ID_mappings)'!$I$2:$I$7, "Not Disclosed", 0)</f>
        <v>Not Disclosed</v>
      </c>
      <c r="AF384" s="4" t="str">
        <f>_xlfn.CONCAT(AA384, ", ", AB384, ", ", AC384, ", ", AD384, ", ", AE384)</f>
        <v>5252, 5324, Not Disclosed, Not Disclosed, Not Disclosed</v>
      </c>
      <c r="AG384" s="16" t="s">
        <v>343</v>
      </c>
      <c r="AH384" s="1" t="s">
        <v>55</v>
      </c>
      <c r="AI384" s="1">
        <f>_xlfn.XLOOKUP(AH384, 'taxonomy(ID_mappings)'!$L$2:$L$3, 'taxonomy(ID_mappings)'!$M$2:$M$3, 0)</f>
        <v>1</v>
      </c>
      <c r="AJ384" s="1" t="s">
        <v>725</v>
      </c>
      <c r="AK384" s="1" t="s">
        <v>42</v>
      </c>
      <c r="AL384" s="1" t="s">
        <v>42</v>
      </c>
    </row>
    <row r="385" spans="1:38" ht="15.75" customHeight="1">
      <c r="A385" s="1">
        <v>51921</v>
      </c>
      <c r="B385" s="1" t="s">
        <v>726</v>
      </c>
      <c r="C385" s="1">
        <f>_xlfn.XLOOKUP(B385, 'Sheet1 startup_formatted'!$B$2:$B$690, 'Sheet1 startup_formatted'!$A$2:$A$690, "Not issued", 0)</f>
        <v>19369</v>
      </c>
      <c r="D385" s="2">
        <v>42401</v>
      </c>
      <c r="E385" s="15">
        <v>0</v>
      </c>
      <c r="F385" s="1" t="s">
        <v>53</v>
      </c>
      <c r="G385" s="1">
        <f>_xlfn.XLOOKUP(F385, 'taxonomy(ID_mappings)'!$P$2:$P$15, 'taxonomy(ID_mappings)'!$O$2:$O$15, 0)</f>
        <v>9101</v>
      </c>
      <c r="H385" s="1">
        <v>1</v>
      </c>
      <c r="I385" s="1" t="s">
        <v>60</v>
      </c>
      <c r="J385" s="1" t="str">
        <v>United States of America (USA)</v>
      </c>
      <c r="K385" s="1" t="s">
        <v>60</v>
      </c>
      <c r="L385" s="13">
        <f>_xlfn.XLOOKUP(K385, 'taxonomy(ID_mappings)'!$B$2:$B$30, 'taxonomy(ID_mappings)'!$A$2:$A$30, "Not Disclosed", 0)</f>
        <v>4785</v>
      </c>
      <c r="M385" s="1" t="s">
        <v>214</v>
      </c>
      <c r="N385" s="1" t="s">
        <v>214</v>
      </c>
      <c r="O385" s="1">
        <f>_xlfn.XLOOKUP(N385, 'taxonomy(ID_mappings)'!$F$2:$F$40, 'taxonomy(ID_mappings)'!$E$2:$E$40, "Not Disclosed", 0)</f>
        <v>2356</v>
      </c>
      <c r="P385" s="1">
        <v>2</v>
      </c>
      <c r="Q385" s="4" t="s">
        <v>263</v>
      </c>
      <c r="R385" s="4" t="s">
        <v>61</v>
      </c>
      <c r="S385" s="4" t="s">
        <v>79</v>
      </c>
      <c r="T385" s="4" t="str">
        <v>B2B2C</v>
      </c>
      <c r="U385" s="4" t="s">
        <v>174</v>
      </c>
      <c r="V385" s="4" t="str">
        <v>Platform</v>
      </c>
      <c r="W385" s="4" t="s">
        <v>42</v>
      </c>
      <c r="X385" s="4" t="str">
        <v>Not Disclosed</v>
      </c>
      <c r="Y385" s="4" t="s">
        <v>42</v>
      </c>
      <c r="Z385" s="4" t="str">
        <v>Not Disclosed</v>
      </c>
      <c r="AA385" s="4">
        <f>_xlfn.XLOOKUP(R385, 'taxonomy(ID_mappings)'!$J$2:$J$7, 'taxonomy(ID_mappings)'!$I$2:$I$7, "Not Disclosed", 0)</f>
        <v>5326</v>
      </c>
      <c r="AB385" s="4">
        <f>_xlfn.XLOOKUP(T385, 'taxonomy(ID_mappings)'!$J$2:$J$7, 'taxonomy(ID_mappings)'!$I$2:$I$7, "Not Disclosed", 0)</f>
        <v>5252</v>
      </c>
      <c r="AC385" s="4">
        <f>_xlfn.XLOOKUP(V385, 'taxonomy(ID_mappings)'!$J$2:$J$7, 'taxonomy(ID_mappings)'!$I$2:$I$7, "Not Disclosed", 0)</f>
        <v>5324</v>
      </c>
      <c r="AD385" s="4" t="str">
        <f>_xlfn.XLOOKUP(X385, 'taxonomy(ID_mappings)'!$J$2:$J$7, 'taxonomy(ID_mappings)'!$I$2:$I$7, "Not Disclosed", 0)</f>
        <v>Not Disclosed</v>
      </c>
      <c r="AE385" s="4" t="str">
        <f>_xlfn.XLOOKUP(Z385, 'taxonomy(ID_mappings)'!$J$2:$J$7, 'taxonomy(ID_mappings)'!$I$2:$I$7, "Not Disclosed", 0)</f>
        <v>Not Disclosed</v>
      </c>
      <c r="AF385" s="4" t="str">
        <f>_xlfn.CONCAT(AA385, ", ", AB385, ", ", AC385, ", ", AD385, ", ", AE385)</f>
        <v>5326, 5252, 5324, Not Disclosed, Not Disclosed</v>
      </c>
      <c r="AG385" s="16" t="s">
        <v>264</v>
      </c>
      <c r="AH385" s="1" t="s">
        <v>55</v>
      </c>
      <c r="AI385" s="1">
        <f>_xlfn.XLOOKUP(AH385, 'taxonomy(ID_mappings)'!$L$2:$L$3, 'taxonomy(ID_mappings)'!$M$2:$M$3, 0)</f>
        <v>1</v>
      </c>
      <c r="AJ385" s="1" t="s">
        <v>42</v>
      </c>
      <c r="AK385" s="1" t="s">
        <v>42</v>
      </c>
      <c r="AL385" s="1" t="s">
        <v>42</v>
      </c>
    </row>
    <row r="386" spans="1:38" ht="15.75" customHeight="1">
      <c r="A386" s="1">
        <v>51922</v>
      </c>
      <c r="B386" s="1" t="s">
        <v>95</v>
      </c>
      <c r="C386" s="1">
        <f>_xlfn.XLOOKUP(B386, 'Sheet1 startup_formatted'!$B$2:$B$690, 'Sheet1 startup_formatted'!$A$2:$A$690, "Not issued", 0)</f>
        <v>4018</v>
      </c>
      <c r="D386" s="2">
        <v>42430</v>
      </c>
      <c r="E386" s="15">
        <v>0</v>
      </c>
      <c r="F386" s="1" t="s">
        <v>707</v>
      </c>
      <c r="G386" s="1">
        <f>_xlfn.XLOOKUP(F386, 'taxonomy(ID_mappings)'!$P$2:$P$15, 'taxonomy(ID_mappings)'!$O$2:$O$15, 0)</f>
        <v>5672</v>
      </c>
      <c r="H386" s="1">
        <v>1</v>
      </c>
      <c r="I386" s="1" t="s">
        <v>50</v>
      </c>
      <c r="J386" s="1" t="str">
        <v>Lebanon</v>
      </c>
      <c r="K386" s="1" t="s">
        <v>50</v>
      </c>
      <c r="L386" s="13">
        <f>_xlfn.XLOOKUP(K386, 'taxonomy(ID_mappings)'!$B$2:$B$30, 'taxonomy(ID_mappings)'!$A$2:$A$30, "Not Disclosed", 0)</f>
        <v>1623</v>
      </c>
      <c r="M386" s="1" t="s">
        <v>54</v>
      </c>
      <c r="N386" s="1" t="s">
        <v>54</v>
      </c>
      <c r="O386" s="1">
        <f>_xlfn.XLOOKUP(N386, 'taxonomy(ID_mappings)'!$F$2:$F$40, 'taxonomy(ID_mappings)'!$E$2:$E$40, "Not Disclosed", 0)</f>
        <v>2165</v>
      </c>
      <c r="P386" s="1" t="s">
        <v>42</v>
      </c>
      <c r="Q386" s="4" t="s">
        <v>48</v>
      </c>
      <c r="R386" s="4" t="s">
        <v>48</v>
      </c>
      <c r="S386" s="4" t="s">
        <v>42</v>
      </c>
      <c r="T386" s="4" t="str">
        <v>Not Disclosed</v>
      </c>
      <c r="U386" s="4" t="s">
        <v>42</v>
      </c>
      <c r="V386" s="4" t="str">
        <v>Not Disclosed</v>
      </c>
      <c r="W386" s="4" t="s">
        <v>42</v>
      </c>
      <c r="X386" s="4" t="str">
        <v>Not Disclosed</v>
      </c>
      <c r="Y386" s="4" t="s">
        <v>42</v>
      </c>
      <c r="Z386" s="4" t="str">
        <v>Not Disclosed</v>
      </c>
      <c r="AA386" s="4">
        <f>_xlfn.XLOOKUP(R386, 'taxonomy(ID_mappings)'!$J$2:$J$7, 'taxonomy(ID_mappings)'!$I$2:$I$7, "Not Disclosed", 0)</f>
        <v>5325</v>
      </c>
      <c r="AB386" s="4" t="str">
        <f>_xlfn.XLOOKUP(T386, 'taxonomy(ID_mappings)'!$J$2:$J$7, 'taxonomy(ID_mappings)'!$I$2:$I$7, "Not Disclosed", 0)</f>
        <v>Not Disclosed</v>
      </c>
      <c r="AC386" s="4" t="str">
        <f>_xlfn.XLOOKUP(V386, 'taxonomy(ID_mappings)'!$J$2:$J$7, 'taxonomy(ID_mappings)'!$I$2:$I$7, "Not Disclosed", 0)</f>
        <v>Not Disclosed</v>
      </c>
      <c r="AD386" s="4" t="str">
        <f>_xlfn.XLOOKUP(X386, 'taxonomy(ID_mappings)'!$J$2:$J$7, 'taxonomy(ID_mappings)'!$I$2:$I$7, "Not Disclosed", 0)</f>
        <v>Not Disclosed</v>
      </c>
      <c r="AE386" s="4" t="str">
        <f>_xlfn.XLOOKUP(Z386, 'taxonomy(ID_mappings)'!$J$2:$J$7, 'taxonomy(ID_mappings)'!$I$2:$I$7, "Not Disclosed", 0)</f>
        <v>Not Disclosed</v>
      </c>
      <c r="AF386" s="4" t="str">
        <f>_xlfn.CONCAT(AA386, ", ", AB386, ", ", AC386, ", ", AD386, ", ", AE386)</f>
        <v>5325, Not Disclosed, Not Disclosed, Not Disclosed, Not Disclosed</v>
      </c>
      <c r="AG386" s="16">
        <v>5325</v>
      </c>
      <c r="AH386" s="1" t="s">
        <v>43</v>
      </c>
      <c r="AI386" s="1">
        <f>_xlfn.XLOOKUP(AH386, 'taxonomy(ID_mappings)'!$L$2:$L$3, 'taxonomy(ID_mappings)'!$M$2:$M$3, 0)</f>
        <v>0</v>
      </c>
      <c r="AJ386" s="1" t="s">
        <v>42</v>
      </c>
      <c r="AK386" s="1" t="s">
        <v>42</v>
      </c>
      <c r="AL386" s="1" t="s">
        <v>42</v>
      </c>
    </row>
    <row r="387" spans="1:38" ht="15.75" customHeight="1">
      <c r="A387" s="1">
        <v>51923</v>
      </c>
      <c r="B387" s="1" t="s">
        <v>262</v>
      </c>
      <c r="C387" s="1">
        <f>_xlfn.XLOOKUP(B387, 'Sheet1 startup_formatted'!$B$2:$B$690, 'Sheet1 startup_formatted'!$A$2:$A$690, "Not issued", 0)</f>
        <v>1074</v>
      </c>
      <c r="D387" s="2">
        <v>42430</v>
      </c>
      <c r="E387" s="15">
        <v>450000</v>
      </c>
      <c r="F387" s="1" t="s">
        <v>116</v>
      </c>
      <c r="G387" s="1">
        <f>_xlfn.XLOOKUP(F387, 'taxonomy(ID_mappings)'!$P$2:$P$15, 'taxonomy(ID_mappings)'!$O$2:$O$15, 0)</f>
        <v>3456</v>
      </c>
      <c r="H387" s="1">
        <v>4</v>
      </c>
      <c r="I387" s="1" t="s">
        <v>39</v>
      </c>
      <c r="J387" s="1" t="str">
        <v>United Arab Emirates (UAE)</v>
      </c>
      <c r="K387" s="1" t="s">
        <v>39</v>
      </c>
      <c r="L387" s="13">
        <f>_xlfn.XLOOKUP(K387, 'taxonomy(ID_mappings)'!$B$2:$B$30, 'taxonomy(ID_mappings)'!$A$2:$A$30, "Not Disclosed", 0)</f>
        <v>2361</v>
      </c>
      <c r="M387" s="1" t="s">
        <v>107</v>
      </c>
      <c r="N387" s="1" t="s">
        <v>107</v>
      </c>
      <c r="O387" s="1">
        <f>_xlfn.XLOOKUP(N387, 'taxonomy(ID_mappings)'!$F$2:$F$40, 'taxonomy(ID_mappings)'!$E$2:$E$40, "Not Disclosed", 0)</f>
        <v>9238</v>
      </c>
      <c r="P387" s="1">
        <v>2</v>
      </c>
      <c r="Q387" s="4" t="s">
        <v>263</v>
      </c>
      <c r="R387" s="4" t="s">
        <v>61</v>
      </c>
      <c r="S387" s="4" t="s">
        <v>79</v>
      </c>
      <c r="T387" s="4" t="str">
        <v>B2B2C</v>
      </c>
      <c r="U387" s="4" t="s">
        <v>174</v>
      </c>
      <c r="V387" s="4" t="str">
        <v>Platform</v>
      </c>
      <c r="W387" s="4" t="s">
        <v>42</v>
      </c>
      <c r="X387" s="4" t="str">
        <v>Not Disclosed</v>
      </c>
      <c r="Y387" s="4" t="s">
        <v>42</v>
      </c>
      <c r="Z387" s="4" t="str">
        <v>Not Disclosed</v>
      </c>
      <c r="AA387" s="4">
        <f>_xlfn.XLOOKUP(R387, 'taxonomy(ID_mappings)'!$J$2:$J$7, 'taxonomy(ID_mappings)'!$I$2:$I$7, "Not Disclosed", 0)</f>
        <v>5326</v>
      </c>
      <c r="AB387" s="4">
        <f>_xlfn.XLOOKUP(T387, 'taxonomy(ID_mappings)'!$J$2:$J$7, 'taxonomy(ID_mappings)'!$I$2:$I$7, "Not Disclosed", 0)</f>
        <v>5252</v>
      </c>
      <c r="AC387" s="4">
        <f>_xlfn.XLOOKUP(V387, 'taxonomy(ID_mappings)'!$J$2:$J$7, 'taxonomy(ID_mappings)'!$I$2:$I$7, "Not Disclosed", 0)</f>
        <v>5324</v>
      </c>
      <c r="AD387" s="4" t="str">
        <f>_xlfn.XLOOKUP(X387, 'taxonomy(ID_mappings)'!$J$2:$J$7, 'taxonomy(ID_mappings)'!$I$2:$I$7, "Not Disclosed", 0)</f>
        <v>Not Disclosed</v>
      </c>
      <c r="AE387" s="4" t="str">
        <f>_xlfn.XLOOKUP(Z387, 'taxonomy(ID_mappings)'!$J$2:$J$7, 'taxonomy(ID_mappings)'!$I$2:$I$7, "Not Disclosed", 0)</f>
        <v>Not Disclosed</v>
      </c>
      <c r="AF387" s="4" t="str">
        <f>_xlfn.CONCAT(AA387, ", ", AB387, ", ", AC387, ", ", AD387, ", ", AE387)</f>
        <v>5326, 5252, 5324, Not Disclosed, Not Disclosed</v>
      </c>
      <c r="AG387" s="16" t="s">
        <v>264</v>
      </c>
      <c r="AH387" s="1" t="s">
        <v>55</v>
      </c>
      <c r="AI387" s="1">
        <f>_xlfn.XLOOKUP(AH387, 'taxonomy(ID_mappings)'!$L$2:$L$3, 'taxonomy(ID_mappings)'!$M$2:$M$3, 0)</f>
        <v>1</v>
      </c>
      <c r="AJ387" s="9" t="s">
        <v>265</v>
      </c>
      <c r="AK387" s="9" t="s">
        <v>266</v>
      </c>
      <c r="AL387" s="1" t="s">
        <v>267</v>
      </c>
    </row>
    <row r="388" spans="1:38" ht="15.75" customHeight="1">
      <c r="A388" s="1">
        <v>51924</v>
      </c>
      <c r="B388" s="1" t="s">
        <v>457</v>
      </c>
      <c r="C388" s="1">
        <f>_xlfn.XLOOKUP(B388, 'Sheet1 startup_formatted'!$B$2:$B$690, 'Sheet1 startup_formatted'!$A$2:$A$690, "Not issued", 0)</f>
        <v>16561</v>
      </c>
      <c r="D388" s="2">
        <v>42430</v>
      </c>
      <c r="E388" s="15">
        <v>120000</v>
      </c>
      <c r="F388" s="1" t="s">
        <v>88</v>
      </c>
      <c r="G388" s="1">
        <f>_xlfn.XLOOKUP(F388, 'taxonomy(ID_mappings)'!$P$2:$P$15, 'taxonomy(ID_mappings)'!$O$2:$O$15, 0)</f>
        <v>6789</v>
      </c>
      <c r="H388" s="1">
        <v>1</v>
      </c>
      <c r="I388" s="1" t="s">
        <v>39</v>
      </c>
      <c r="J388" s="1" t="str">
        <v>United Arab Emirates (UAE)</v>
      </c>
      <c r="K388" s="1" t="s">
        <v>39</v>
      </c>
      <c r="L388" s="13">
        <f>_xlfn.XLOOKUP(K388, 'taxonomy(ID_mappings)'!$B$2:$B$30, 'taxonomy(ID_mappings)'!$A$2:$A$30, "Not Disclosed", 0)</f>
        <v>2361</v>
      </c>
      <c r="M388" s="1" t="s">
        <v>54</v>
      </c>
      <c r="N388" s="1" t="s">
        <v>54</v>
      </c>
      <c r="O388" s="1">
        <f>_xlfn.XLOOKUP(N388, 'taxonomy(ID_mappings)'!$F$2:$F$40, 'taxonomy(ID_mappings)'!$E$2:$E$40, "Not Disclosed", 0)</f>
        <v>2165</v>
      </c>
      <c r="P388" s="1">
        <v>3</v>
      </c>
      <c r="Q388" s="4" t="s">
        <v>61</v>
      </c>
      <c r="R388" s="4" t="s">
        <v>61</v>
      </c>
      <c r="S388" s="4" t="s">
        <v>42</v>
      </c>
      <c r="T388" s="4" t="str">
        <v>Not Disclosed</v>
      </c>
      <c r="U388" s="4" t="s">
        <v>42</v>
      </c>
      <c r="V388" s="4" t="str">
        <v>Not Disclosed</v>
      </c>
      <c r="W388" s="4" t="s">
        <v>42</v>
      </c>
      <c r="X388" s="4" t="str">
        <v>Not Disclosed</v>
      </c>
      <c r="Y388" s="4" t="s">
        <v>42</v>
      </c>
      <c r="Z388" s="4" t="str">
        <v>Not Disclosed</v>
      </c>
      <c r="AA388" s="4">
        <f>_xlfn.XLOOKUP(R388, 'taxonomy(ID_mappings)'!$J$2:$J$7, 'taxonomy(ID_mappings)'!$I$2:$I$7, "Not Disclosed", 0)</f>
        <v>5326</v>
      </c>
      <c r="AB388" s="4" t="str">
        <f>_xlfn.XLOOKUP(T388, 'taxonomy(ID_mappings)'!$J$2:$J$7, 'taxonomy(ID_mappings)'!$I$2:$I$7, "Not Disclosed", 0)</f>
        <v>Not Disclosed</v>
      </c>
      <c r="AC388" s="4" t="str">
        <f>_xlfn.XLOOKUP(V388, 'taxonomy(ID_mappings)'!$J$2:$J$7, 'taxonomy(ID_mappings)'!$I$2:$I$7, "Not Disclosed", 0)</f>
        <v>Not Disclosed</v>
      </c>
      <c r="AD388" s="4" t="str">
        <f>_xlfn.XLOOKUP(X388, 'taxonomy(ID_mappings)'!$J$2:$J$7, 'taxonomy(ID_mappings)'!$I$2:$I$7, "Not Disclosed", 0)</f>
        <v>Not Disclosed</v>
      </c>
      <c r="AE388" s="4" t="str">
        <f>_xlfn.XLOOKUP(Z388, 'taxonomy(ID_mappings)'!$J$2:$J$7, 'taxonomy(ID_mappings)'!$I$2:$I$7, "Not Disclosed", 0)</f>
        <v>Not Disclosed</v>
      </c>
      <c r="AF388" s="4" t="str">
        <f>_xlfn.CONCAT(AA388, ", ", AB388, ", ", AC388, ", ", AD388, ", ", AE388)</f>
        <v>5326, Not Disclosed, Not Disclosed, Not Disclosed, Not Disclosed</v>
      </c>
      <c r="AG388" s="16">
        <v>5326</v>
      </c>
      <c r="AH388" s="1" t="s">
        <v>55</v>
      </c>
      <c r="AI388" s="1">
        <f>_xlfn.XLOOKUP(AH388, 'taxonomy(ID_mappings)'!$L$2:$L$3, 'taxonomy(ID_mappings)'!$M$2:$M$3, 0)</f>
        <v>1</v>
      </c>
      <c r="AJ388" s="1" t="s">
        <v>458</v>
      </c>
      <c r="AK388" s="1" t="s">
        <v>459</v>
      </c>
      <c r="AL388" s="1" t="s">
        <v>460</v>
      </c>
    </row>
    <row r="389" spans="1:38" ht="15.75" customHeight="1">
      <c r="A389" s="1">
        <v>51925</v>
      </c>
      <c r="B389" s="1" t="s">
        <v>727</v>
      </c>
      <c r="C389" s="1">
        <f>_xlfn.XLOOKUP(B389, 'Sheet1 startup_formatted'!$B$2:$B$690, 'Sheet1 startup_formatted'!$A$2:$A$690, "Not issued", 0)</f>
        <v>5696</v>
      </c>
      <c r="D389" s="2">
        <v>42430</v>
      </c>
      <c r="E389" s="15">
        <v>0</v>
      </c>
      <c r="F389" s="1" t="s">
        <v>707</v>
      </c>
      <c r="G389" s="1">
        <f>_xlfn.XLOOKUP(F389, 'taxonomy(ID_mappings)'!$P$2:$P$15, 'taxonomy(ID_mappings)'!$O$2:$O$15, 0)</f>
        <v>5672</v>
      </c>
      <c r="H389" s="1">
        <v>1</v>
      </c>
      <c r="I389" s="1" t="s">
        <v>121</v>
      </c>
      <c r="J389" s="1" t="str">
        <v>Saudi Arabia (KSA)</v>
      </c>
      <c r="K389" s="1" t="s">
        <v>121</v>
      </c>
      <c r="L389" s="13">
        <f>_xlfn.XLOOKUP(K389, 'taxonomy(ID_mappings)'!$B$2:$B$30, 'taxonomy(ID_mappings)'!$A$2:$A$30, "Not Disclosed", 0)</f>
        <v>3459</v>
      </c>
      <c r="M389" s="1" t="s">
        <v>117</v>
      </c>
      <c r="N389" s="1" t="s">
        <v>117</v>
      </c>
      <c r="O389" s="1">
        <f>_xlfn.XLOOKUP(N389, 'taxonomy(ID_mappings)'!$F$2:$F$40, 'taxonomy(ID_mappings)'!$E$2:$E$40, "Not Disclosed", 0)</f>
        <v>7346</v>
      </c>
      <c r="P389" s="1">
        <v>1</v>
      </c>
      <c r="Q389" s="4" t="s">
        <v>61</v>
      </c>
      <c r="R389" s="4" t="s">
        <v>61</v>
      </c>
      <c r="S389" s="4" t="s">
        <v>42</v>
      </c>
      <c r="T389" s="4" t="str">
        <v>Not Disclosed</v>
      </c>
      <c r="U389" s="4" t="s">
        <v>42</v>
      </c>
      <c r="V389" s="4" t="str">
        <v>Not Disclosed</v>
      </c>
      <c r="W389" s="4" t="s">
        <v>42</v>
      </c>
      <c r="X389" s="4" t="str">
        <v>Not Disclosed</v>
      </c>
      <c r="Y389" s="4" t="s">
        <v>42</v>
      </c>
      <c r="Z389" s="4" t="str">
        <v>Not Disclosed</v>
      </c>
      <c r="AA389" s="4">
        <f>_xlfn.XLOOKUP(R389, 'taxonomy(ID_mappings)'!$J$2:$J$7, 'taxonomy(ID_mappings)'!$I$2:$I$7, "Not Disclosed", 0)</f>
        <v>5326</v>
      </c>
      <c r="AB389" s="4" t="str">
        <f>_xlfn.XLOOKUP(T389, 'taxonomy(ID_mappings)'!$J$2:$J$7, 'taxonomy(ID_mappings)'!$I$2:$I$7, "Not Disclosed", 0)</f>
        <v>Not Disclosed</v>
      </c>
      <c r="AC389" s="4" t="str">
        <f>_xlfn.XLOOKUP(V389, 'taxonomy(ID_mappings)'!$J$2:$J$7, 'taxonomy(ID_mappings)'!$I$2:$I$7, "Not Disclosed", 0)</f>
        <v>Not Disclosed</v>
      </c>
      <c r="AD389" s="4" t="str">
        <f>_xlfn.XLOOKUP(X389, 'taxonomy(ID_mappings)'!$J$2:$J$7, 'taxonomy(ID_mappings)'!$I$2:$I$7, "Not Disclosed", 0)</f>
        <v>Not Disclosed</v>
      </c>
      <c r="AE389" s="4" t="str">
        <f>_xlfn.XLOOKUP(Z389, 'taxonomy(ID_mappings)'!$J$2:$J$7, 'taxonomy(ID_mappings)'!$I$2:$I$7, "Not Disclosed", 0)</f>
        <v>Not Disclosed</v>
      </c>
      <c r="AF389" s="4" t="str">
        <f>_xlfn.CONCAT(AA389, ", ", AB389, ", ", AC389, ", ", AD389, ", ", AE389)</f>
        <v>5326, Not Disclosed, Not Disclosed, Not Disclosed, Not Disclosed</v>
      </c>
      <c r="AG389" s="16">
        <v>5326</v>
      </c>
      <c r="AH389" s="1" t="s">
        <v>43</v>
      </c>
      <c r="AI389" s="1">
        <f>_xlfn.XLOOKUP(AH389, 'taxonomy(ID_mappings)'!$L$2:$L$3, 'taxonomy(ID_mappings)'!$M$2:$M$3, 0)</f>
        <v>0</v>
      </c>
      <c r="AJ389" s="1" t="s">
        <v>42</v>
      </c>
      <c r="AK389" s="1" t="s">
        <v>42</v>
      </c>
      <c r="AL389" s="1" t="s">
        <v>42</v>
      </c>
    </row>
    <row r="390" spans="1:38" ht="15.75" customHeight="1">
      <c r="A390" s="1">
        <v>51926</v>
      </c>
      <c r="B390" s="1" t="s">
        <v>728</v>
      </c>
      <c r="C390" s="1">
        <f>_xlfn.XLOOKUP(B390, 'Sheet1 startup_formatted'!$B$2:$B$690, 'Sheet1 startup_formatted'!$A$2:$A$690, "Not issued", 0)</f>
        <v>985</v>
      </c>
      <c r="D390" s="2">
        <v>42461</v>
      </c>
      <c r="E390" s="15">
        <v>0</v>
      </c>
      <c r="F390" s="1" t="s">
        <v>707</v>
      </c>
      <c r="G390" s="1">
        <f>_xlfn.XLOOKUP(F390, 'taxonomy(ID_mappings)'!$P$2:$P$15, 'taxonomy(ID_mappings)'!$O$2:$O$15, 0)</f>
        <v>5672</v>
      </c>
      <c r="H390" s="1">
        <v>1</v>
      </c>
      <c r="I390" s="1" t="s">
        <v>39</v>
      </c>
      <c r="J390" s="1" t="str">
        <v>United Arab Emirates (UAE)</v>
      </c>
      <c r="K390" s="1" t="s">
        <v>39</v>
      </c>
      <c r="L390" s="13">
        <f>_xlfn.XLOOKUP(K390, 'taxonomy(ID_mappings)'!$B$2:$B$30, 'taxonomy(ID_mappings)'!$A$2:$A$30, "Not Disclosed", 0)</f>
        <v>2361</v>
      </c>
      <c r="M390" s="1" t="s">
        <v>68</v>
      </c>
      <c r="N390" s="1" t="s">
        <v>68</v>
      </c>
      <c r="O390" s="1">
        <f>_xlfn.XLOOKUP(N390, 'taxonomy(ID_mappings)'!$F$2:$F$40, 'taxonomy(ID_mappings)'!$E$2:$E$40, "Not Disclosed", 0)</f>
        <v>5832</v>
      </c>
      <c r="P390" s="1">
        <v>1</v>
      </c>
      <c r="Q390" s="4" t="s">
        <v>48</v>
      </c>
      <c r="R390" s="4" t="s">
        <v>48</v>
      </c>
      <c r="S390" s="4" t="s">
        <v>42</v>
      </c>
      <c r="T390" s="4" t="str">
        <v>Not Disclosed</v>
      </c>
      <c r="U390" s="4" t="s">
        <v>42</v>
      </c>
      <c r="V390" s="4" t="str">
        <v>Not Disclosed</v>
      </c>
      <c r="W390" s="4" t="s">
        <v>42</v>
      </c>
      <c r="X390" s="4" t="str">
        <v>Not Disclosed</v>
      </c>
      <c r="Y390" s="4" t="s">
        <v>42</v>
      </c>
      <c r="Z390" s="4" t="str">
        <v>Not Disclosed</v>
      </c>
      <c r="AA390" s="4">
        <f>_xlfn.XLOOKUP(R390, 'taxonomy(ID_mappings)'!$J$2:$J$7, 'taxonomy(ID_mappings)'!$I$2:$I$7, "Not Disclosed", 0)</f>
        <v>5325</v>
      </c>
      <c r="AB390" s="4" t="str">
        <f>_xlfn.XLOOKUP(T390, 'taxonomy(ID_mappings)'!$J$2:$J$7, 'taxonomy(ID_mappings)'!$I$2:$I$7, "Not Disclosed", 0)</f>
        <v>Not Disclosed</v>
      </c>
      <c r="AC390" s="4" t="str">
        <f>_xlfn.XLOOKUP(V390, 'taxonomy(ID_mappings)'!$J$2:$J$7, 'taxonomy(ID_mappings)'!$I$2:$I$7, "Not Disclosed", 0)</f>
        <v>Not Disclosed</v>
      </c>
      <c r="AD390" s="4" t="str">
        <f>_xlfn.XLOOKUP(X390, 'taxonomy(ID_mappings)'!$J$2:$J$7, 'taxonomy(ID_mappings)'!$I$2:$I$7, "Not Disclosed", 0)</f>
        <v>Not Disclosed</v>
      </c>
      <c r="AE390" s="4" t="str">
        <f>_xlfn.XLOOKUP(Z390, 'taxonomy(ID_mappings)'!$J$2:$J$7, 'taxonomy(ID_mappings)'!$I$2:$I$7, "Not Disclosed", 0)</f>
        <v>Not Disclosed</v>
      </c>
      <c r="AF390" s="4" t="str">
        <f>_xlfn.CONCAT(AA390, ", ", AB390, ", ", AC390, ", ", AD390, ", ", AE390)</f>
        <v>5325, Not Disclosed, Not Disclosed, Not Disclosed, Not Disclosed</v>
      </c>
      <c r="AG390" s="16">
        <v>5325</v>
      </c>
      <c r="AH390" s="1" t="s">
        <v>55</v>
      </c>
      <c r="AI390" s="1">
        <f>_xlfn.XLOOKUP(AH390, 'taxonomy(ID_mappings)'!$L$2:$L$3, 'taxonomy(ID_mappings)'!$M$2:$M$3, 0)</f>
        <v>1</v>
      </c>
      <c r="AJ390" s="1" t="s">
        <v>729</v>
      </c>
      <c r="AK390" s="1" t="s">
        <v>730</v>
      </c>
      <c r="AL390" s="1" t="s">
        <v>731</v>
      </c>
    </row>
    <row r="391" spans="1:38" ht="15.75" customHeight="1">
      <c r="A391" s="1">
        <v>51927</v>
      </c>
      <c r="B391" s="1" t="s">
        <v>732</v>
      </c>
      <c r="C391" s="1">
        <f>_xlfn.XLOOKUP(B391, 'Sheet1 startup_formatted'!$B$2:$B$690, 'Sheet1 startup_formatted'!$A$2:$A$690, "Not issued", 0)</f>
        <v>3121</v>
      </c>
      <c r="D391" s="2">
        <v>42461</v>
      </c>
      <c r="E391" s="15">
        <v>1000000</v>
      </c>
      <c r="F391" s="1" t="s">
        <v>53</v>
      </c>
      <c r="G391" s="1">
        <f>_xlfn.XLOOKUP(F391, 'taxonomy(ID_mappings)'!$P$2:$P$15, 'taxonomy(ID_mappings)'!$O$2:$O$15, 0)</f>
        <v>9101</v>
      </c>
      <c r="H391" s="1">
        <v>0</v>
      </c>
      <c r="I391" s="1" t="s">
        <v>733</v>
      </c>
      <c r="J391" s="1" t="str">
        <v>Lebanon</v>
      </c>
      <c r="K391" s="1" t="s">
        <v>50</v>
      </c>
      <c r="L391" s="13">
        <f>_xlfn.XLOOKUP(K391, 'taxonomy(ID_mappings)'!$B$2:$B$30, 'taxonomy(ID_mappings)'!$A$2:$A$30, "Not Disclosed", 0)</f>
        <v>1623</v>
      </c>
      <c r="M391" s="1" t="s">
        <v>138</v>
      </c>
      <c r="N391" s="1" t="s">
        <v>138</v>
      </c>
      <c r="O391" s="1">
        <f>_xlfn.XLOOKUP(N391, 'taxonomy(ID_mappings)'!$F$2:$F$40, 'taxonomy(ID_mappings)'!$E$2:$E$40, "Not Disclosed", 0)</f>
        <v>3428</v>
      </c>
      <c r="P391" s="1">
        <v>1</v>
      </c>
      <c r="Q391" s="4" t="s">
        <v>48</v>
      </c>
      <c r="R391" s="4" t="s">
        <v>48</v>
      </c>
      <c r="S391" s="4" t="s">
        <v>42</v>
      </c>
      <c r="T391" s="4" t="str">
        <v>Not Disclosed</v>
      </c>
      <c r="U391" s="4" t="s">
        <v>42</v>
      </c>
      <c r="V391" s="4" t="str">
        <v>Not Disclosed</v>
      </c>
      <c r="W391" s="4" t="s">
        <v>42</v>
      </c>
      <c r="X391" s="4" t="str">
        <v>Not Disclosed</v>
      </c>
      <c r="Y391" s="4" t="s">
        <v>42</v>
      </c>
      <c r="Z391" s="4" t="str">
        <v>Not Disclosed</v>
      </c>
      <c r="AA391" s="4">
        <f>_xlfn.XLOOKUP(R391, 'taxonomy(ID_mappings)'!$J$2:$J$7, 'taxonomy(ID_mappings)'!$I$2:$I$7, "Not Disclosed", 0)</f>
        <v>5325</v>
      </c>
      <c r="AB391" s="4" t="str">
        <f>_xlfn.XLOOKUP(T391, 'taxonomy(ID_mappings)'!$J$2:$J$7, 'taxonomy(ID_mappings)'!$I$2:$I$7, "Not Disclosed", 0)</f>
        <v>Not Disclosed</v>
      </c>
      <c r="AC391" s="4" t="str">
        <f>_xlfn.XLOOKUP(V391, 'taxonomy(ID_mappings)'!$J$2:$J$7, 'taxonomy(ID_mappings)'!$I$2:$I$7, "Not Disclosed", 0)</f>
        <v>Not Disclosed</v>
      </c>
      <c r="AD391" s="4" t="str">
        <f>_xlfn.XLOOKUP(X391, 'taxonomy(ID_mappings)'!$J$2:$J$7, 'taxonomy(ID_mappings)'!$I$2:$I$7, "Not Disclosed", 0)</f>
        <v>Not Disclosed</v>
      </c>
      <c r="AE391" s="4" t="str">
        <f>_xlfn.XLOOKUP(Z391, 'taxonomy(ID_mappings)'!$J$2:$J$7, 'taxonomy(ID_mappings)'!$I$2:$I$7, "Not Disclosed", 0)</f>
        <v>Not Disclosed</v>
      </c>
      <c r="AF391" s="4" t="str">
        <f>_xlfn.CONCAT(AA391, ", ", AB391, ", ", AC391, ", ", AD391, ", ", AE391)</f>
        <v>5325, Not Disclosed, Not Disclosed, Not Disclosed, Not Disclosed</v>
      </c>
      <c r="AG391" s="16">
        <v>5325</v>
      </c>
      <c r="AH391" s="1" t="s">
        <v>43</v>
      </c>
      <c r="AI391" s="1">
        <f>_xlfn.XLOOKUP(AH391, 'taxonomy(ID_mappings)'!$L$2:$L$3, 'taxonomy(ID_mappings)'!$M$2:$M$3, 0)</f>
        <v>0</v>
      </c>
      <c r="AJ391" s="1" t="s">
        <v>42</v>
      </c>
      <c r="AK391" s="1" t="s">
        <v>42</v>
      </c>
      <c r="AL391" s="1" t="s">
        <v>42</v>
      </c>
    </row>
    <row r="392" spans="1:38" ht="15.75" customHeight="1">
      <c r="A392" s="1">
        <v>51928</v>
      </c>
      <c r="B392" s="1" t="s">
        <v>734</v>
      </c>
      <c r="C392" s="1">
        <f>_xlfn.XLOOKUP(B392, 'Sheet1 startup_formatted'!$B$2:$B$690, 'Sheet1 startup_formatted'!$A$2:$A$690, "Not issued", 0)</f>
        <v>20494</v>
      </c>
      <c r="D392" s="2">
        <v>42461</v>
      </c>
      <c r="E392" s="15">
        <v>60000</v>
      </c>
      <c r="F392" s="1" t="s">
        <v>88</v>
      </c>
      <c r="G392" s="1">
        <f>_xlfn.XLOOKUP(F392, 'taxonomy(ID_mappings)'!$P$2:$P$15, 'taxonomy(ID_mappings)'!$O$2:$O$15, 0)</f>
        <v>6789</v>
      </c>
      <c r="H392" s="1">
        <v>1</v>
      </c>
      <c r="I392" s="1" t="s">
        <v>121</v>
      </c>
      <c r="J392" s="1" t="str">
        <v>Saudi Arabia (KSA)</v>
      </c>
      <c r="K392" s="1" t="s">
        <v>121</v>
      </c>
      <c r="L392" s="13">
        <f>_xlfn.XLOOKUP(K392, 'taxonomy(ID_mappings)'!$B$2:$B$30, 'taxonomy(ID_mappings)'!$A$2:$A$30, "Not Disclosed", 0)</f>
        <v>3459</v>
      </c>
      <c r="M392" s="1" t="s">
        <v>166</v>
      </c>
      <c r="N392" s="1" t="s">
        <v>166</v>
      </c>
      <c r="O392" s="1">
        <f>_xlfn.XLOOKUP(N392, 'taxonomy(ID_mappings)'!$F$2:$F$40, 'taxonomy(ID_mappings)'!$E$2:$E$40, "Not Disclosed", 0)</f>
        <v>4913</v>
      </c>
      <c r="P392" s="1">
        <v>2</v>
      </c>
      <c r="Q392" s="4" t="s">
        <v>48</v>
      </c>
      <c r="R392" s="4" t="s">
        <v>48</v>
      </c>
      <c r="S392" s="4" t="s">
        <v>42</v>
      </c>
      <c r="T392" s="4" t="str">
        <v>Not Disclosed</v>
      </c>
      <c r="U392" s="4" t="s">
        <v>42</v>
      </c>
      <c r="V392" s="4" t="str">
        <v>Not Disclosed</v>
      </c>
      <c r="W392" s="4" t="s">
        <v>42</v>
      </c>
      <c r="X392" s="4" t="str">
        <v>Not Disclosed</v>
      </c>
      <c r="Y392" s="4" t="s">
        <v>42</v>
      </c>
      <c r="Z392" s="4" t="str">
        <v>Not Disclosed</v>
      </c>
      <c r="AA392" s="4">
        <f>_xlfn.XLOOKUP(R392, 'taxonomy(ID_mappings)'!$J$2:$J$7, 'taxonomy(ID_mappings)'!$I$2:$I$7, "Not Disclosed", 0)</f>
        <v>5325</v>
      </c>
      <c r="AB392" s="4" t="str">
        <f>_xlfn.XLOOKUP(T392, 'taxonomy(ID_mappings)'!$J$2:$J$7, 'taxonomy(ID_mappings)'!$I$2:$I$7, "Not Disclosed", 0)</f>
        <v>Not Disclosed</v>
      </c>
      <c r="AC392" s="4" t="str">
        <f>_xlfn.XLOOKUP(V392, 'taxonomy(ID_mappings)'!$J$2:$J$7, 'taxonomy(ID_mappings)'!$I$2:$I$7, "Not Disclosed", 0)</f>
        <v>Not Disclosed</v>
      </c>
      <c r="AD392" s="4" t="str">
        <f>_xlfn.XLOOKUP(X392, 'taxonomy(ID_mappings)'!$J$2:$J$7, 'taxonomy(ID_mappings)'!$I$2:$I$7, "Not Disclosed", 0)</f>
        <v>Not Disclosed</v>
      </c>
      <c r="AE392" s="4" t="str">
        <f>_xlfn.XLOOKUP(Z392, 'taxonomy(ID_mappings)'!$J$2:$J$7, 'taxonomy(ID_mappings)'!$I$2:$I$7, "Not Disclosed", 0)</f>
        <v>Not Disclosed</v>
      </c>
      <c r="AF392" s="4" t="str">
        <f>_xlfn.CONCAT(AA392, ", ", AB392, ", ", AC392, ", ", AD392, ", ", AE392)</f>
        <v>5325, Not Disclosed, Not Disclosed, Not Disclosed, Not Disclosed</v>
      </c>
      <c r="AG392" s="16">
        <v>5325</v>
      </c>
      <c r="AH392" s="1" t="s">
        <v>43</v>
      </c>
      <c r="AI392" s="1">
        <f>_xlfn.XLOOKUP(AH392, 'taxonomy(ID_mappings)'!$L$2:$L$3, 'taxonomy(ID_mappings)'!$M$2:$M$3, 0)</f>
        <v>0</v>
      </c>
      <c r="AJ392" s="1" t="s">
        <v>42</v>
      </c>
      <c r="AK392" s="1" t="s">
        <v>42</v>
      </c>
      <c r="AL392" s="1" t="s">
        <v>42</v>
      </c>
    </row>
    <row r="393" spans="1:38" ht="15.75" customHeight="1">
      <c r="A393" s="1">
        <v>51929</v>
      </c>
      <c r="B393" s="1" t="s">
        <v>735</v>
      </c>
      <c r="C393" s="1">
        <f>_xlfn.XLOOKUP(B393, 'Sheet1 startup_formatted'!$B$2:$B$690, 'Sheet1 startup_formatted'!$A$2:$A$690, "Not issued", 0)</f>
        <v>20542</v>
      </c>
      <c r="D393" s="2">
        <v>42461</v>
      </c>
      <c r="E393" s="15">
        <v>60000</v>
      </c>
      <c r="F393" s="1" t="s">
        <v>88</v>
      </c>
      <c r="G393" s="1">
        <f>_xlfn.XLOOKUP(F393, 'taxonomy(ID_mappings)'!$P$2:$P$15, 'taxonomy(ID_mappings)'!$O$2:$O$15, 0)</f>
        <v>6789</v>
      </c>
      <c r="H393" s="1">
        <v>1</v>
      </c>
      <c r="I393" s="1" t="s">
        <v>121</v>
      </c>
      <c r="J393" s="1" t="str">
        <v>Saudi Arabia (KSA)</v>
      </c>
      <c r="K393" s="1" t="s">
        <v>121</v>
      </c>
      <c r="L393" s="13">
        <f>_xlfn.XLOOKUP(K393, 'taxonomy(ID_mappings)'!$B$2:$B$30, 'taxonomy(ID_mappings)'!$A$2:$A$30, "Not Disclosed", 0)</f>
        <v>3459</v>
      </c>
      <c r="M393" s="1" t="s">
        <v>77</v>
      </c>
      <c r="N393" s="1" t="s">
        <v>77</v>
      </c>
      <c r="O393" s="1">
        <f>_xlfn.XLOOKUP(N393, 'taxonomy(ID_mappings)'!$F$2:$F$40, 'taxonomy(ID_mappings)'!$E$2:$E$40, "Not Disclosed", 0)</f>
        <v>7846</v>
      </c>
      <c r="P393" s="1">
        <v>1</v>
      </c>
      <c r="Q393" s="4" t="s">
        <v>48</v>
      </c>
      <c r="R393" s="4" t="s">
        <v>48</v>
      </c>
      <c r="S393" s="4" t="s">
        <v>42</v>
      </c>
      <c r="T393" s="4" t="str">
        <v>Not Disclosed</v>
      </c>
      <c r="U393" s="4" t="s">
        <v>42</v>
      </c>
      <c r="V393" s="4" t="str">
        <v>Not Disclosed</v>
      </c>
      <c r="W393" s="4" t="s">
        <v>42</v>
      </c>
      <c r="X393" s="4" t="str">
        <v>Not Disclosed</v>
      </c>
      <c r="Y393" s="4" t="s">
        <v>42</v>
      </c>
      <c r="Z393" s="4" t="str">
        <v>Not Disclosed</v>
      </c>
      <c r="AA393" s="4">
        <f>_xlfn.XLOOKUP(R393, 'taxonomy(ID_mappings)'!$J$2:$J$7, 'taxonomy(ID_mappings)'!$I$2:$I$7, "Not Disclosed", 0)</f>
        <v>5325</v>
      </c>
      <c r="AB393" s="4" t="str">
        <f>_xlfn.XLOOKUP(T393, 'taxonomy(ID_mappings)'!$J$2:$J$7, 'taxonomy(ID_mappings)'!$I$2:$I$7, "Not Disclosed", 0)</f>
        <v>Not Disclosed</v>
      </c>
      <c r="AC393" s="4" t="str">
        <f>_xlfn.XLOOKUP(V393, 'taxonomy(ID_mappings)'!$J$2:$J$7, 'taxonomy(ID_mappings)'!$I$2:$I$7, "Not Disclosed", 0)</f>
        <v>Not Disclosed</v>
      </c>
      <c r="AD393" s="4" t="str">
        <f>_xlfn.XLOOKUP(X393, 'taxonomy(ID_mappings)'!$J$2:$J$7, 'taxonomy(ID_mappings)'!$I$2:$I$7, "Not Disclosed", 0)</f>
        <v>Not Disclosed</v>
      </c>
      <c r="AE393" s="4" t="str">
        <f>_xlfn.XLOOKUP(Z393, 'taxonomy(ID_mappings)'!$J$2:$J$7, 'taxonomy(ID_mappings)'!$I$2:$I$7, "Not Disclosed", 0)</f>
        <v>Not Disclosed</v>
      </c>
      <c r="AF393" s="4" t="str">
        <f>_xlfn.CONCAT(AA393, ", ", AB393, ", ", AC393, ", ", AD393, ", ", AE393)</f>
        <v>5325, Not Disclosed, Not Disclosed, Not Disclosed, Not Disclosed</v>
      </c>
      <c r="AG393" s="16">
        <v>5325</v>
      </c>
      <c r="AH393" s="1" t="s">
        <v>43</v>
      </c>
      <c r="AI393" s="1">
        <f>_xlfn.XLOOKUP(AH393, 'taxonomy(ID_mappings)'!$L$2:$L$3, 'taxonomy(ID_mappings)'!$M$2:$M$3, 0)</f>
        <v>0</v>
      </c>
      <c r="AJ393" s="1" t="s">
        <v>42</v>
      </c>
      <c r="AK393" s="1" t="s">
        <v>42</v>
      </c>
      <c r="AL393" s="1" t="s">
        <v>42</v>
      </c>
    </row>
    <row r="394" spans="1:38" ht="15.75" customHeight="1">
      <c r="A394" s="1">
        <v>51930</v>
      </c>
      <c r="B394" s="1" t="s">
        <v>736</v>
      </c>
      <c r="C394" s="1">
        <f>_xlfn.XLOOKUP(B394, 'Sheet1 startup_formatted'!$B$2:$B$690, 'Sheet1 startup_formatted'!$A$2:$A$690, "Not issued", 0)</f>
        <v>21296</v>
      </c>
      <c r="D394" s="2">
        <v>42461</v>
      </c>
      <c r="E394" s="15">
        <v>60000</v>
      </c>
      <c r="F394" s="1" t="s">
        <v>88</v>
      </c>
      <c r="G394" s="1">
        <f>_xlfn.XLOOKUP(F394, 'taxonomy(ID_mappings)'!$P$2:$P$15, 'taxonomy(ID_mappings)'!$O$2:$O$15, 0)</f>
        <v>6789</v>
      </c>
      <c r="H394" s="1">
        <v>1</v>
      </c>
      <c r="I394" s="1" t="s">
        <v>121</v>
      </c>
      <c r="J394" s="1" t="str">
        <v>Saudi Arabia (KSA)</v>
      </c>
      <c r="K394" s="1" t="s">
        <v>121</v>
      </c>
      <c r="L394" s="13">
        <f>_xlfn.XLOOKUP(K394, 'taxonomy(ID_mappings)'!$B$2:$B$30, 'taxonomy(ID_mappings)'!$A$2:$A$30, "Not Disclosed", 0)</f>
        <v>3459</v>
      </c>
      <c r="M394" s="1" t="s">
        <v>133</v>
      </c>
      <c r="N394" s="1" t="s">
        <v>133</v>
      </c>
      <c r="O394" s="1">
        <f>_xlfn.XLOOKUP(N394, 'taxonomy(ID_mappings)'!$F$2:$F$40, 'taxonomy(ID_mappings)'!$E$2:$E$40, "Not Disclosed", 0)</f>
        <v>8769</v>
      </c>
      <c r="P394" s="1">
        <v>1</v>
      </c>
      <c r="Q394" s="4" t="s">
        <v>42</v>
      </c>
      <c r="R394" s="4" t="s">
        <v>42</v>
      </c>
      <c r="S394" s="4" t="s">
        <v>42</v>
      </c>
      <c r="T394" s="4" t="str">
        <v>Not Disclosed</v>
      </c>
      <c r="U394" s="4" t="s">
        <v>42</v>
      </c>
      <c r="V394" s="4" t="str">
        <v>Not Disclosed</v>
      </c>
      <c r="W394" s="4" t="s">
        <v>42</v>
      </c>
      <c r="X394" s="4" t="str">
        <v>Not Disclosed</v>
      </c>
      <c r="Y394" s="4" t="s">
        <v>42</v>
      </c>
      <c r="Z394" s="4" t="str">
        <v>Not Disclosed</v>
      </c>
      <c r="AA394" s="4" t="str">
        <f>_xlfn.XLOOKUP(R394, 'taxonomy(ID_mappings)'!$J$2:$J$7, 'taxonomy(ID_mappings)'!$I$2:$I$7, "Not Disclosed", 0)</f>
        <v>Not Disclosed</v>
      </c>
      <c r="AB394" s="4" t="str">
        <f>_xlfn.XLOOKUP(T394, 'taxonomy(ID_mappings)'!$J$2:$J$7, 'taxonomy(ID_mappings)'!$I$2:$I$7, "Not Disclosed", 0)</f>
        <v>Not Disclosed</v>
      </c>
      <c r="AC394" s="4" t="str">
        <f>_xlfn.XLOOKUP(V394, 'taxonomy(ID_mappings)'!$J$2:$J$7, 'taxonomy(ID_mappings)'!$I$2:$I$7, "Not Disclosed", 0)</f>
        <v>Not Disclosed</v>
      </c>
      <c r="AD394" s="4" t="str">
        <f>_xlfn.XLOOKUP(X394, 'taxonomy(ID_mappings)'!$J$2:$J$7, 'taxonomy(ID_mappings)'!$I$2:$I$7, "Not Disclosed", 0)</f>
        <v>Not Disclosed</v>
      </c>
      <c r="AE394" s="4" t="str">
        <f>_xlfn.XLOOKUP(Z394, 'taxonomy(ID_mappings)'!$J$2:$J$7, 'taxonomy(ID_mappings)'!$I$2:$I$7, "Not Disclosed", 0)</f>
        <v>Not Disclosed</v>
      </c>
      <c r="AF394" s="4" t="str">
        <f>_xlfn.CONCAT(AA394, ", ", AB394, ", ", AC394, ", ", AD394, ", ", AE394)</f>
        <v>Not Disclosed, Not Disclosed, Not Disclosed, Not Disclosed, Not Disclosed</v>
      </c>
      <c r="AG394" s="16" t="s">
        <v>42</v>
      </c>
      <c r="AH394" s="1" t="s">
        <v>43</v>
      </c>
      <c r="AI394" s="1">
        <f>_xlfn.XLOOKUP(AH394, 'taxonomy(ID_mappings)'!$L$2:$L$3, 'taxonomy(ID_mappings)'!$M$2:$M$3, 0)</f>
        <v>0</v>
      </c>
      <c r="AJ394" s="1" t="s">
        <v>42</v>
      </c>
      <c r="AK394" s="1" t="s">
        <v>42</v>
      </c>
      <c r="AL394" s="1" t="s">
        <v>42</v>
      </c>
    </row>
    <row r="395" spans="1:38" ht="15.75" customHeight="1">
      <c r="A395" s="1">
        <v>51931</v>
      </c>
      <c r="B395" s="1" t="s">
        <v>737</v>
      </c>
      <c r="C395" s="1">
        <f>_xlfn.XLOOKUP(B395, 'Sheet1 startup_formatted'!$B$2:$B$690, 'Sheet1 startup_formatted'!$A$2:$A$690, "Not issued", 0)</f>
        <v>20521</v>
      </c>
      <c r="D395" s="2">
        <v>42461</v>
      </c>
      <c r="E395" s="15">
        <v>60000</v>
      </c>
      <c r="F395" s="1" t="s">
        <v>88</v>
      </c>
      <c r="G395" s="1">
        <f>_xlfn.XLOOKUP(F395, 'taxonomy(ID_mappings)'!$P$2:$P$15, 'taxonomy(ID_mappings)'!$O$2:$O$15, 0)</f>
        <v>6789</v>
      </c>
      <c r="H395" s="1">
        <v>1</v>
      </c>
      <c r="I395" s="1" t="s">
        <v>121</v>
      </c>
      <c r="J395" s="1" t="str">
        <v>Saudi Arabia (KSA)</v>
      </c>
      <c r="K395" s="1" t="s">
        <v>121</v>
      </c>
      <c r="L395" s="13">
        <f>_xlfn.XLOOKUP(K395, 'taxonomy(ID_mappings)'!$B$2:$B$30, 'taxonomy(ID_mappings)'!$A$2:$A$30, "Not Disclosed", 0)</f>
        <v>3459</v>
      </c>
      <c r="M395" s="1" t="s">
        <v>77</v>
      </c>
      <c r="N395" s="1" t="s">
        <v>77</v>
      </c>
      <c r="O395" s="1">
        <f>_xlfn.XLOOKUP(N395, 'taxonomy(ID_mappings)'!$F$2:$F$40, 'taxonomy(ID_mappings)'!$E$2:$E$40, "Not Disclosed", 0)</f>
        <v>7846</v>
      </c>
      <c r="P395" s="1">
        <v>3</v>
      </c>
      <c r="Q395" s="4" t="s">
        <v>48</v>
      </c>
      <c r="R395" s="4" t="s">
        <v>48</v>
      </c>
      <c r="S395" s="4" t="s">
        <v>42</v>
      </c>
      <c r="T395" s="4" t="str">
        <v>Not Disclosed</v>
      </c>
      <c r="U395" s="4" t="s">
        <v>42</v>
      </c>
      <c r="V395" s="4" t="str">
        <v>Not Disclosed</v>
      </c>
      <c r="W395" s="4" t="s">
        <v>42</v>
      </c>
      <c r="X395" s="4" t="str">
        <v>Not Disclosed</v>
      </c>
      <c r="Y395" s="4" t="s">
        <v>42</v>
      </c>
      <c r="Z395" s="4" t="str">
        <v>Not Disclosed</v>
      </c>
      <c r="AA395" s="4">
        <f>_xlfn.XLOOKUP(R395, 'taxonomy(ID_mappings)'!$J$2:$J$7, 'taxonomy(ID_mappings)'!$I$2:$I$7, "Not Disclosed", 0)</f>
        <v>5325</v>
      </c>
      <c r="AB395" s="4" t="str">
        <f>_xlfn.XLOOKUP(T395, 'taxonomy(ID_mappings)'!$J$2:$J$7, 'taxonomy(ID_mappings)'!$I$2:$I$7, "Not Disclosed", 0)</f>
        <v>Not Disclosed</v>
      </c>
      <c r="AC395" s="4" t="str">
        <f>_xlfn.XLOOKUP(V395, 'taxonomy(ID_mappings)'!$J$2:$J$7, 'taxonomy(ID_mappings)'!$I$2:$I$7, "Not Disclosed", 0)</f>
        <v>Not Disclosed</v>
      </c>
      <c r="AD395" s="4" t="str">
        <f>_xlfn.XLOOKUP(X395, 'taxonomy(ID_mappings)'!$J$2:$J$7, 'taxonomy(ID_mappings)'!$I$2:$I$7, "Not Disclosed", 0)</f>
        <v>Not Disclosed</v>
      </c>
      <c r="AE395" s="4" t="str">
        <f>_xlfn.XLOOKUP(Z395, 'taxonomy(ID_mappings)'!$J$2:$J$7, 'taxonomy(ID_mappings)'!$I$2:$I$7, "Not Disclosed", 0)</f>
        <v>Not Disclosed</v>
      </c>
      <c r="AF395" s="4" t="str">
        <f>_xlfn.CONCAT(AA395, ", ", AB395, ", ", AC395, ", ", AD395, ", ", AE395)</f>
        <v>5325, Not Disclosed, Not Disclosed, Not Disclosed, Not Disclosed</v>
      </c>
      <c r="AG395" s="16">
        <v>5325</v>
      </c>
      <c r="AH395" s="1" t="s">
        <v>43</v>
      </c>
      <c r="AI395" s="1">
        <f>_xlfn.XLOOKUP(AH395, 'taxonomy(ID_mappings)'!$L$2:$L$3, 'taxonomy(ID_mappings)'!$M$2:$M$3, 0)</f>
        <v>0</v>
      </c>
      <c r="AJ395" s="1" t="s">
        <v>42</v>
      </c>
      <c r="AK395" s="1" t="s">
        <v>42</v>
      </c>
      <c r="AL395" s="1" t="s">
        <v>42</v>
      </c>
    </row>
    <row r="396" spans="1:38" ht="15.75" customHeight="1">
      <c r="A396" s="1">
        <v>51933</v>
      </c>
      <c r="B396" s="1" t="s">
        <v>390</v>
      </c>
      <c r="C396" s="1">
        <f>_xlfn.XLOOKUP(B396, 'Sheet1 startup_formatted'!$B$2:$B$690, 'Sheet1 startup_formatted'!$A$2:$A$690, "Not issued", 0)</f>
        <v>3673</v>
      </c>
      <c r="D396" s="2">
        <v>42491</v>
      </c>
      <c r="E396" s="15">
        <v>26000</v>
      </c>
      <c r="F396" s="1" t="s">
        <v>116</v>
      </c>
      <c r="G396" s="1">
        <f>_xlfn.XLOOKUP(F396, 'taxonomy(ID_mappings)'!$P$2:$P$15, 'taxonomy(ID_mappings)'!$O$2:$O$15, 0)</f>
        <v>3456</v>
      </c>
      <c r="H396" s="1">
        <v>1</v>
      </c>
      <c r="I396" s="1" t="s">
        <v>281</v>
      </c>
      <c r="J396" s="1" t="str">
        <v>Palestine</v>
      </c>
      <c r="K396" s="1" t="s">
        <v>281</v>
      </c>
      <c r="L396" s="13">
        <f>_xlfn.XLOOKUP(K396, 'taxonomy(ID_mappings)'!$B$2:$B$30, 'taxonomy(ID_mappings)'!$A$2:$A$30, "Not Disclosed", 0)</f>
        <v>3947</v>
      </c>
      <c r="M396" s="1" t="s">
        <v>141</v>
      </c>
      <c r="N396" s="1" t="s">
        <v>141</v>
      </c>
      <c r="O396" s="1">
        <f>_xlfn.XLOOKUP(N396, 'taxonomy(ID_mappings)'!$F$2:$F$40, 'taxonomy(ID_mappings)'!$E$2:$E$40, "Not Disclosed", 0)</f>
        <v>7592</v>
      </c>
      <c r="P396" s="1">
        <v>4</v>
      </c>
      <c r="Q396" s="4" t="s">
        <v>48</v>
      </c>
      <c r="R396" s="4" t="s">
        <v>48</v>
      </c>
      <c r="S396" s="4" t="s">
        <v>42</v>
      </c>
      <c r="T396" s="4" t="str">
        <v>Not Disclosed</v>
      </c>
      <c r="U396" s="4" t="s">
        <v>42</v>
      </c>
      <c r="V396" s="4" t="str">
        <v>Not Disclosed</v>
      </c>
      <c r="W396" s="4" t="s">
        <v>42</v>
      </c>
      <c r="X396" s="4" t="str">
        <v>Not Disclosed</v>
      </c>
      <c r="Y396" s="4" t="s">
        <v>42</v>
      </c>
      <c r="Z396" s="4" t="str">
        <v>Not Disclosed</v>
      </c>
      <c r="AA396" s="4">
        <f>_xlfn.XLOOKUP(R396, 'taxonomy(ID_mappings)'!$J$2:$J$7, 'taxonomy(ID_mappings)'!$I$2:$I$7, "Not Disclosed", 0)</f>
        <v>5325</v>
      </c>
      <c r="AB396" s="4" t="str">
        <f>_xlfn.XLOOKUP(T396, 'taxonomy(ID_mappings)'!$J$2:$J$7, 'taxonomy(ID_mappings)'!$I$2:$I$7, "Not Disclosed", 0)</f>
        <v>Not Disclosed</v>
      </c>
      <c r="AC396" s="4" t="str">
        <f>_xlfn.XLOOKUP(V396, 'taxonomy(ID_mappings)'!$J$2:$J$7, 'taxonomy(ID_mappings)'!$I$2:$I$7, "Not Disclosed", 0)</f>
        <v>Not Disclosed</v>
      </c>
      <c r="AD396" s="4" t="str">
        <f>_xlfn.XLOOKUP(X396, 'taxonomy(ID_mappings)'!$J$2:$J$7, 'taxonomy(ID_mappings)'!$I$2:$I$7, "Not Disclosed", 0)</f>
        <v>Not Disclosed</v>
      </c>
      <c r="AE396" s="4" t="str">
        <f>_xlfn.XLOOKUP(Z396, 'taxonomy(ID_mappings)'!$J$2:$J$7, 'taxonomy(ID_mappings)'!$I$2:$I$7, "Not Disclosed", 0)</f>
        <v>Not Disclosed</v>
      </c>
      <c r="AF396" s="4" t="str">
        <f>_xlfn.CONCAT(AA396, ", ", AB396, ", ", AC396, ", ", AD396, ", ", AE396)</f>
        <v>5325, Not Disclosed, Not Disclosed, Not Disclosed, Not Disclosed</v>
      </c>
      <c r="AG396" s="16">
        <v>5325</v>
      </c>
      <c r="AH396" s="1" t="s">
        <v>43</v>
      </c>
      <c r="AI396" s="1">
        <f>_xlfn.XLOOKUP(AH396, 'taxonomy(ID_mappings)'!$L$2:$L$3, 'taxonomy(ID_mappings)'!$M$2:$M$3, 0)</f>
        <v>0</v>
      </c>
      <c r="AJ396" s="1" t="s">
        <v>42</v>
      </c>
      <c r="AK396" s="1" t="s">
        <v>42</v>
      </c>
      <c r="AL396" s="1" t="s">
        <v>42</v>
      </c>
    </row>
    <row r="397" spans="1:38" ht="15.75" customHeight="1">
      <c r="A397" s="1">
        <v>51934</v>
      </c>
      <c r="B397" s="1" t="s">
        <v>738</v>
      </c>
      <c r="C397" s="1">
        <f>_xlfn.XLOOKUP(B397, 'Sheet1 startup_formatted'!$B$2:$B$690, 'Sheet1 startup_formatted'!$A$2:$A$690, "Not issued", 0)</f>
        <v>18280</v>
      </c>
      <c r="D397" s="2">
        <v>42491</v>
      </c>
      <c r="E397" s="15">
        <v>1000000</v>
      </c>
      <c r="F397" s="1" t="s">
        <v>53</v>
      </c>
      <c r="G397" s="1">
        <f>_xlfn.XLOOKUP(F397, 'taxonomy(ID_mappings)'!$P$2:$P$15, 'taxonomy(ID_mappings)'!$O$2:$O$15, 0)</f>
        <v>9101</v>
      </c>
      <c r="H397" s="1">
        <v>1</v>
      </c>
      <c r="I397" s="1" t="s">
        <v>121</v>
      </c>
      <c r="J397" s="1" t="str">
        <v>Saudi Arabia (KSA)</v>
      </c>
      <c r="K397" s="1" t="s">
        <v>121</v>
      </c>
      <c r="L397" s="13">
        <f>_xlfn.XLOOKUP(K397, 'taxonomy(ID_mappings)'!$B$2:$B$30, 'taxonomy(ID_mappings)'!$A$2:$A$30, "Not Disclosed", 0)</f>
        <v>3459</v>
      </c>
      <c r="M397" s="1" t="s">
        <v>219</v>
      </c>
      <c r="N397" s="1" t="s">
        <v>219</v>
      </c>
      <c r="O397" s="1">
        <f>_xlfn.XLOOKUP(N397, 'taxonomy(ID_mappings)'!$F$2:$F$40, 'taxonomy(ID_mappings)'!$E$2:$E$40, "Not Disclosed", 0)</f>
        <v>9462</v>
      </c>
      <c r="P397" s="1">
        <v>2</v>
      </c>
      <c r="Q397" s="4" t="s">
        <v>61</v>
      </c>
      <c r="R397" s="4" t="s">
        <v>61</v>
      </c>
      <c r="S397" s="4" t="s">
        <v>42</v>
      </c>
      <c r="T397" s="4" t="str">
        <v>Not Disclosed</v>
      </c>
      <c r="U397" s="4" t="s">
        <v>42</v>
      </c>
      <c r="V397" s="4" t="str">
        <v>Not Disclosed</v>
      </c>
      <c r="W397" s="4" t="s">
        <v>42</v>
      </c>
      <c r="X397" s="4" t="str">
        <v>Not Disclosed</v>
      </c>
      <c r="Y397" s="4" t="s">
        <v>42</v>
      </c>
      <c r="Z397" s="4" t="str">
        <v>Not Disclosed</v>
      </c>
      <c r="AA397" s="4">
        <f>_xlfn.XLOOKUP(R397, 'taxonomy(ID_mappings)'!$J$2:$J$7, 'taxonomy(ID_mappings)'!$I$2:$I$7, "Not Disclosed", 0)</f>
        <v>5326</v>
      </c>
      <c r="AB397" s="4" t="str">
        <f>_xlfn.XLOOKUP(T397, 'taxonomy(ID_mappings)'!$J$2:$J$7, 'taxonomy(ID_mappings)'!$I$2:$I$7, "Not Disclosed", 0)</f>
        <v>Not Disclosed</v>
      </c>
      <c r="AC397" s="4" t="str">
        <f>_xlfn.XLOOKUP(V397, 'taxonomy(ID_mappings)'!$J$2:$J$7, 'taxonomy(ID_mappings)'!$I$2:$I$7, "Not Disclosed", 0)</f>
        <v>Not Disclosed</v>
      </c>
      <c r="AD397" s="4" t="str">
        <f>_xlfn.XLOOKUP(X397, 'taxonomy(ID_mappings)'!$J$2:$J$7, 'taxonomy(ID_mappings)'!$I$2:$I$7, "Not Disclosed", 0)</f>
        <v>Not Disclosed</v>
      </c>
      <c r="AE397" s="4" t="str">
        <f>_xlfn.XLOOKUP(Z397, 'taxonomy(ID_mappings)'!$J$2:$J$7, 'taxonomy(ID_mappings)'!$I$2:$I$7, "Not Disclosed", 0)</f>
        <v>Not Disclosed</v>
      </c>
      <c r="AF397" s="4" t="str">
        <f>_xlfn.CONCAT(AA397, ", ", AB397, ", ", AC397, ", ", AD397, ", ", AE397)</f>
        <v>5326, Not Disclosed, Not Disclosed, Not Disclosed, Not Disclosed</v>
      </c>
      <c r="AG397" s="16">
        <v>5326</v>
      </c>
      <c r="AH397" s="1" t="s">
        <v>43</v>
      </c>
      <c r="AI397" s="1">
        <f>_xlfn.XLOOKUP(AH397, 'taxonomy(ID_mappings)'!$L$2:$L$3, 'taxonomy(ID_mappings)'!$M$2:$M$3, 0)</f>
        <v>0</v>
      </c>
      <c r="AJ397" s="1" t="s">
        <v>739</v>
      </c>
      <c r="AK397" s="1" t="s">
        <v>42</v>
      </c>
      <c r="AL397" s="1" t="s">
        <v>42</v>
      </c>
    </row>
    <row r="398" spans="1:38" ht="15.75" customHeight="1">
      <c r="A398" s="1">
        <v>51935</v>
      </c>
      <c r="B398" s="1" t="s">
        <v>740</v>
      </c>
      <c r="C398" s="1">
        <f>_xlfn.XLOOKUP(B398, 'Sheet1 startup_formatted'!$B$2:$B$690, 'Sheet1 startup_formatted'!$A$2:$A$690, "Not issued", 0)</f>
        <v>4770</v>
      </c>
      <c r="D398" s="2">
        <v>42614</v>
      </c>
      <c r="E398" s="15">
        <v>70000</v>
      </c>
      <c r="F398" s="1" t="s">
        <v>88</v>
      </c>
      <c r="G398" s="1">
        <f>_xlfn.XLOOKUP(F398, 'taxonomy(ID_mappings)'!$P$2:$P$15, 'taxonomy(ID_mappings)'!$O$2:$O$15, 0)</f>
        <v>6789</v>
      </c>
      <c r="H398" s="1">
        <v>2</v>
      </c>
      <c r="I398" s="1" t="s">
        <v>39</v>
      </c>
      <c r="J398" s="1" t="str">
        <v>United Arab Emirates (UAE)</v>
      </c>
      <c r="K398" s="1" t="s">
        <v>39</v>
      </c>
      <c r="L398" s="13">
        <f>_xlfn.XLOOKUP(K398, 'taxonomy(ID_mappings)'!$B$2:$B$30, 'taxonomy(ID_mappings)'!$A$2:$A$30, "Not Disclosed", 0)</f>
        <v>2361</v>
      </c>
      <c r="M398" s="1" t="s">
        <v>54</v>
      </c>
      <c r="N398" s="1" t="s">
        <v>54</v>
      </c>
      <c r="O398" s="1">
        <f>_xlfn.XLOOKUP(N398, 'taxonomy(ID_mappings)'!$F$2:$F$40, 'taxonomy(ID_mappings)'!$E$2:$E$40, "Not Disclosed", 0)</f>
        <v>2165</v>
      </c>
      <c r="P398" s="1">
        <v>2</v>
      </c>
      <c r="Q398" s="4" t="s">
        <v>61</v>
      </c>
      <c r="R398" s="4" t="s">
        <v>61</v>
      </c>
      <c r="S398" s="4" t="s">
        <v>42</v>
      </c>
      <c r="T398" s="4" t="str">
        <v>Not Disclosed</v>
      </c>
      <c r="U398" s="4" t="s">
        <v>42</v>
      </c>
      <c r="V398" s="4" t="str">
        <v>Not Disclosed</v>
      </c>
      <c r="W398" s="4" t="s">
        <v>42</v>
      </c>
      <c r="X398" s="4" t="str">
        <v>Not Disclosed</v>
      </c>
      <c r="Y398" s="4" t="s">
        <v>42</v>
      </c>
      <c r="Z398" s="4" t="str">
        <v>Not Disclosed</v>
      </c>
      <c r="AA398" s="4">
        <f>_xlfn.XLOOKUP(R398, 'taxonomy(ID_mappings)'!$J$2:$J$7, 'taxonomy(ID_mappings)'!$I$2:$I$7, "Not Disclosed", 0)</f>
        <v>5326</v>
      </c>
      <c r="AB398" s="4" t="str">
        <f>_xlfn.XLOOKUP(T398, 'taxonomy(ID_mappings)'!$J$2:$J$7, 'taxonomy(ID_mappings)'!$I$2:$I$7, "Not Disclosed", 0)</f>
        <v>Not Disclosed</v>
      </c>
      <c r="AC398" s="4" t="str">
        <f>_xlfn.XLOOKUP(V398, 'taxonomy(ID_mappings)'!$J$2:$J$7, 'taxonomy(ID_mappings)'!$I$2:$I$7, "Not Disclosed", 0)</f>
        <v>Not Disclosed</v>
      </c>
      <c r="AD398" s="4" t="str">
        <f>_xlfn.XLOOKUP(X398, 'taxonomy(ID_mappings)'!$J$2:$J$7, 'taxonomy(ID_mappings)'!$I$2:$I$7, "Not Disclosed", 0)</f>
        <v>Not Disclosed</v>
      </c>
      <c r="AE398" s="4" t="str">
        <f>_xlfn.XLOOKUP(Z398, 'taxonomy(ID_mappings)'!$J$2:$J$7, 'taxonomy(ID_mappings)'!$I$2:$I$7, "Not Disclosed", 0)</f>
        <v>Not Disclosed</v>
      </c>
      <c r="AF398" s="4" t="str">
        <f>_xlfn.CONCAT(AA398, ", ", AB398, ", ", AC398, ", ", AD398, ", ", AE398)</f>
        <v>5326, Not Disclosed, Not Disclosed, Not Disclosed, Not Disclosed</v>
      </c>
      <c r="AG398" s="16">
        <v>5326</v>
      </c>
      <c r="AH398" s="1" t="s">
        <v>43</v>
      </c>
      <c r="AI398" s="1">
        <f>_xlfn.XLOOKUP(AH398, 'taxonomy(ID_mappings)'!$L$2:$L$3, 'taxonomy(ID_mappings)'!$M$2:$M$3, 0)</f>
        <v>0</v>
      </c>
      <c r="AJ398" s="1" t="s">
        <v>42</v>
      </c>
      <c r="AK398" s="1" t="s">
        <v>42</v>
      </c>
      <c r="AL398" s="1" t="s">
        <v>42</v>
      </c>
    </row>
    <row r="399" spans="1:38" ht="15.75" customHeight="1">
      <c r="A399" s="1">
        <v>51936</v>
      </c>
      <c r="B399" s="1" t="s">
        <v>741</v>
      </c>
      <c r="C399" s="1">
        <f>_xlfn.XLOOKUP(B399, 'Sheet1 startup_formatted'!$B$2:$B$690, 'Sheet1 startup_formatted'!$A$2:$A$690, "Not issued", 0)</f>
        <v>5138</v>
      </c>
      <c r="D399" s="2">
        <v>42522</v>
      </c>
      <c r="E399" s="15">
        <v>5210000</v>
      </c>
      <c r="F399" s="1" t="s">
        <v>38</v>
      </c>
      <c r="G399" s="1">
        <f>_xlfn.XLOOKUP(F399, 'taxonomy(ID_mappings)'!$P$2:$P$15, 'taxonomy(ID_mappings)'!$O$2:$O$15, 0)</f>
        <v>1234</v>
      </c>
      <c r="H399" s="1">
        <v>2</v>
      </c>
      <c r="I399" s="1" t="s">
        <v>39</v>
      </c>
      <c r="J399" s="1" t="str">
        <v>United Arab Emirates (UAE)</v>
      </c>
      <c r="K399" s="1" t="s">
        <v>39</v>
      </c>
      <c r="L399" s="13">
        <f>_xlfn.XLOOKUP(K399, 'taxonomy(ID_mappings)'!$B$2:$B$30, 'taxonomy(ID_mappings)'!$A$2:$A$30, "Not Disclosed", 0)</f>
        <v>2361</v>
      </c>
      <c r="M399" s="1" t="s">
        <v>186</v>
      </c>
      <c r="N399" s="1" t="s">
        <v>186</v>
      </c>
      <c r="O399" s="1">
        <f>_xlfn.XLOOKUP(N399, 'taxonomy(ID_mappings)'!$F$2:$F$40, 'taxonomy(ID_mappings)'!$E$2:$E$40, "Not Disclosed", 0)</f>
        <v>5876</v>
      </c>
      <c r="P399" s="1">
        <v>2</v>
      </c>
      <c r="Q399" s="4" t="s">
        <v>61</v>
      </c>
      <c r="R399" s="4" t="s">
        <v>61</v>
      </c>
      <c r="S399" s="4" t="s">
        <v>42</v>
      </c>
      <c r="T399" s="4" t="str">
        <v>Not Disclosed</v>
      </c>
      <c r="U399" s="4" t="s">
        <v>42</v>
      </c>
      <c r="V399" s="4" t="str">
        <v>Not Disclosed</v>
      </c>
      <c r="W399" s="4" t="s">
        <v>42</v>
      </c>
      <c r="X399" s="4" t="str">
        <v>Not Disclosed</v>
      </c>
      <c r="Y399" s="4" t="s">
        <v>42</v>
      </c>
      <c r="Z399" s="4" t="str">
        <v>Not Disclosed</v>
      </c>
      <c r="AA399" s="4">
        <f>_xlfn.XLOOKUP(R399, 'taxonomy(ID_mappings)'!$J$2:$J$7, 'taxonomy(ID_mappings)'!$I$2:$I$7, "Not Disclosed", 0)</f>
        <v>5326</v>
      </c>
      <c r="AB399" s="4" t="str">
        <f>_xlfn.XLOOKUP(T399, 'taxonomy(ID_mappings)'!$J$2:$J$7, 'taxonomy(ID_mappings)'!$I$2:$I$7, "Not Disclosed", 0)</f>
        <v>Not Disclosed</v>
      </c>
      <c r="AC399" s="4" t="str">
        <f>_xlfn.XLOOKUP(V399, 'taxonomy(ID_mappings)'!$J$2:$J$7, 'taxonomy(ID_mappings)'!$I$2:$I$7, "Not Disclosed", 0)</f>
        <v>Not Disclosed</v>
      </c>
      <c r="AD399" s="4" t="str">
        <f>_xlfn.XLOOKUP(X399, 'taxonomy(ID_mappings)'!$J$2:$J$7, 'taxonomy(ID_mappings)'!$I$2:$I$7, "Not Disclosed", 0)</f>
        <v>Not Disclosed</v>
      </c>
      <c r="AE399" s="4" t="str">
        <f>_xlfn.XLOOKUP(Z399, 'taxonomy(ID_mappings)'!$J$2:$J$7, 'taxonomy(ID_mappings)'!$I$2:$I$7, "Not Disclosed", 0)</f>
        <v>Not Disclosed</v>
      </c>
      <c r="AF399" s="4" t="str">
        <f>_xlfn.CONCAT(AA399, ", ", AB399, ", ", AC399, ", ", AD399, ", ", AE399)</f>
        <v>5326, Not Disclosed, Not Disclosed, Not Disclosed, Not Disclosed</v>
      </c>
      <c r="AG399" s="16">
        <v>5326</v>
      </c>
      <c r="AH399" s="1" t="s">
        <v>43</v>
      </c>
      <c r="AI399" s="1">
        <f>_xlfn.XLOOKUP(AH399, 'taxonomy(ID_mappings)'!$L$2:$L$3, 'taxonomy(ID_mappings)'!$M$2:$M$3, 0)</f>
        <v>0</v>
      </c>
      <c r="AJ399" s="1" t="s">
        <v>42</v>
      </c>
      <c r="AK399" s="1" t="s">
        <v>42</v>
      </c>
      <c r="AL399" s="1" t="s">
        <v>42</v>
      </c>
    </row>
    <row r="400" spans="1:38" ht="15.75" customHeight="1">
      <c r="A400" s="1">
        <v>51937</v>
      </c>
      <c r="B400" s="1" t="s">
        <v>742</v>
      </c>
      <c r="C400" s="1">
        <f>_xlfn.XLOOKUP(B400, 'Sheet1 startup_formatted'!$B$2:$B$690, 'Sheet1 startup_formatted'!$A$2:$A$690, "Not issued", 0)</f>
        <v>2296</v>
      </c>
      <c r="D400" s="2">
        <v>42522</v>
      </c>
      <c r="E400" s="15">
        <v>50000</v>
      </c>
      <c r="F400" s="1" t="s">
        <v>53</v>
      </c>
      <c r="G400" s="1">
        <f>_xlfn.XLOOKUP(F400, 'taxonomy(ID_mappings)'!$P$2:$P$15, 'taxonomy(ID_mappings)'!$O$2:$O$15, 0)</f>
        <v>9101</v>
      </c>
      <c r="H400" s="1">
        <v>0</v>
      </c>
      <c r="I400" s="1" t="s">
        <v>39</v>
      </c>
      <c r="J400" s="1" t="str">
        <v>United Arab Emirates (UAE)</v>
      </c>
      <c r="K400" s="1" t="s">
        <v>39</v>
      </c>
      <c r="L400" s="13">
        <f>_xlfn.XLOOKUP(K400, 'taxonomy(ID_mappings)'!$B$2:$B$30, 'taxonomy(ID_mappings)'!$A$2:$A$30, "Not Disclosed", 0)</f>
        <v>2361</v>
      </c>
      <c r="M400" s="1" t="s">
        <v>401</v>
      </c>
      <c r="N400" s="1" t="s">
        <v>401</v>
      </c>
      <c r="O400" s="1">
        <f>_xlfn.XLOOKUP(N400, 'taxonomy(ID_mappings)'!$F$2:$F$40, 'taxonomy(ID_mappings)'!$E$2:$E$40, "Not Disclosed", 0)</f>
        <v>8327</v>
      </c>
      <c r="P400" s="1">
        <v>1</v>
      </c>
      <c r="Q400" s="4" t="s">
        <v>41</v>
      </c>
      <c r="R400" s="4" t="s">
        <v>41</v>
      </c>
      <c r="S400" s="4" t="s">
        <v>42</v>
      </c>
      <c r="T400" s="4" t="str">
        <v>Not Disclosed</v>
      </c>
      <c r="U400" s="4" t="s">
        <v>42</v>
      </c>
      <c r="V400" s="4" t="str">
        <v>Not Disclosed</v>
      </c>
      <c r="W400" s="4" t="s">
        <v>42</v>
      </c>
      <c r="X400" s="4" t="str">
        <v>Not Disclosed</v>
      </c>
      <c r="Y400" s="4" t="s">
        <v>42</v>
      </c>
      <c r="Z400" s="4" t="str">
        <v>Not Disclosed</v>
      </c>
      <c r="AA400" s="4">
        <f>_xlfn.XLOOKUP(R400, 'taxonomy(ID_mappings)'!$J$2:$J$7, 'taxonomy(ID_mappings)'!$I$2:$I$7, "Not Disclosed", 0)</f>
        <v>5324</v>
      </c>
      <c r="AB400" s="4" t="str">
        <f>_xlfn.XLOOKUP(T400, 'taxonomy(ID_mappings)'!$J$2:$J$7, 'taxonomy(ID_mappings)'!$I$2:$I$7, "Not Disclosed", 0)</f>
        <v>Not Disclosed</v>
      </c>
      <c r="AC400" s="4" t="str">
        <f>_xlfn.XLOOKUP(V400, 'taxonomy(ID_mappings)'!$J$2:$J$7, 'taxonomy(ID_mappings)'!$I$2:$I$7, "Not Disclosed", 0)</f>
        <v>Not Disclosed</v>
      </c>
      <c r="AD400" s="4" t="str">
        <f>_xlfn.XLOOKUP(X400, 'taxonomy(ID_mappings)'!$J$2:$J$7, 'taxonomy(ID_mappings)'!$I$2:$I$7, "Not Disclosed", 0)</f>
        <v>Not Disclosed</v>
      </c>
      <c r="AE400" s="4" t="str">
        <f>_xlfn.XLOOKUP(Z400, 'taxonomy(ID_mappings)'!$J$2:$J$7, 'taxonomy(ID_mappings)'!$I$2:$I$7, "Not Disclosed", 0)</f>
        <v>Not Disclosed</v>
      </c>
      <c r="AF400" s="4" t="str">
        <f>_xlfn.CONCAT(AA400, ", ", AB400, ", ", AC400, ", ", AD400, ", ", AE400)</f>
        <v>5324, Not Disclosed, Not Disclosed, Not Disclosed, Not Disclosed</v>
      </c>
      <c r="AG400" s="16">
        <v>5324</v>
      </c>
      <c r="AH400" s="1" t="s">
        <v>43</v>
      </c>
      <c r="AI400" s="1">
        <f>_xlfn.XLOOKUP(AH400, 'taxonomy(ID_mappings)'!$L$2:$L$3, 'taxonomy(ID_mappings)'!$M$2:$M$3, 0)</f>
        <v>0</v>
      </c>
      <c r="AJ400" s="1" t="s">
        <v>42</v>
      </c>
      <c r="AK400" s="1" t="s">
        <v>42</v>
      </c>
      <c r="AL400" s="1" t="s">
        <v>42</v>
      </c>
    </row>
    <row r="401" spans="1:38" ht="15.75" customHeight="1">
      <c r="A401" s="1">
        <v>51938</v>
      </c>
      <c r="B401" s="1" t="s">
        <v>743</v>
      </c>
      <c r="C401" s="1">
        <f>_xlfn.XLOOKUP(B401, 'Sheet1 startup_formatted'!$B$2:$B$690, 'Sheet1 startup_formatted'!$A$2:$A$690, "Not issued", 0)</f>
        <v>5687</v>
      </c>
      <c r="D401" s="2">
        <v>42583</v>
      </c>
      <c r="E401" s="15">
        <v>0</v>
      </c>
      <c r="F401" s="1" t="s">
        <v>53</v>
      </c>
      <c r="G401" s="1">
        <f>_xlfn.XLOOKUP(F401, 'taxonomy(ID_mappings)'!$P$2:$P$15, 'taxonomy(ID_mappings)'!$O$2:$O$15, 0)</f>
        <v>9101</v>
      </c>
      <c r="H401" s="1">
        <v>1</v>
      </c>
      <c r="I401" s="1" t="s">
        <v>113</v>
      </c>
      <c r="J401" s="1" t="str">
        <v>Egypt</v>
      </c>
      <c r="K401" s="1" t="s">
        <v>113</v>
      </c>
      <c r="L401" s="13">
        <f>_xlfn.XLOOKUP(K401, 'taxonomy(ID_mappings)'!$B$2:$B$30, 'taxonomy(ID_mappings)'!$A$2:$A$30, "Not Disclosed", 0)</f>
        <v>2468</v>
      </c>
      <c r="M401" s="1" t="s">
        <v>117</v>
      </c>
      <c r="N401" s="1" t="s">
        <v>117</v>
      </c>
      <c r="O401" s="1">
        <f>_xlfn.XLOOKUP(N401, 'taxonomy(ID_mappings)'!$F$2:$F$40, 'taxonomy(ID_mappings)'!$E$2:$E$40, "Not Disclosed", 0)</f>
        <v>7346</v>
      </c>
      <c r="P401" s="1">
        <v>2</v>
      </c>
      <c r="Q401" s="4" t="s">
        <v>61</v>
      </c>
      <c r="R401" s="4" t="s">
        <v>61</v>
      </c>
      <c r="S401" s="4" t="s">
        <v>42</v>
      </c>
      <c r="T401" s="4" t="str">
        <v>Not Disclosed</v>
      </c>
      <c r="U401" s="4" t="s">
        <v>42</v>
      </c>
      <c r="V401" s="4" t="str">
        <v>Not Disclosed</v>
      </c>
      <c r="W401" s="4" t="s">
        <v>42</v>
      </c>
      <c r="X401" s="4" t="str">
        <v>Not Disclosed</v>
      </c>
      <c r="Y401" s="4" t="s">
        <v>42</v>
      </c>
      <c r="Z401" s="4" t="str">
        <v>Not Disclosed</v>
      </c>
      <c r="AA401" s="4">
        <f>_xlfn.XLOOKUP(R401, 'taxonomy(ID_mappings)'!$J$2:$J$7, 'taxonomy(ID_mappings)'!$I$2:$I$7, "Not Disclosed", 0)</f>
        <v>5326</v>
      </c>
      <c r="AB401" s="4" t="str">
        <f>_xlfn.XLOOKUP(T401, 'taxonomy(ID_mappings)'!$J$2:$J$7, 'taxonomy(ID_mappings)'!$I$2:$I$7, "Not Disclosed", 0)</f>
        <v>Not Disclosed</v>
      </c>
      <c r="AC401" s="4" t="str">
        <f>_xlfn.XLOOKUP(V401, 'taxonomy(ID_mappings)'!$J$2:$J$7, 'taxonomy(ID_mappings)'!$I$2:$I$7, "Not Disclosed", 0)</f>
        <v>Not Disclosed</v>
      </c>
      <c r="AD401" s="4" t="str">
        <f>_xlfn.XLOOKUP(X401, 'taxonomy(ID_mappings)'!$J$2:$J$7, 'taxonomy(ID_mappings)'!$I$2:$I$7, "Not Disclosed", 0)</f>
        <v>Not Disclosed</v>
      </c>
      <c r="AE401" s="4" t="str">
        <f>_xlfn.XLOOKUP(Z401, 'taxonomy(ID_mappings)'!$J$2:$J$7, 'taxonomy(ID_mappings)'!$I$2:$I$7, "Not Disclosed", 0)</f>
        <v>Not Disclosed</v>
      </c>
      <c r="AF401" s="4" t="str">
        <f>_xlfn.CONCAT(AA401, ", ", AB401, ", ", AC401, ", ", AD401, ", ", AE401)</f>
        <v>5326, Not Disclosed, Not Disclosed, Not Disclosed, Not Disclosed</v>
      </c>
      <c r="AG401" s="16">
        <v>5326</v>
      </c>
      <c r="AH401" s="1" t="s">
        <v>43</v>
      </c>
      <c r="AI401" s="1">
        <f>_xlfn.XLOOKUP(AH401, 'taxonomy(ID_mappings)'!$L$2:$L$3, 'taxonomy(ID_mappings)'!$M$2:$M$3, 0)</f>
        <v>0</v>
      </c>
      <c r="AJ401" s="1" t="s">
        <v>42</v>
      </c>
      <c r="AK401" s="1" t="s">
        <v>42</v>
      </c>
      <c r="AL401" s="1" t="s">
        <v>42</v>
      </c>
    </row>
    <row r="402" spans="1:38" ht="15.75" customHeight="1">
      <c r="A402" s="1">
        <v>51939</v>
      </c>
      <c r="B402" s="1" t="s">
        <v>744</v>
      </c>
      <c r="C402" s="1">
        <f>_xlfn.XLOOKUP(B402, 'Sheet1 startup_formatted'!$B$2:$B$690, 'Sheet1 startup_formatted'!$A$2:$A$690, "Not issued", 0)</f>
        <v>5232</v>
      </c>
      <c r="D402" s="2">
        <v>42583</v>
      </c>
      <c r="E402" s="15">
        <v>0</v>
      </c>
      <c r="F402" s="1" t="s">
        <v>53</v>
      </c>
      <c r="G402" s="1">
        <f>_xlfn.XLOOKUP(F402, 'taxonomy(ID_mappings)'!$P$2:$P$15, 'taxonomy(ID_mappings)'!$O$2:$O$15, 0)</f>
        <v>9101</v>
      </c>
      <c r="H402" s="1">
        <v>1</v>
      </c>
      <c r="I402" s="1" t="s">
        <v>50</v>
      </c>
      <c r="J402" s="1" t="str">
        <v>Lebanon</v>
      </c>
      <c r="K402" s="1" t="s">
        <v>50</v>
      </c>
      <c r="L402" s="13">
        <f>_xlfn.XLOOKUP(K402, 'taxonomy(ID_mappings)'!$B$2:$B$30, 'taxonomy(ID_mappings)'!$A$2:$A$30, "Not Disclosed", 0)</f>
        <v>1623</v>
      </c>
      <c r="M402" s="1" t="s">
        <v>68</v>
      </c>
      <c r="N402" s="1" t="s">
        <v>68</v>
      </c>
      <c r="O402" s="1">
        <f>_xlfn.XLOOKUP(N402, 'taxonomy(ID_mappings)'!$F$2:$F$40, 'taxonomy(ID_mappings)'!$E$2:$E$40, "Not Disclosed", 0)</f>
        <v>5832</v>
      </c>
      <c r="P402" s="1">
        <v>1</v>
      </c>
      <c r="Q402" s="4" t="s">
        <v>42</v>
      </c>
      <c r="R402" s="4" t="s">
        <v>42</v>
      </c>
      <c r="S402" s="4" t="s">
        <v>42</v>
      </c>
      <c r="T402" s="4" t="str">
        <v>Not Disclosed</v>
      </c>
      <c r="U402" s="4" t="s">
        <v>42</v>
      </c>
      <c r="V402" s="4" t="str">
        <v>Not Disclosed</v>
      </c>
      <c r="W402" s="4" t="s">
        <v>42</v>
      </c>
      <c r="X402" s="4" t="str">
        <v>Not Disclosed</v>
      </c>
      <c r="Y402" s="4" t="s">
        <v>42</v>
      </c>
      <c r="Z402" s="4" t="str">
        <v>Not Disclosed</v>
      </c>
      <c r="AA402" s="4" t="str">
        <f>_xlfn.XLOOKUP(R402, 'taxonomy(ID_mappings)'!$J$2:$J$7, 'taxonomy(ID_mappings)'!$I$2:$I$7, "Not Disclosed", 0)</f>
        <v>Not Disclosed</v>
      </c>
      <c r="AB402" s="4" t="str">
        <f>_xlfn.XLOOKUP(T402, 'taxonomy(ID_mappings)'!$J$2:$J$7, 'taxonomy(ID_mappings)'!$I$2:$I$7, "Not Disclosed", 0)</f>
        <v>Not Disclosed</v>
      </c>
      <c r="AC402" s="4" t="str">
        <f>_xlfn.XLOOKUP(V402, 'taxonomy(ID_mappings)'!$J$2:$J$7, 'taxonomy(ID_mappings)'!$I$2:$I$7, "Not Disclosed", 0)</f>
        <v>Not Disclosed</v>
      </c>
      <c r="AD402" s="4" t="str">
        <f>_xlfn.XLOOKUP(X402, 'taxonomy(ID_mappings)'!$J$2:$J$7, 'taxonomy(ID_mappings)'!$I$2:$I$7, "Not Disclosed", 0)</f>
        <v>Not Disclosed</v>
      </c>
      <c r="AE402" s="4" t="str">
        <f>_xlfn.XLOOKUP(Z402, 'taxonomy(ID_mappings)'!$J$2:$J$7, 'taxonomy(ID_mappings)'!$I$2:$I$7, "Not Disclosed", 0)</f>
        <v>Not Disclosed</v>
      </c>
      <c r="AF402" s="4" t="str">
        <f>_xlfn.CONCAT(AA402, ", ", AB402, ", ", AC402, ", ", AD402, ", ", AE402)</f>
        <v>Not Disclosed, Not Disclosed, Not Disclosed, Not Disclosed, Not Disclosed</v>
      </c>
      <c r="AG402" s="16" t="s">
        <v>42</v>
      </c>
      <c r="AH402" s="1" t="s">
        <v>43</v>
      </c>
      <c r="AI402" s="1">
        <f>_xlfn.XLOOKUP(AH402, 'taxonomy(ID_mappings)'!$L$2:$L$3, 'taxonomy(ID_mappings)'!$M$2:$M$3, 0)</f>
        <v>0</v>
      </c>
      <c r="AJ402" s="1" t="s">
        <v>42</v>
      </c>
      <c r="AK402" s="1" t="s">
        <v>42</v>
      </c>
      <c r="AL402" s="1" t="s">
        <v>42</v>
      </c>
    </row>
    <row r="403" spans="1:38" ht="15.75" customHeight="1">
      <c r="A403" s="1">
        <v>51940</v>
      </c>
      <c r="B403" s="1" t="s">
        <v>745</v>
      </c>
      <c r="C403" s="1">
        <f>_xlfn.XLOOKUP(B403, 'Sheet1 startup_formatted'!$B$2:$B$690, 'Sheet1 startup_formatted'!$A$2:$A$690, "Not issued", 0)</f>
        <v>5688</v>
      </c>
      <c r="D403" s="2">
        <v>42583</v>
      </c>
      <c r="E403" s="15">
        <v>0</v>
      </c>
      <c r="F403" s="1" t="s">
        <v>53</v>
      </c>
      <c r="G403" s="1">
        <f>_xlfn.XLOOKUP(F403, 'taxonomy(ID_mappings)'!$P$2:$P$15, 'taxonomy(ID_mappings)'!$O$2:$O$15, 0)</f>
        <v>9101</v>
      </c>
      <c r="H403" s="1">
        <v>1</v>
      </c>
      <c r="I403" s="1" t="s">
        <v>113</v>
      </c>
      <c r="J403" s="1" t="str">
        <v>Egypt</v>
      </c>
      <c r="K403" s="1" t="s">
        <v>113</v>
      </c>
      <c r="L403" s="13">
        <f>_xlfn.XLOOKUP(K403, 'taxonomy(ID_mappings)'!$B$2:$B$30, 'taxonomy(ID_mappings)'!$A$2:$A$30, "Not Disclosed", 0)</f>
        <v>2468</v>
      </c>
      <c r="M403" s="1" t="s">
        <v>68</v>
      </c>
      <c r="N403" s="1" t="s">
        <v>68</v>
      </c>
      <c r="O403" s="1">
        <f>_xlfn.XLOOKUP(N403, 'taxonomy(ID_mappings)'!$F$2:$F$40, 'taxonomy(ID_mappings)'!$E$2:$E$40, "Not Disclosed", 0)</f>
        <v>5832</v>
      </c>
      <c r="P403" s="1">
        <v>1</v>
      </c>
      <c r="Q403" s="4" t="s">
        <v>48</v>
      </c>
      <c r="R403" s="4" t="s">
        <v>48</v>
      </c>
      <c r="S403" s="4" t="s">
        <v>42</v>
      </c>
      <c r="T403" s="4" t="str">
        <v>Not Disclosed</v>
      </c>
      <c r="U403" s="4" t="s">
        <v>42</v>
      </c>
      <c r="V403" s="4" t="str">
        <v>Not Disclosed</v>
      </c>
      <c r="W403" s="4" t="s">
        <v>42</v>
      </c>
      <c r="X403" s="4" t="str">
        <v>Not Disclosed</v>
      </c>
      <c r="Y403" s="4" t="s">
        <v>42</v>
      </c>
      <c r="Z403" s="4" t="str">
        <v>Not Disclosed</v>
      </c>
      <c r="AA403" s="4">
        <f>_xlfn.XLOOKUP(R403, 'taxonomy(ID_mappings)'!$J$2:$J$7, 'taxonomy(ID_mappings)'!$I$2:$I$7, "Not Disclosed", 0)</f>
        <v>5325</v>
      </c>
      <c r="AB403" s="4" t="str">
        <f>_xlfn.XLOOKUP(T403, 'taxonomy(ID_mappings)'!$J$2:$J$7, 'taxonomy(ID_mappings)'!$I$2:$I$7, "Not Disclosed", 0)</f>
        <v>Not Disclosed</v>
      </c>
      <c r="AC403" s="4" t="str">
        <f>_xlfn.XLOOKUP(V403, 'taxonomy(ID_mappings)'!$J$2:$J$7, 'taxonomy(ID_mappings)'!$I$2:$I$7, "Not Disclosed", 0)</f>
        <v>Not Disclosed</v>
      </c>
      <c r="AD403" s="4" t="str">
        <f>_xlfn.XLOOKUP(X403, 'taxonomy(ID_mappings)'!$J$2:$J$7, 'taxonomy(ID_mappings)'!$I$2:$I$7, "Not Disclosed", 0)</f>
        <v>Not Disclosed</v>
      </c>
      <c r="AE403" s="4" t="str">
        <f>_xlfn.XLOOKUP(Z403, 'taxonomy(ID_mappings)'!$J$2:$J$7, 'taxonomy(ID_mappings)'!$I$2:$I$7, "Not Disclosed", 0)</f>
        <v>Not Disclosed</v>
      </c>
      <c r="AF403" s="4" t="str">
        <f>_xlfn.CONCAT(AA403, ", ", AB403, ", ", AC403, ", ", AD403, ", ", AE403)</f>
        <v>5325, Not Disclosed, Not Disclosed, Not Disclosed, Not Disclosed</v>
      </c>
      <c r="AG403" s="16">
        <v>5325</v>
      </c>
      <c r="AH403" s="1" t="s">
        <v>43</v>
      </c>
      <c r="AI403" s="1">
        <f>_xlfn.XLOOKUP(AH403, 'taxonomy(ID_mappings)'!$L$2:$L$3, 'taxonomy(ID_mappings)'!$M$2:$M$3, 0)</f>
        <v>0</v>
      </c>
      <c r="AJ403" s="1" t="s">
        <v>42</v>
      </c>
      <c r="AK403" s="1" t="s">
        <v>42</v>
      </c>
      <c r="AL403" s="1" t="s">
        <v>42</v>
      </c>
    </row>
    <row r="404" spans="1:38" ht="15.75" customHeight="1">
      <c r="A404" s="1">
        <v>51941</v>
      </c>
      <c r="B404" s="1" t="s">
        <v>746</v>
      </c>
      <c r="C404" s="1">
        <f>_xlfn.XLOOKUP(B404, 'Sheet1 startup_formatted'!$B$2:$B$690, 'Sheet1 startup_formatted'!$A$2:$A$690, "Not issued", 0)</f>
        <v>5689</v>
      </c>
      <c r="D404" s="2">
        <v>42583</v>
      </c>
      <c r="E404" s="15">
        <v>0</v>
      </c>
      <c r="F404" s="1" t="s">
        <v>53</v>
      </c>
      <c r="G404" s="1">
        <f>_xlfn.XLOOKUP(F404, 'taxonomy(ID_mappings)'!$P$2:$P$15, 'taxonomy(ID_mappings)'!$O$2:$O$15, 0)</f>
        <v>9101</v>
      </c>
      <c r="H404" s="1">
        <v>1</v>
      </c>
      <c r="I404" s="1" t="s">
        <v>113</v>
      </c>
      <c r="J404" s="1" t="str">
        <v>Egypt</v>
      </c>
      <c r="K404" s="1" t="s">
        <v>113</v>
      </c>
      <c r="L404" s="13">
        <f>_xlfn.XLOOKUP(K404, 'taxonomy(ID_mappings)'!$B$2:$B$30, 'taxonomy(ID_mappings)'!$A$2:$A$30, "Not Disclosed", 0)</f>
        <v>2468</v>
      </c>
      <c r="M404" s="1" t="s">
        <v>47</v>
      </c>
      <c r="N404" s="1" t="s">
        <v>47</v>
      </c>
      <c r="O404" s="1">
        <f>_xlfn.XLOOKUP(N404, 'taxonomy(ID_mappings)'!$F$2:$F$40, 'taxonomy(ID_mappings)'!$E$2:$E$40, "Not Disclosed", 0)</f>
        <v>4536</v>
      </c>
      <c r="P404" s="1">
        <v>2</v>
      </c>
      <c r="Q404" s="4" t="s">
        <v>61</v>
      </c>
      <c r="R404" s="4" t="s">
        <v>61</v>
      </c>
      <c r="S404" s="4" t="s">
        <v>42</v>
      </c>
      <c r="T404" s="4" t="str">
        <v>Not Disclosed</v>
      </c>
      <c r="U404" s="4" t="s">
        <v>42</v>
      </c>
      <c r="V404" s="4" t="str">
        <v>Not Disclosed</v>
      </c>
      <c r="W404" s="4" t="s">
        <v>42</v>
      </c>
      <c r="X404" s="4" t="str">
        <v>Not Disclosed</v>
      </c>
      <c r="Y404" s="4" t="s">
        <v>42</v>
      </c>
      <c r="Z404" s="4" t="str">
        <v>Not Disclosed</v>
      </c>
      <c r="AA404" s="4">
        <f>_xlfn.XLOOKUP(R404, 'taxonomy(ID_mappings)'!$J$2:$J$7, 'taxonomy(ID_mappings)'!$I$2:$I$7, "Not Disclosed", 0)</f>
        <v>5326</v>
      </c>
      <c r="AB404" s="4" t="str">
        <f>_xlfn.XLOOKUP(T404, 'taxonomy(ID_mappings)'!$J$2:$J$7, 'taxonomy(ID_mappings)'!$I$2:$I$7, "Not Disclosed", 0)</f>
        <v>Not Disclosed</v>
      </c>
      <c r="AC404" s="4" t="str">
        <f>_xlfn.XLOOKUP(V404, 'taxonomy(ID_mappings)'!$J$2:$J$7, 'taxonomy(ID_mappings)'!$I$2:$I$7, "Not Disclosed", 0)</f>
        <v>Not Disclosed</v>
      </c>
      <c r="AD404" s="4" t="str">
        <f>_xlfn.XLOOKUP(X404, 'taxonomy(ID_mappings)'!$J$2:$J$7, 'taxonomy(ID_mappings)'!$I$2:$I$7, "Not Disclosed", 0)</f>
        <v>Not Disclosed</v>
      </c>
      <c r="AE404" s="4" t="str">
        <f>_xlfn.XLOOKUP(Z404, 'taxonomy(ID_mappings)'!$J$2:$J$7, 'taxonomy(ID_mappings)'!$I$2:$I$7, "Not Disclosed", 0)</f>
        <v>Not Disclosed</v>
      </c>
      <c r="AF404" s="4" t="str">
        <f>_xlfn.CONCAT(AA404, ", ", AB404, ", ", AC404, ", ", AD404, ", ", AE404)</f>
        <v>5326, Not Disclosed, Not Disclosed, Not Disclosed, Not Disclosed</v>
      </c>
      <c r="AG404" s="16">
        <v>5326</v>
      </c>
      <c r="AH404" s="1" t="s">
        <v>43</v>
      </c>
      <c r="AI404" s="1">
        <f>_xlfn.XLOOKUP(AH404, 'taxonomy(ID_mappings)'!$L$2:$L$3, 'taxonomy(ID_mappings)'!$M$2:$M$3, 0)</f>
        <v>0</v>
      </c>
      <c r="AJ404" s="1" t="s">
        <v>42</v>
      </c>
      <c r="AK404" s="1" t="s">
        <v>42</v>
      </c>
      <c r="AL404" s="1" t="s">
        <v>42</v>
      </c>
    </row>
    <row r="405" spans="1:38" ht="15.75" customHeight="1">
      <c r="A405" s="1">
        <v>51942</v>
      </c>
      <c r="B405" s="1" t="s">
        <v>747</v>
      </c>
      <c r="C405" s="1">
        <f>_xlfn.XLOOKUP(B405, 'Sheet1 startup_formatted'!$B$2:$B$690, 'Sheet1 startup_formatted'!$A$2:$A$690, "Not issued", 0)</f>
        <v>5686</v>
      </c>
      <c r="D405" s="2">
        <v>42583</v>
      </c>
      <c r="E405" s="15">
        <v>0</v>
      </c>
      <c r="F405" s="1" t="s">
        <v>53</v>
      </c>
      <c r="G405" s="1">
        <f>_xlfn.XLOOKUP(F405, 'taxonomy(ID_mappings)'!$P$2:$P$15, 'taxonomy(ID_mappings)'!$O$2:$O$15, 0)</f>
        <v>9101</v>
      </c>
      <c r="H405" s="1">
        <v>1</v>
      </c>
      <c r="I405" s="1" t="s">
        <v>113</v>
      </c>
      <c r="J405" s="1" t="str">
        <v>Egypt</v>
      </c>
      <c r="K405" s="1" t="s">
        <v>113</v>
      </c>
      <c r="L405" s="13">
        <f>_xlfn.XLOOKUP(K405, 'taxonomy(ID_mappings)'!$B$2:$B$30, 'taxonomy(ID_mappings)'!$A$2:$A$30, "Not Disclosed", 0)</f>
        <v>2468</v>
      </c>
      <c r="M405" s="1" t="s">
        <v>107</v>
      </c>
      <c r="N405" s="1" t="s">
        <v>107</v>
      </c>
      <c r="O405" s="1">
        <f>_xlfn.XLOOKUP(N405, 'taxonomy(ID_mappings)'!$F$2:$F$40, 'taxonomy(ID_mappings)'!$E$2:$E$40, "Not Disclosed", 0)</f>
        <v>9238</v>
      </c>
      <c r="P405" s="1">
        <v>1</v>
      </c>
      <c r="Q405" s="4" t="s">
        <v>41</v>
      </c>
      <c r="R405" s="4" t="s">
        <v>41</v>
      </c>
      <c r="S405" s="4" t="s">
        <v>42</v>
      </c>
      <c r="T405" s="4" t="str">
        <v>Not Disclosed</v>
      </c>
      <c r="U405" s="4" t="s">
        <v>42</v>
      </c>
      <c r="V405" s="4" t="str">
        <v>Not Disclosed</v>
      </c>
      <c r="W405" s="4" t="s">
        <v>42</v>
      </c>
      <c r="X405" s="4" t="str">
        <v>Not Disclosed</v>
      </c>
      <c r="Y405" s="4" t="s">
        <v>42</v>
      </c>
      <c r="Z405" s="4" t="str">
        <v>Not Disclosed</v>
      </c>
      <c r="AA405" s="4">
        <f>_xlfn.XLOOKUP(R405, 'taxonomy(ID_mappings)'!$J$2:$J$7, 'taxonomy(ID_mappings)'!$I$2:$I$7, "Not Disclosed", 0)</f>
        <v>5324</v>
      </c>
      <c r="AB405" s="4" t="str">
        <f>_xlfn.XLOOKUP(T405, 'taxonomy(ID_mappings)'!$J$2:$J$7, 'taxonomy(ID_mappings)'!$I$2:$I$7, "Not Disclosed", 0)</f>
        <v>Not Disclosed</v>
      </c>
      <c r="AC405" s="4" t="str">
        <f>_xlfn.XLOOKUP(V405, 'taxonomy(ID_mappings)'!$J$2:$J$7, 'taxonomy(ID_mappings)'!$I$2:$I$7, "Not Disclosed", 0)</f>
        <v>Not Disclosed</v>
      </c>
      <c r="AD405" s="4" t="str">
        <f>_xlfn.XLOOKUP(X405, 'taxonomy(ID_mappings)'!$J$2:$J$7, 'taxonomy(ID_mappings)'!$I$2:$I$7, "Not Disclosed", 0)</f>
        <v>Not Disclosed</v>
      </c>
      <c r="AE405" s="4" t="str">
        <f>_xlfn.XLOOKUP(Z405, 'taxonomy(ID_mappings)'!$J$2:$J$7, 'taxonomy(ID_mappings)'!$I$2:$I$7, "Not Disclosed", 0)</f>
        <v>Not Disclosed</v>
      </c>
      <c r="AF405" s="4" t="str">
        <f>_xlfn.CONCAT(AA405, ", ", AB405, ", ", AC405, ", ", AD405, ", ", AE405)</f>
        <v>5324, Not Disclosed, Not Disclosed, Not Disclosed, Not Disclosed</v>
      </c>
      <c r="AG405" s="16">
        <v>5324</v>
      </c>
      <c r="AH405" s="1" t="s">
        <v>43</v>
      </c>
      <c r="AI405" s="1">
        <f>_xlfn.XLOOKUP(AH405, 'taxonomy(ID_mappings)'!$L$2:$L$3, 'taxonomy(ID_mappings)'!$M$2:$M$3, 0)</f>
        <v>0</v>
      </c>
      <c r="AJ405" s="1" t="s">
        <v>42</v>
      </c>
      <c r="AK405" s="1" t="s">
        <v>42</v>
      </c>
      <c r="AL405" s="1" t="s">
        <v>42</v>
      </c>
    </row>
    <row r="406" spans="1:38" ht="15.75" customHeight="1">
      <c r="A406" s="1">
        <v>51943</v>
      </c>
      <c r="B406" s="1" t="s">
        <v>748</v>
      </c>
      <c r="C406" s="1">
        <f>_xlfn.XLOOKUP(B406, 'Sheet1 startup_formatted'!$B$2:$B$690, 'Sheet1 startup_formatted'!$A$2:$A$690, "Not issued", 0)</f>
        <v>20588</v>
      </c>
      <c r="D406" s="2">
        <v>42583</v>
      </c>
      <c r="E406" s="15">
        <v>0</v>
      </c>
      <c r="F406" s="1" t="s">
        <v>53</v>
      </c>
      <c r="G406" s="1">
        <f>_xlfn.XLOOKUP(F406, 'taxonomy(ID_mappings)'!$P$2:$P$15, 'taxonomy(ID_mappings)'!$O$2:$O$15, 0)</f>
        <v>9101</v>
      </c>
      <c r="H406" s="1">
        <v>1</v>
      </c>
      <c r="I406" s="1" t="s">
        <v>113</v>
      </c>
      <c r="J406" s="1" t="str">
        <v>Egypt</v>
      </c>
      <c r="K406" s="1" t="s">
        <v>113</v>
      </c>
      <c r="L406" s="13">
        <f>_xlfn.XLOOKUP(K406, 'taxonomy(ID_mappings)'!$B$2:$B$30, 'taxonomy(ID_mappings)'!$A$2:$A$30, "Not Disclosed", 0)</f>
        <v>2468</v>
      </c>
      <c r="M406" s="1" t="s">
        <v>107</v>
      </c>
      <c r="N406" s="1" t="s">
        <v>107</v>
      </c>
      <c r="O406" s="1">
        <f>_xlfn.XLOOKUP(N406, 'taxonomy(ID_mappings)'!$F$2:$F$40, 'taxonomy(ID_mappings)'!$E$2:$E$40, "Not Disclosed", 0)</f>
        <v>9238</v>
      </c>
      <c r="P406" s="1">
        <v>1</v>
      </c>
      <c r="Q406" s="4" t="s">
        <v>72</v>
      </c>
      <c r="R406" s="4" t="s">
        <v>61</v>
      </c>
      <c r="S406" s="4" t="s">
        <v>174</v>
      </c>
      <c r="T406" s="4" t="str">
        <v>Platform</v>
      </c>
      <c r="U406" s="4" t="s">
        <v>42</v>
      </c>
      <c r="V406" s="4" t="str">
        <v>Not Disclosed</v>
      </c>
      <c r="W406" s="4" t="s">
        <v>42</v>
      </c>
      <c r="X406" s="4" t="str">
        <v>Not Disclosed</v>
      </c>
      <c r="Y406" s="4" t="s">
        <v>42</v>
      </c>
      <c r="Z406" s="4" t="str">
        <v>Not Disclosed</v>
      </c>
      <c r="AA406" s="4">
        <f>_xlfn.XLOOKUP(R406, 'taxonomy(ID_mappings)'!$J$2:$J$7, 'taxonomy(ID_mappings)'!$I$2:$I$7, "Not Disclosed", 0)</f>
        <v>5326</v>
      </c>
      <c r="AB406" s="4">
        <f>_xlfn.XLOOKUP(T406, 'taxonomy(ID_mappings)'!$J$2:$J$7, 'taxonomy(ID_mappings)'!$I$2:$I$7, "Not Disclosed", 0)</f>
        <v>5324</v>
      </c>
      <c r="AC406" s="4" t="str">
        <f>_xlfn.XLOOKUP(V406, 'taxonomy(ID_mappings)'!$J$2:$J$7, 'taxonomy(ID_mappings)'!$I$2:$I$7, "Not Disclosed", 0)</f>
        <v>Not Disclosed</v>
      </c>
      <c r="AD406" s="4" t="str">
        <f>_xlfn.XLOOKUP(X406, 'taxonomy(ID_mappings)'!$J$2:$J$7, 'taxonomy(ID_mappings)'!$I$2:$I$7, "Not Disclosed", 0)</f>
        <v>Not Disclosed</v>
      </c>
      <c r="AE406" s="4" t="str">
        <f>_xlfn.XLOOKUP(Z406, 'taxonomy(ID_mappings)'!$J$2:$J$7, 'taxonomy(ID_mappings)'!$I$2:$I$7, "Not Disclosed", 0)</f>
        <v>Not Disclosed</v>
      </c>
      <c r="AF406" s="4" t="str">
        <f>_xlfn.CONCAT(AA406, ", ", AB406, ", ", AC406, ", ", AD406, ", ", AE406)</f>
        <v>5326, 5324, Not Disclosed, Not Disclosed, Not Disclosed</v>
      </c>
      <c r="AG406" s="16" t="s">
        <v>73</v>
      </c>
      <c r="AH406" s="1" t="s">
        <v>55</v>
      </c>
      <c r="AI406" s="1">
        <f>_xlfn.XLOOKUP(AH406, 'taxonomy(ID_mappings)'!$L$2:$L$3, 'taxonomy(ID_mappings)'!$M$2:$M$3, 0)</f>
        <v>1</v>
      </c>
      <c r="AJ406" s="1" t="s">
        <v>749</v>
      </c>
      <c r="AK406" s="9" t="s">
        <v>750</v>
      </c>
      <c r="AL406" s="9" t="s">
        <v>751</v>
      </c>
    </row>
    <row r="407" spans="1:38" ht="15.75" customHeight="1">
      <c r="A407" s="1">
        <v>51944</v>
      </c>
      <c r="B407" s="1" t="s">
        <v>752</v>
      </c>
      <c r="C407" s="1">
        <f>_xlfn.XLOOKUP(B407, 'Sheet1 startup_formatted'!$B$2:$B$690, 'Sheet1 startup_formatted'!$A$2:$A$690, "Not issued", 0)</f>
        <v>44956</v>
      </c>
      <c r="D407" s="2">
        <v>42583</v>
      </c>
      <c r="E407" s="15">
        <v>3000000</v>
      </c>
      <c r="F407" s="1" t="s">
        <v>45</v>
      </c>
      <c r="G407" s="1">
        <f>_xlfn.XLOOKUP(F407, 'taxonomy(ID_mappings)'!$P$2:$P$15, 'taxonomy(ID_mappings)'!$O$2:$O$15, 0)</f>
        <v>5678</v>
      </c>
      <c r="H407" s="1">
        <v>1</v>
      </c>
      <c r="I407" s="1" t="s">
        <v>50</v>
      </c>
      <c r="J407" s="1" t="str">
        <v>Lebanon</v>
      </c>
      <c r="K407" s="1" t="s">
        <v>50</v>
      </c>
      <c r="L407" s="13">
        <f>_xlfn.XLOOKUP(K407, 'taxonomy(ID_mappings)'!$B$2:$B$30, 'taxonomy(ID_mappings)'!$A$2:$A$30, "Not Disclosed", 0)</f>
        <v>1623</v>
      </c>
      <c r="M407" s="1" t="s">
        <v>141</v>
      </c>
      <c r="N407" s="1" t="s">
        <v>141</v>
      </c>
      <c r="O407" s="1">
        <f>_xlfn.XLOOKUP(N407, 'taxonomy(ID_mappings)'!$F$2:$F$40, 'taxonomy(ID_mappings)'!$E$2:$E$40, "Not Disclosed", 0)</f>
        <v>7592</v>
      </c>
      <c r="P407" s="1">
        <v>1</v>
      </c>
      <c r="Q407" s="4" t="s">
        <v>318</v>
      </c>
      <c r="R407" s="4" t="s">
        <v>48</v>
      </c>
      <c r="S407" s="4" t="s">
        <v>174</v>
      </c>
      <c r="T407" s="4" t="str">
        <v>Platform</v>
      </c>
      <c r="U407" s="4" t="s">
        <v>42</v>
      </c>
      <c r="V407" s="4" t="str">
        <v>Not Disclosed</v>
      </c>
      <c r="W407" s="4" t="s">
        <v>42</v>
      </c>
      <c r="X407" s="4" t="str">
        <v>Not Disclosed</v>
      </c>
      <c r="Y407" s="4" t="s">
        <v>42</v>
      </c>
      <c r="Z407" s="4" t="str">
        <v>Not Disclosed</v>
      </c>
      <c r="AA407" s="4">
        <f>_xlfn.XLOOKUP(R407, 'taxonomy(ID_mappings)'!$J$2:$J$7, 'taxonomy(ID_mappings)'!$I$2:$I$7, "Not Disclosed", 0)</f>
        <v>5325</v>
      </c>
      <c r="AB407" s="4">
        <f>_xlfn.XLOOKUP(T407, 'taxonomy(ID_mappings)'!$J$2:$J$7, 'taxonomy(ID_mappings)'!$I$2:$I$7, "Not Disclosed", 0)</f>
        <v>5324</v>
      </c>
      <c r="AC407" s="4" t="str">
        <f>_xlfn.XLOOKUP(V407, 'taxonomy(ID_mappings)'!$J$2:$J$7, 'taxonomy(ID_mappings)'!$I$2:$I$7, "Not Disclosed", 0)</f>
        <v>Not Disclosed</v>
      </c>
      <c r="AD407" s="4" t="str">
        <f>_xlfn.XLOOKUP(X407, 'taxonomy(ID_mappings)'!$J$2:$J$7, 'taxonomy(ID_mappings)'!$I$2:$I$7, "Not Disclosed", 0)</f>
        <v>Not Disclosed</v>
      </c>
      <c r="AE407" s="4" t="str">
        <f>_xlfn.XLOOKUP(Z407, 'taxonomy(ID_mappings)'!$J$2:$J$7, 'taxonomy(ID_mappings)'!$I$2:$I$7, "Not Disclosed", 0)</f>
        <v>Not Disclosed</v>
      </c>
      <c r="AF407" s="4" t="str">
        <f>_xlfn.CONCAT(AA407, ", ", AB407, ", ", AC407, ", ", AD407, ", ", AE407)</f>
        <v>5325, 5324, Not Disclosed, Not Disclosed, Not Disclosed</v>
      </c>
      <c r="AG407" s="16" t="s">
        <v>319</v>
      </c>
      <c r="AH407" s="1" t="s">
        <v>43</v>
      </c>
      <c r="AI407" s="1">
        <f>_xlfn.XLOOKUP(AH407, 'taxonomy(ID_mappings)'!$L$2:$L$3, 'taxonomy(ID_mappings)'!$M$2:$M$3, 0)</f>
        <v>0</v>
      </c>
      <c r="AJ407" s="1" t="s">
        <v>42</v>
      </c>
      <c r="AK407" s="1" t="s">
        <v>42</v>
      </c>
      <c r="AL407" s="1" t="s">
        <v>42</v>
      </c>
    </row>
    <row r="408" spans="1:38" ht="15.75" customHeight="1">
      <c r="A408" s="1">
        <v>51945</v>
      </c>
      <c r="B408" s="1" t="s">
        <v>753</v>
      </c>
      <c r="C408" s="1">
        <f>_xlfn.XLOOKUP(B408, 'Sheet1 startup_formatted'!$B$2:$B$690, 'Sheet1 startup_formatted'!$A$2:$A$690, "Not issued", 0)</f>
        <v>5685</v>
      </c>
      <c r="D408" s="2">
        <v>42583</v>
      </c>
      <c r="E408" s="15">
        <v>0</v>
      </c>
      <c r="F408" s="1" t="s">
        <v>88</v>
      </c>
      <c r="G408" s="1">
        <f>_xlfn.XLOOKUP(F408, 'taxonomy(ID_mappings)'!$P$2:$P$15, 'taxonomy(ID_mappings)'!$O$2:$O$15, 0)</f>
        <v>6789</v>
      </c>
      <c r="H408" s="1">
        <v>1</v>
      </c>
      <c r="I408" s="1" t="s">
        <v>113</v>
      </c>
      <c r="J408" s="1" t="str">
        <v>Egypt</v>
      </c>
      <c r="K408" s="1" t="s">
        <v>113</v>
      </c>
      <c r="L408" s="13">
        <f>_xlfn.XLOOKUP(K408, 'taxonomy(ID_mappings)'!$B$2:$B$30, 'taxonomy(ID_mappings)'!$A$2:$A$30, "Not Disclosed", 0)</f>
        <v>2468</v>
      </c>
      <c r="M408" s="1" t="s">
        <v>68</v>
      </c>
      <c r="N408" s="1" t="s">
        <v>68</v>
      </c>
      <c r="O408" s="1">
        <f>_xlfn.XLOOKUP(N408, 'taxonomy(ID_mappings)'!$F$2:$F$40, 'taxonomy(ID_mappings)'!$E$2:$E$40, "Not Disclosed", 0)</f>
        <v>5832</v>
      </c>
      <c r="P408" s="1">
        <v>1</v>
      </c>
      <c r="Q408" s="4" t="s">
        <v>48</v>
      </c>
      <c r="R408" s="4" t="s">
        <v>48</v>
      </c>
      <c r="S408" s="4" t="s">
        <v>42</v>
      </c>
      <c r="T408" s="4" t="str">
        <v>Not Disclosed</v>
      </c>
      <c r="U408" s="4" t="s">
        <v>42</v>
      </c>
      <c r="V408" s="4" t="str">
        <v>Not Disclosed</v>
      </c>
      <c r="W408" s="4" t="s">
        <v>42</v>
      </c>
      <c r="X408" s="4" t="str">
        <v>Not Disclosed</v>
      </c>
      <c r="Y408" s="4" t="s">
        <v>42</v>
      </c>
      <c r="Z408" s="4" t="str">
        <v>Not Disclosed</v>
      </c>
      <c r="AA408" s="4">
        <f>_xlfn.XLOOKUP(R408, 'taxonomy(ID_mappings)'!$J$2:$J$7, 'taxonomy(ID_mappings)'!$I$2:$I$7, "Not Disclosed", 0)</f>
        <v>5325</v>
      </c>
      <c r="AB408" s="4" t="str">
        <f>_xlfn.XLOOKUP(T408, 'taxonomy(ID_mappings)'!$J$2:$J$7, 'taxonomy(ID_mappings)'!$I$2:$I$7, "Not Disclosed", 0)</f>
        <v>Not Disclosed</v>
      </c>
      <c r="AC408" s="4" t="str">
        <f>_xlfn.XLOOKUP(V408, 'taxonomy(ID_mappings)'!$J$2:$J$7, 'taxonomy(ID_mappings)'!$I$2:$I$7, "Not Disclosed", 0)</f>
        <v>Not Disclosed</v>
      </c>
      <c r="AD408" s="4" t="str">
        <f>_xlfn.XLOOKUP(X408, 'taxonomy(ID_mappings)'!$J$2:$J$7, 'taxonomy(ID_mappings)'!$I$2:$I$7, "Not Disclosed", 0)</f>
        <v>Not Disclosed</v>
      </c>
      <c r="AE408" s="4" t="str">
        <f>_xlfn.XLOOKUP(Z408, 'taxonomy(ID_mappings)'!$J$2:$J$7, 'taxonomy(ID_mappings)'!$I$2:$I$7, "Not Disclosed", 0)</f>
        <v>Not Disclosed</v>
      </c>
      <c r="AF408" s="4" t="str">
        <f>_xlfn.CONCAT(AA408, ", ", AB408, ", ", AC408, ", ", AD408, ", ", AE408)</f>
        <v>5325, Not Disclosed, Not Disclosed, Not Disclosed, Not Disclosed</v>
      </c>
      <c r="AG408" s="16">
        <v>5325</v>
      </c>
      <c r="AH408" s="1" t="s">
        <v>43</v>
      </c>
      <c r="AI408" s="1">
        <f>_xlfn.XLOOKUP(AH408, 'taxonomy(ID_mappings)'!$L$2:$L$3, 'taxonomy(ID_mappings)'!$M$2:$M$3, 0)</f>
        <v>0</v>
      </c>
      <c r="AJ408" s="1" t="s">
        <v>42</v>
      </c>
      <c r="AK408" s="1" t="s">
        <v>42</v>
      </c>
      <c r="AL408" s="1" t="s">
        <v>42</v>
      </c>
    </row>
    <row r="409" spans="1:38" ht="15.75" customHeight="1">
      <c r="A409" s="1">
        <v>51947</v>
      </c>
      <c r="B409" s="1" t="s">
        <v>754</v>
      </c>
      <c r="C409" s="1">
        <f>_xlfn.XLOOKUP(B409, 'Sheet1 startup_formatted'!$B$2:$B$690, 'Sheet1 startup_formatted'!$A$2:$A$690, "Not issued", 0)</f>
        <v>3216</v>
      </c>
      <c r="D409" s="2">
        <v>42614</v>
      </c>
      <c r="E409" s="15">
        <v>40000</v>
      </c>
      <c r="F409" s="1" t="s">
        <v>88</v>
      </c>
      <c r="G409" s="1">
        <f>_xlfn.XLOOKUP(F409, 'taxonomy(ID_mappings)'!$P$2:$P$15, 'taxonomy(ID_mappings)'!$O$2:$O$15, 0)</f>
        <v>6789</v>
      </c>
      <c r="H409" s="1">
        <v>1</v>
      </c>
      <c r="I409" s="1" t="s">
        <v>39</v>
      </c>
      <c r="J409" s="1" t="str">
        <v>United Arab Emirates (UAE)</v>
      </c>
      <c r="K409" s="1" t="s">
        <v>39</v>
      </c>
      <c r="L409" s="13">
        <f>_xlfn.XLOOKUP(K409, 'taxonomy(ID_mappings)'!$B$2:$B$30, 'taxonomy(ID_mappings)'!$A$2:$A$30, "Not Disclosed", 0)</f>
        <v>2361</v>
      </c>
      <c r="M409" s="1" t="s">
        <v>51</v>
      </c>
      <c r="N409" s="1" t="s">
        <v>51</v>
      </c>
      <c r="O409" s="1">
        <f>_xlfn.XLOOKUP(N409, 'taxonomy(ID_mappings)'!$F$2:$F$40, 'taxonomy(ID_mappings)'!$E$2:$E$40, "Not Disclosed", 0)</f>
        <v>7634</v>
      </c>
      <c r="P409" s="1" t="s">
        <v>42</v>
      </c>
      <c r="Q409" s="4" t="s">
        <v>48</v>
      </c>
      <c r="R409" s="4" t="s">
        <v>48</v>
      </c>
      <c r="S409" s="4" t="s">
        <v>42</v>
      </c>
      <c r="T409" s="4" t="str">
        <v>Not Disclosed</v>
      </c>
      <c r="U409" s="4" t="s">
        <v>42</v>
      </c>
      <c r="V409" s="4" t="str">
        <v>Not Disclosed</v>
      </c>
      <c r="W409" s="4" t="s">
        <v>42</v>
      </c>
      <c r="X409" s="4" t="str">
        <v>Not Disclosed</v>
      </c>
      <c r="Y409" s="4" t="s">
        <v>42</v>
      </c>
      <c r="Z409" s="4" t="str">
        <v>Not Disclosed</v>
      </c>
      <c r="AA409" s="4">
        <f>_xlfn.XLOOKUP(R409, 'taxonomy(ID_mappings)'!$J$2:$J$7, 'taxonomy(ID_mappings)'!$I$2:$I$7, "Not Disclosed", 0)</f>
        <v>5325</v>
      </c>
      <c r="AB409" s="4" t="str">
        <f>_xlfn.XLOOKUP(T409, 'taxonomy(ID_mappings)'!$J$2:$J$7, 'taxonomy(ID_mappings)'!$I$2:$I$7, "Not Disclosed", 0)</f>
        <v>Not Disclosed</v>
      </c>
      <c r="AC409" s="4" t="str">
        <f>_xlfn.XLOOKUP(V409, 'taxonomy(ID_mappings)'!$J$2:$J$7, 'taxonomy(ID_mappings)'!$I$2:$I$7, "Not Disclosed", 0)</f>
        <v>Not Disclosed</v>
      </c>
      <c r="AD409" s="4" t="str">
        <f>_xlfn.XLOOKUP(X409, 'taxonomy(ID_mappings)'!$J$2:$J$7, 'taxonomy(ID_mappings)'!$I$2:$I$7, "Not Disclosed", 0)</f>
        <v>Not Disclosed</v>
      </c>
      <c r="AE409" s="4" t="str">
        <f>_xlfn.XLOOKUP(Z409, 'taxonomy(ID_mappings)'!$J$2:$J$7, 'taxonomy(ID_mappings)'!$I$2:$I$7, "Not Disclosed", 0)</f>
        <v>Not Disclosed</v>
      </c>
      <c r="AF409" s="4" t="str">
        <f>_xlfn.CONCAT(AA409, ", ", AB409, ", ", AC409, ", ", AD409, ", ", AE409)</f>
        <v>5325, Not Disclosed, Not Disclosed, Not Disclosed, Not Disclosed</v>
      </c>
      <c r="AG409" s="16">
        <v>5325</v>
      </c>
      <c r="AH409" s="1" t="s">
        <v>43</v>
      </c>
      <c r="AI409" s="1">
        <f>_xlfn.XLOOKUP(AH409, 'taxonomy(ID_mappings)'!$L$2:$L$3, 'taxonomy(ID_mappings)'!$M$2:$M$3, 0)</f>
        <v>0</v>
      </c>
      <c r="AJ409" s="1" t="s">
        <v>42</v>
      </c>
      <c r="AK409" s="1" t="s">
        <v>42</v>
      </c>
      <c r="AL409" s="1" t="s">
        <v>42</v>
      </c>
    </row>
    <row r="410" spans="1:38" ht="15.75" customHeight="1">
      <c r="A410" s="1">
        <v>51948</v>
      </c>
      <c r="B410" s="1" t="s">
        <v>755</v>
      </c>
      <c r="C410" s="1">
        <f>_xlfn.XLOOKUP(B410, 'Sheet1 startup_formatted'!$B$2:$B$690, 'Sheet1 startup_formatted'!$A$2:$A$690, "Not issued", 0)</f>
        <v>1358</v>
      </c>
      <c r="D410" s="2">
        <v>42614</v>
      </c>
      <c r="E410" s="15">
        <v>40000</v>
      </c>
      <c r="F410" s="1" t="s">
        <v>88</v>
      </c>
      <c r="G410" s="1">
        <f>_xlfn.XLOOKUP(F410, 'taxonomy(ID_mappings)'!$P$2:$P$15, 'taxonomy(ID_mappings)'!$O$2:$O$15, 0)</f>
        <v>6789</v>
      </c>
      <c r="H410" s="1">
        <v>1</v>
      </c>
      <c r="I410" s="1" t="s">
        <v>210</v>
      </c>
      <c r="J410" s="1" t="str">
        <v>United Kingdom (UK)</v>
      </c>
      <c r="K410" s="1" t="s">
        <v>210</v>
      </c>
      <c r="L410" s="13">
        <f>_xlfn.XLOOKUP(K410, 'taxonomy(ID_mappings)'!$B$2:$B$30, 'taxonomy(ID_mappings)'!$A$2:$A$30, "Not Disclosed", 0)</f>
        <v>9014</v>
      </c>
      <c r="M410" s="1" t="s">
        <v>75</v>
      </c>
      <c r="N410" s="1" t="s">
        <v>75</v>
      </c>
      <c r="O410" s="1">
        <f>_xlfn.XLOOKUP(N410, 'taxonomy(ID_mappings)'!$F$2:$F$40, 'taxonomy(ID_mappings)'!$E$2:$E$40, "Not Disclosed", 0)</f>
        <v>1467</v>
      </c>
      <c r="P410" s="1" t="s">
        <v>42</v>
      </c>
      <c r="Q410" s="4" t="s">
        <v>41</v>
      </c>
      <c r="R410" s="4" t="s">
        <v>41</v>
      </c>
      <c r="S410" s="4" t="s">
        <v>42</v>
      </c>
      <c r="T410" s="4" t="str">
        <v>Not Disclosed</v>
      </c>
      <c r="U410" s="4" t="s">
        <v>42</v>
      </c>
      <c r="V410" s="4" t="str">
        <v>Not Disclosed</v>
      </c>
      <c r="W410" s="4" t="s">
        <v>42</v>
      </c>
      <c r="X410" s="4" t="str">
        <v>Not Disclosed</v>
      </c>
      <c r="Y410" s="4" t="s">
        <v>42</v>
      </c>
      <c r="Z410" s="4" t="str">
        <v>Not Disclosed</v>
      </c>
      <c r="AA410" s="4">
        <f>_xlfn.XLOOKUP(R410, 'taxonomy(ID_mappings)'!$J$2:$J$7, 'taxonomy(ID_mappings)'!$I$2:$I$7, "Not Disclosed", 0)</f>
        <v>5324</v>
      </c>
      <c r="AB410" s="4" t="str">
        <f>_xlfn.XLOOKUP(T410, 'taxonomy(ID_mappings)'!$J$2:$J$7, 'taxonomy(ID_mappings)'!$I$2:$I$7, "Not Disclosed", 0)</f>
        <v>Not Disclosed</v>
      </c>
      <c r="AC410" s="4" t="str">
        <f>_xlfn.XLOOKUP(V410, 'taxonomy(ID_mappings)'!$J$2:$J$7, 'taxonomy(ID_mappings)'!$I$2:$I$7, "Not Disclosed", 0)</f>
        <v>Not Disclosed</v>
      </c>
      <c r="AD410" s="4" t="str">
        <f>_xlfn.XLOOKUP(X410, 'taxonomy(ID_mappings)'!$J$2:$J$7, 'taxonomy(ID_mappings)'!$I$2:$I$7, "Not Disclosed", 0)</f>
        <v>Not Disclosed</v>
      </c>
      <c r="AE410" s="4" t="str">
        <f>_xlfn.XLOOKUP(Z410, 'taxonomy(ID_mappings)'!$J$2:$J$7, 'taxonomy(ID_mappings)'!$I$2:$I$7, "Not Disclosed", 0)</f>
        <v>Not Disclosed</v>
      </c>
      <c r="AF410" s="4" t="str">
        <f>_xlfn.CONCAT(AA410, ", ", AB410, ", ", AC410, ", ", AD410, ", ", AE410)</f>
        <v>5324, Not Disclosed, Not Disclosed, Not Disclosed, Not Disclosed</v>
      </c>
      <c r="AG410" s="16">
        <v>5324</v>
      </c>
      <c r="AH410" s="1" t="s">
        <v>43</v>
      </c>
      <c r="AI410" s="1">
        <f>_xlfn.XLOOKUP(AH410, 'taxonomy(ID_mappings)'!$L$2:$L$3, 'taxonomy(ID_mappings)'!$M$2:$M$3, 0)</f>
        <v>0</v>
      </c>
      <c r="AJ410" s="1" t="s">
        <v>756</v>
      </c>
      <c r="AK410" s="1" t="s">
        <v>757</v>
      </c>
      <c r="AL410" s="1" t="s">
        <v>758</v>
      </c>
    </row>
    <row r="411" spans="1:38" ht="15.75" customHeight="1">
      <c r="A411" s="1">
        <v>51949</v>
      </c>
      <c r="B411" s="1" t="s">
        <v>759</v>
      </c>
      <c r="C411" s="1">
        <f>_xlfn.XLOOKUP(B411, 'Sheet1 startup_formatted'!$B$2:$B$690, 'Sheet1 startup_formatted'!$A$2:$A$690, "Not issued", 0)</f>
        <v>46538</v>
      </c>
      <c r="D411" s="2">
        <v>42614</v>
      </c>
      <c r="E411" s="15">
        <v>40000</v>
      </c>
      <c r="F411" s="1" t="s">
        <v>88</v>
      </c>
      <c r="G411" s="1">
        <f>_xlfn.XLOOKUP(F411, 'taxonomy(ID_mappings)'!$P$2:$P$15, 'taxonomy(ID_mappings)'!$O$2:$O$15, 0)</f>
        <v>6789</v>
      </c>
      <c r="H411" s="1">
        <v>1</v>
      </c>
      <c r="I411" s="1" t="s">
        <v>39</v>
      </c>
      <c r="J411" s="1" t="str">
        <v>United Arab Emirates (UAE)</v>
      </c>
      <c r="K411" s="1" t="s">
        <v>39</v>
      </c>
      <c r="L411" s="13">
        <f>_xlfn.XLOOKUP(K411, 'taxonomy(ID_mappings)'!$B$2:$B$30, 'taxonomy(ID_mappings)'!$A$2:$A$30, "Not Disclosed", 0)</f>
        <v>2361</v>
      </c>
      <c r="M411" s="1" t="s">
        <v>63</v>
      </c>
      <c r="N411" s="1" t="s">
        <v>63</v>
      </c>
      <c r="O411" s="1">
        <f>_xlfn.XLOOKUP(N411, 'taxonomy(ID_mappings)'!$F$2:$F$40, 'taxonomy(ID_mappings)'!$E$2:$E$40, "Not Disclosed", 0)</f>
        <v>3678</v>
      </c>
      <c r="P411" s="1">
        <v>1</v>
      </c>
      <c r="Q411" s="4" t="s">
        <v>48</v>
      </c>
      <c r="R411" s="4" t="s">
        <v>48</v>
      </c>
      <c r="S411" s="4" t="s">
        <v>42</v>
      </c>
      <c r="T411" s="4" t="str">
        <v>Not Disclosed</v>
      </c>
      <c r="U411" s="4" t="s">
        <v>42</v>
      </c>
      <c r="V411" s="4" t="str">
        <v>Not Disclosed</v>
      </c>
      <c r="W411" s="4" t="s">
        <v>42</v>
      </c>
      <c r="X411" s="4" t="str">
        <v>Not Disclosed</v>
      </c>
      <c r="Y411" s="4" t="s">
        <v>42</v>
      </c>
      <c r="Z411" s="4" t="str">
        <v>Not Disclosed</v>
      </c>
      <c r="AA411" s="4">
        <f>_xlfn.XLOOKUP(R411, 'taxonomy(ID_mappings)'!$J$2:$J$7, 'taxonomy(ID_mappings)'!$I$2:$I$7, "Not Disclosed", 0)</f>
        <v>5325</v>
      </c>
      <c r="AB411" s="4" t="str">
        <f>_xlfn.XLOOKUP(T411, 'taxonomy(ID_mappings)'!$J$2:$J$7, 'taxonomy(ID_mappings)'!$I$2:$I$7, "Not Disclosed", 0)</f>
        <v>Not Disclosed</v>
      </c>
      <c r="AC411" s="4" t="str">
        <f>_xlfn.XLOOKUP(V411, 'taxonomy(ID_mappings)'!$J$2:$J$7, 'taxonomy(ID_mappings)'!$I$2:$I$7, "Not Disclosed", 0)</f>
        <v>Not Disclosed</v>
      </c>
      <c r="AD411" s="4" t="str">
        <f>_xlfn.XLOOKUP(X411, 'taxonomy(ID_mappings)'!$J$2:$J$7, 'taxonomy(ID_mappings)'!$I$2:$I$7, "Not Disclosed", 0)</f>
        <v>Not Disclosed</v>
      </c>
      <c r="AE411" s="4" t="str">
        <f>_xlfn.XLOOKUP(Z411, 'taxonomy(ID_mappings)'!$J$2:$J$7, 'taxonomy(ID_mappings)'!$I$2:$I$7, "Not Disclosed", 0)</f>
        <v>Not Disclosed</v>
      </c>
      <c r="AF411" s="4" t="str">
        <f>_xlfn.CONCAT(AA411, ", ", AB411, ", ", AC411, ", ", AD411, ", ", AE411)</f>
        <v>5325, Not Disclosed, Not Disclosed, Not Disclosed, Not Disclosed</v>
      </c>
      <c r="AG411" s="16">
        <v>5325</v>
      </c>
      <c r="AH411" s="1" t="s">
        <v>43</v>
      </c>
      <c r="AI411" s="1">
        <f>_xlfn.XLOOKUP(AH411, 'taxonomy(ID_mappings)'!$L$2:$L$3, 'taxonomy(ID_mappings)'!$M$2:$M$3, 0)</f>
        <v>0</v>
      </c>
      <c r="AJ411" s="1" t="s">
        <v>42</v>
      </c>
      <c r="AK411" s="1" t="s">
        <v>42</v>
      </c>
      <c r="AL411" s="1" t="s">
        <v>42</v>
      </c>
    </row>
    <row r="412" spans="1:38" ht="15.75" customHeight="1">
      <c r="A412" s="1">
        <v>51950</v>
      </c>
      <c r="B412" s="1" t="s">
        <v>760</v>
      </c>
      <c r="C412" s="1">
        <f>_xlfn.XLOOKUP(B412, 'Sheet1 startup_formatted'!$B$2:$B$690, 'Sheet1 startup_formatted'!$A$2:$A$690, "Not issued", 0)</f>
        <v>53355</v>
      </c>
      <c r="D412" s="2">
        <v>42614</v>
      </c>
      <c r="E412" s="15">
        <v>0</v>
      </c>
      <c r="F412" s="1" t="s">
        <v>707</v>
      </c>
      <c r="G412" s="1">
        <f>_xlfn.XLOOKUP(F412, 'taxonomy(ID_mappings)'!$P$2:$P$15, 'taxonomy(ID_mappings)'!$O$2:$O$15, 0)</f>
        <v>5672</v>
      </c>
      <c r="H412" s="1">
        <v>1</v>
      </c>
      <c r="I412" s="1" t="s">
        <v>42</v>
      </c>
      <c r="J412" s="1" t="str">
        <v>Not Disclosed</v>
      </c>
      <c r="K412" s="1" t="s">
        <v>42</v>
      </c>
      <c r="L412" s="13" t="str">
        <f>_xlfn.XLOOKUP(K412, 'taxonomy(ID_mappings)'!$B$2:$B$30, 'taxonomy(ID_mappings)'!$A$2:$A$30, "Not Disclosed", 0)</f>
        <v>Not Disclosed</v>
      </c>
      <c r="M412" s="1" t="s">
        <v>68</v>
      </c>
      <c r="N412" s="1" t="s">
        <v>68</v>
      </c>
      <c r="O412" s="1">
        <f>_xlfn.XLOOKUP(N412, 'taxonomy(ID_mappings)'!$F$2:$F$40, 'taxonomy(ID_mappings)'!$E$2:$E$40, "Not Disclosed", 0)</f>
        <v>5832</v>
      </c>
      <c r="P412" s="1" t="s">
        <v>42</v>
      </c>
      <c r="Q412" s="4" t="s">
        <v>42</v>
      </c>
      <c r="R412" s="4" t="s">
        <v>42</v>
      </c>
      <c r="S412" s="4" t="s">
        <v>42</v>
      </c>
      <c r="T412" s="4" t="str">
        <v>Not Disclosed</v>
      </c>
      <c r="U412" s="4" t="s">
        <v>42</v>
      </c>
      <c r="V412" s="4" t="str">
        <v>Not Disclosed</v>
      </c>
      <c r="W412" s="4" t="s">
        <v>42</v>
      </c>
      <c r="X412" s="4" t="str">
        <v>Not Disclosed</v>
      </c>
      <c r="Y412" s="4" t="s">
        <v>42</v>
      </c>
      <c r="Z412" s="4" t="str">
        <v>Not Disclosed</v>
      </c>
      <c r="AA412" s="4" t="str">
        <f>_xlfn.XLOOKUP(R412, 'taxonomy(ID_mappings)'!$J$2:$J$7, 'taxonomy(ID_mappings)'!$I$2:$I$7, "Not Disclosed", 0)</f>
        <v>Not Disclosed</v>
      </c>
      <c r="AB412" s="4" t="str">
        <f>_xlfn.XLOOKUP(T412, 'taxonomy(ID_mappings)'!$J$2:$J$7, 'taxonomy(ID_mappings)'!$I$2:$I$7, "Not Disclosed", 0)</f>
        <v>Not Disclosed</v>
      </c>
      <c r="AC412" s="4" t="str">
        <f>_xlfn.XLOOKUP(V412, 'taxonomy(ID_mappings)'!$J$2:$J$7, 'taxonomy(ID_mappings)'!$I$2:$I$7, "Not Disclosed", 0)</f>
        <v>Not Disclosed</v>
      </c>
      <c r="AD412" s="4" t="str">
        <f>_xlfn.XLOOKUP(X412, 'taxonomy(ID_mappings)'!$J$2:$J$7, 'taxonomy(ID_mappings)'!$I$2:$I$7, "Not Disclosed", 0)</f>
        <v>Not Disclosed</v>
      </c>
      <c r="AE412" s="4" t="str">
        <f>_xlfn.XLOOKUP(Z412, 'taxonomy(ID_mappings)'!$J$2:$J$7, 'taxonomy(ID_mappings)'!$I$2:$I$7, "Not Disclosed", 0)</f>
        <v>Not Disclosed</v>
      </c>
      <c r="AF412" s="4" t="str">
        <f>_xlfn.CONCAT(AA412, ", ", AB412, ", ", AC412, ", ", AD412, ", ", AE412)</f>
        <v>Not Disclosed, Not Disclosed, Not Disclosed, Not Disclosed, Not Disclosed</v>
      </c>
      <c r="AG412" s="16" t="s">
        <v>42</v>
      </c>
      <c r="AH412" s="1" t="s">
        <v>43</v>
      </c>
      <c r="AI412" s="1">
        <f>_xlfn.XLOOKUP(AH412, 'taxonomy(ID_mappings)'!$L$2:$L$3, 'taxonomy(ID_mappings)'!$M$2:$M$3, 0)</f>
        <v>0</v>
      </c>
      <c r="AJ412" s="1" t="s">
        <v>42</v>
      </c>
      <c r="AK412" s="1" t="s">
        <v>42</v>
      </c>
      <c r="AL412" s="1" t="s">
        <v>42</v>
      </c>
    </row>
    <row r="413" spans="1:38" ht="15.75" customHeight="1">
      <c r="A413" s="1">
        <v>51951</v>
      </c>
      <c r="B413" s="1" t="s">
        <v>761</v>
      </c>
      <c r="C413" s="1">
        <f>_xlfn.XLOOKUP(B413, 'Sheet1 startup_formatted'!$B$2:$B$690, 'Sheet1 startup_formatted'!$A$2:$A$690, "Not issued", 0)</f>
        <v>53338</v>
      </c>
      <c r="D413" s="2">
        <v>42614</v>
      </c>
      <c r="E413" s="15">
        <v>0</v>
      </c>
      <c r="F413" s="1" t="s">
        <v>53</v>
      </c>
      <c r="G413" s="1">
        <f>_xlfn.XLOOKUP(F413, 'taxonomy(ID_mappings)'!$P$2:$P$15, 'taxonomy(ID_mappings)'!$O$2:$O$15, 0)</f>
        <v>9101</v>
      </c>
      <c r="H413" s="1">
        <v>1</v>
      </c>
      <c r="I413" s="1" t="s">
        <v>113</v>
      </c>
      <c r="J413" s="1" t="str">
        <v>Egypt</v>
      </c>
      <c r="K413" s="1" t="s">
        <v>113</v>
      </c>
      <c r="L413" s="13">
        <f>_xlfn.XLOOKUP(K413, 'taxonomy(ID_mappings)'!$B$2:$B$30, 'taxonomy(ID_mappings)'!$A$2:$A$30, "Not Disclosed", 0)</f>
        <v>2468</v>
      </c>
      <c r="M413" s="1" t="s">
        <v>71</v>
      </c>
      <c r="N413" s="1" t="s">
        <v>71</v>
      </c>
      <c r="O413" s="1">
        <f>_xlfn.XLOOKUP(N413, 'taxonomy(ID_mappings)'!$F$2:$F$40, 'taxonomy(ID_mappings)'!$E$2:$E$40, "Not Disclosed", 0)</f>
        <v>9426</v>
      </c>
      <c r="P413" s="1">
        <v>3</v>
      </c>
      <c r="Q413" s="4" t="s">
        <v>48</v>
      </c>
      <c r="R413" s="4" t="s">
        <v>48</v>
      </c>
      <c r="S413" s="4" t="s">
        <v>42</v>
      </c>
      <c r="T413" s="4" t="str">
        <v>Not Disclosed</v>
      </c>
      <c r="U413" s="4" t="s">
        <v>42</v>
      </c>
      <c r="V413" s="4" t="str">
        <v>Not Disclosed</v>
      </c>
      <c r="W413" s="4" t="s">
        <v>42</v>
      </c>
      <c r="X413" s="4" t="str">
        <v>Not Disclosed</v>
      </c>
      <c r="Y413" s="4" t="s">
        <v>42</v>
      </c>
      <c r="Z413" s="4" t="str">
        <v>Not Disclosed</v>
      </c>
      <c r="AA413" s="4">
        <f>_xlfn.XLOOKUP(R413, 'taxonomy(ID_mappings)'!$J$2:$J$7, 'taxonomy(ID_mappings)'!$I$2:$I$7, "Not Disclosed", 0)</f>
        <v>5325</v>
      </c>
      <c r="AB413" s="4" t="str">
        <f>_xlfn.XLOOKUP(T413, 'taxonomy(ID_mappings)'!$J$2:$J$7, 'taxonomy(ID_mappings)'!$I$2:$I$7, "Not Disclosed", 0)</f>
        <v>Not Disclosed</v>
      </c>
      <c r="AC413" s="4" t="str">
        <f>_xlfn.XLOOKUP(V413, 'taxonomy(ID_mappings)'!$J$2:$J$7, 'taxonomy(ID_mappings)'!$I$2:$I$7, "Not Disclosed", 0)</f>
        <v>Not Disclosed</v>
      </c>
      <c r="AD413" s="4" t="str">
        <f>_xlfn.XLOOKUP(X413, 'taxonomy(ID_mappings)'!$J$2:$J$7, 'taxonomy(ID_mappings)'!$I$2:$I$7, "Not Disclosed", 0)</f>
        <v>Not Disclosed</v>
      </c>
      <c r="AE413" s="4" t="str">
        <f>_xlfn.XLOOKUP(Z413, 'taxonomy(ID_mappings)'!$J$2:$J$7, 'taxonomy(ID_mappings)'!$I$2:$I$7, "Not Disclosed", 0)</f>
        <v>Not Disclosed</v>
      </c>
      <c r="AF413" s="4" t="str">
        <f>_xlfn.CONCAT(AA413, ", ", AB413, ", ", AC413, ", ", AD413, ", ", AE413)</f>
        <v>5325, Not Disclosed, Not Disclosed, Not Disclosed, Not Disclosed</v>
      </c>
      <c r="AG413" s="16">
        <v>5325</v>
      </c>
      <c r="AH413" s="1" t="s">
        <v>43</v>
      </c>
      <c r="AI413" s="1">
        <f>_xlfn.XLOOKUP(AH413, 'taxonomy(ID_mappings)'!$L$2:$L$3, 'taxonomy(ID_mappings)'!$M$2:$M$3, 0)</f>
        <v>0</v>
      </c>
      <c r="AJ413" s="1" t="s">
        <v>42</v>
      </c>
      <c r="AK413" s="1" t="s">
        <v>42</v>
      </c>
      <c r="AL413" s="1" t="s">
        <v>42</v>
      </c>
    </row>
    <row r="414" spans="1:38" ht="15.75" customHeight="1">
      <c r="A414" s="1">
        <v>51952</v>
      </c>
      <c r="B414" s="1" t="s">
        <v>762</v>
      </c>
      <c r="C414" s="1">
        <f>_xlfn.XLOOKUP(B414, 'Sheet1 startup_formatted'!$B$2:$B$690, 'Sheet1 startup_formatted'!$A$2:$A$690, "Not issued", 0)</f>
        <v>34946</v>
      </c>
      <c r="D414" s="2">
        <v>42614</v>
      </c>
      <c r="E414" s="15">
        <v>0</v>
      </c>
      <c r="F414" s="1" t="s">
        <v>53</v>
      </c>
      <c r="G414" s="1">
        <f>_xlfn.XLOOKUP(F414, 'taxonomy(ID_mappings)'!$P$2:$P$15, 'taxonomy(ID_mappings)'!$O$2:$O$15, 0)</f>
        <v>9101</v>
      </c>
      <c r="H414" s="1">
        <v>1</v>
      </c>
      <c r="I414" s="1" t="s">
        <v>113</v>
      </c>
      <c r="J414" s="1" t="str">
        <v>Egypt</v>
      </c>
      <c r="K414" s="1" t="s">
        <v>113</v>
      </c>
      <c r="L414" s="13">
        <f>_xlfn.XLOOKUP(K414, 'taxonomy(ID_mappings)'!$B$2:$B$30, 'taxonomy(ID_mappings)'!$A$2:$A$30, "Not Disclosed", 0)</f>
        <v>2468</v>
      </c>
      <c r="M414" s="1" t="s">
        <v>47</v>
      </c>
      <c r="N414" s="1" t="s">
        <v>47</v>
      </c>
      <c r="O414" s="1">
        <f>_xlfn.XLOOKUP(N414, 'taxonomy(ID_mappings)'!$F$2:$F$40, 'taxonomy(ID_mappings)'!$E$2:$E$40, "Not Disclosed", 0)</f>
        <v>4536</v>
      </c>
      <c r="P414" s="1">
        <v>1</v>
      </c>
      <c r="Q414" s="4" t="s">
        <v>259</v>
      </c>
      <c r="R414" s="4" t="s">
        <v>61</v>
      </c>
      <c r="S414" s="4" t="s">
        <v>135</v>
      </c>
      <c r="T414" s="4" t="str">
        <v>B2C</v>
      </c>
      <c r="U414" s="4" t="s">
        <v>174</v>
      </c>
      <c r="V414" s="4" t="str">
        <v>Platform</v>
      </c>
      <c r="W414" s="4" t="s">
        <v>42</v>
      </c>
      <c r="X414" s="4" t="str">
        <v>Not Disclosed</v>
      </c>
      <c r="Y414" s="4" t="s">
        <v>42</v>
      </c>
      <c r="Z414" s="4" t="str">
        <v>Not Disclosed</v>
      </c>
      <c r="AA414" s="4">
        <f>_xlfn.XLOOKUP(R414, 'taxonomy(ID_mappings)'!$J$2:$J$7, 'taxonomy(ID_mappings)'!$I$2:$I$7, "Not Disclosed", 0)</f>
        <v>5326</v>
      </c>
      <c r="AB414" s="4">
        <f>_xlfn.XLOOKUP(T414, 'taxonomy(ID_mappings)'!$J$2:$J$7, 'taxonomy(ID_mappings)'!$I$2:$I$7, "Not Disclosed", 0)</f>
        <v>5325</v>
      </c>
      <c r="AC414" s="4">
        <f>_xlfn.XLOOKUP(V414, 'taxonomy(ID_mappings)'!$J$2:$J$7, 'taxonomy(ID_mappings)'!$I$2:$I$7, "Not Disclosed", 0)</f>
        <v>5324</v>
      </c>
      <c r="AD414" s="4" t="str">
        <f>_xlfn.XLOOKUP(X414, 'taxonomy(ID_mappings)'!$J$2:$J$7, 'taxonomy(ID_mappings)'!$I$2:$I$7, "Not Disclosed", 0)</f>
        <v>Not Disclosed</v>
      </c>
      <c r="AE414" s="4" t="str">
        <f>_xlfn.XLOOKUP(Z414, 'taxonomy(ID_mappings)'!$J$2:$J$7, 'taxonomy(ID_mappings)'!$I$2:$I$7, "Not Disclosed", 0)</f>
        <v>Not Disclosed</v>
      </c>
      <c r="AF414" s="4" t="str">
        <f>_xlfn.CONCAT(AA414, ", ", AB414, ", ", AC414, ", ", AD414, ", ", AE414)</f>
        <v>5326, 5325, 5324, Not Disclosed, Not Disclosed</v>
      </c>
      <c r="AG414" s="16" t="s">
        <v>260</v>
      </c>
      <c r="AH414" s="1" t="s">
        <v>43</v>
      </c>
      <c r="AI414" s="1">
        <f>_xlfn.XLOOKUP(AH414, 'taxonomy(ID_mappings)'!$L$2:$L$3, 'taxonomy(ID_mappings)'!$M$2:$M$3, 0)</f>
        <v>0</v>
      </c>
      <c r="AJ414" s="1" t="s">
        <v>42</v>
      </c>
      <c r="AK414" s="1" t="s">
        <v>42</v>
      </c>
      <c r="AL414" s="1" t="s">
        <v>42</v>
      </c>
    </row>
    <row r="415" spans="1:38" ht="15.75" customHeight="1">
      <c r="A415" s="1">
        <v>51953</v>
      </c>
      <c r="B415" s="1" t="s">
        <v>763</v>
      </c>
      <c r="C415" s="1">
        <f>_xlfn.XLOOKUP(B415, 'Sheet1 startup_formatted'!$B$2:$B$690, 'Sheet1 startup_formatted'!$A$2:$A$690, "Not issued", 0)</f>
        <v>52571</v>
      </c>
      <c r="D415" s="2">
        <v>42614</v>
      </c>
      <c r="E415" s="15">
        <v>0</v>
      </c>
      <c r="F415" s="1" t="s">
        <v>53</v>
      </c>
      <c r="G415" s="1">
        <f>_xlfn.XLOOKUP(F415, 'taxonomy(ID_mappings)'!$P$2:$P$15, 'taxonomy(ID_mappings)'!$O$2:$O$15, 0)</f>
        <v>9101</v>
      </c>
      <c r="H415" s="1">
        <v>1</v>
      </c>
      <c r="I415" s="1" t="s">
        <v>113</v>
      </c>
      <c r="J415" s="1" t="str">
        <v>Egypt</v>
      </c>
      <c r="K415" s="1" t="s">
        <v>113</v>
      </c>
      <c r="L415" s="13">
        <f>_xlfn.XLOOKUP(K415, 'taxonomy(ID_mappings)'!$B$2:$B$30, 'taxonomy(ID_mappings)'!$A$2:$A$30, "Not Disclosed", 0)</f>
        <v>2468</v>
      </c>
      <c r="M415" s="1" t="s">
        <v>63</v>
      </c>
      <c r="N415" s="1" t="s">
        <v>63</v>
      </c>
      <c r="O415" s="1">
        <f>_xlfn.XLOOKUP(N415, 'taxonomy(ID_mappings)'!$F$2:$F$40, 'taxonomy(ID_mappings)'!$E$2:$E$40, "Not Disclosed", 0)</f>
        <v>3678</v>
      </c>
      <c r="P415" s="1">
        <v>1</v>
      </c>
      <c r="Q415" s="4" t="s">
        <v>48</v>
      </c>
      <c r="R415" s="4" t="s">
        <v>48</v>
      </c>
      <c r="S415" s="4" t="s">
        <v>42</v>
      </c>
      <c r="T415" s="4" t="str">
        <v>Not Disclosed</v>
      </c>
      <c r="U415" s="4" t="s">
        <v>42</v>
      </c>
      <c r="V415" s="4" t="str">
        <v>Not Disclosed</v>
      </c>
      <c r="W415" s="4" t="s">
        <v>42</v>
      </c>
      <c r="X415" s="4" t="str">
        <v>Not Disclosed</v>
      </c>
      <c r="Y415" s="4" t="s">
        <v>42</v>
      </c>
      <c r="Z415" s="4" t="str">
        <v>Not Disclosed</v>
      </c>
      <c r="AA415" s="4">
        <f>_xlfn.XLOOKUP(R415, 'taxonomy(ID_mappings)'!$J$2:$J$7, 'taxonomy(ID_mappings)'!$I$2:$I$7, "Not Disclosed", 0)</f>
        <v>5325</v>
      </c>
      <c r="AB415" s="4" t="str">
        <f>_xlfn.XLOOKUP(T415, 'taxonomy(ID_mappings)'!$J$2:$J$7, 'taxonomy(ID_mappings)'!$I$2:$I$7, "Not Disclosed", 0)</f>
        <v>Not Disclosed</v>
      </c>
      <c r="AC415" s="4" t="str">
        <f>_xlfn.XLOOKUP(V415, 'taxonomy(ID_mappings)'!$J$2:$J$7, 'taxonomy(ID_mappings)'!$I$2:$I$7, "Not Disclosed", 0)</f>
        <v>Not Disclosed</v>
      </c>
      <c r="AD415" s="4" t="str">
        <f>_xlfn.XLOOKUP(X415, 'taxonomy(ID_mappings)'!$J$2:$J$7, 'taxonomy(ID_mappings)'!$I$2:$I$7, "Not Disclosed", 0)</f>
        <v>Not Disclosed</v>
      </c>
      <c r="AE415" s="4" t="str">
        <f>_xlfn.XLOOKUP(Z415, 'taxonomy(ID_mappings)'!$J$2:$J$7, 'taxonomy(ID_mappings)'!$I$2:$I$7, "Not Disclosed", 0)</f>
        <v>Not Disclosed</v>
      </c>
      <c r="AF415" s="4" t="str">
        <f>_xlfn.CONCAT(AA415, ", ", AB415, ", ", AC415, ", ", AD415, ", ", AE415)</f>
        <v>5325, Not Disclosed, Not Disclosed, Not Disclosed, Not Disclosed</v>
      </c>
      <c r="AG415" s="16">
        <v>5325</v>
      </c>
      <c r="AH415" s="1" t="s">
        <v>43</v>
      </c>
      <c r="AI415" s="1">
        <f>_xlfn.XLOOKUP(AH415, 'taxonomy(ID_mappings)'!$L$2:$L$3, 'taxonomy(ID_mappings)'!$M$2:$M$3, 0)</f>
        <v>0</v>
      </c>
      <c r="AJ415" s="1" t="s">
        <v>42</v>
      </c>
      <c r="AK415" s="1" t="s">
        <v>42</v>
      </c>
      <c r="AL415" s="1" t="s">
        <v>42</v>
      </c>
    </row>
    <row r="416" spans="1:38" ht="15.75" customHeight="1">
      <c r="A416" s="1">
        <v>51954</v>
      </c>
      <c r="B416" s="1" t="s">
        <v>764</v>
      </c>
      <c r="C416" s="1">
        <f>_xlfn.XLOOKUP(B416, 'Sheet1 startup_formatted'!$B$2:$B$690, 'Sheet1 startup_formatted'!$A$2:$A$690, "Not issued", 0)</f>
        <v>53379</v>
      </c>
      <c r="D416" s="2">
        <v>42614</v>
      </c>
      <c r="E416" s="15">
        <v>0</v>
      </c>
      <c r="F416" s="1" t="s">
        <v>53</v>
      </c>
      <c r="G416" s="1">
        <f>_xlfn.XLOOKUP(F416, 'taxonomy(ID_mappings)'!$P$2:$P$15, 'taxonomy(ID_mappings)'!$O$2:$O$15, 0)</f>
        <v>9101</v>
      </c>
      <c r="H416" s="1">
        <v>1</v>
      </c>
      <c r="I416" s="1" t="s">
        <v>42</v>
      </c>
      <c r="J416" s="1" t="str">
        <v>Not Disclosed</v>
      </c>
      <c r="K416" s="1" t="s">
        <v>42</v>
      </c>
      <c r="L416" s="13" t="str">
        <f>_xlfn.XLOOKUP(K416, 'taxonomy(ID_mappings)'!$B$2:$B$30, 'taxonomy(ID_mappings)'!$A$2:$A$30, "Not Disclosed", 0)</f>
        <v>Not Disclosed</v>
      </c>
      <c r="M416" s="1" t="s">
        <v>84</v>
      </c>
      <c r="N416" s="1" t="s">
        <v>84</v>
      </c>
      <c r="O416" s="1">
        <f>_xlfn.XLOOKUP(N416, 'taxonomy(ID_mappings)'!$F$2:$F$40, 'taxonomy(ID_mappings)'!$E$2:$E$40, "Not Disclosed", 0)</f>
        <v>2391</v>
      </c>
      <c r="P416" s="1" t="s">
        <v>42</v>
      </c>
      <c r="Q416" s="4" t="s">
        <v>42</v>
      </c>
      <c r="R416" s="4" t="s">
        <v>42</v>
      </c>
      <c r="S416" s="4" t="s">
        <v>42</v>
      </c>
      <c r="T416" s="4" t="str">
        <v>Not Disclosed</v>
      </c>
      <c r="U416" s="4" t="s">
        <v>42</v>
      </c>
      <c r="V416" s="4" t="str">
        <v>Not Disclosed</v>
      </c>
      <c r="W416" s="4" t="s">
        <v>42</v>
      </c>
      <c r="X416" s="4" t="str">
        <v>Not Disclosed</v>
      </c>
      <c r="Y416" s="4" t="s">
        <v>42</v>
      </c>
      <c r="Z416" s="4" t="str">
        <v>Not Disclosed</v>
      </c>
      <c r="AA416" s="4" t="str">
        <f>_xlfn.XLOOKUP(R416, 'taxonomy(ID_mappings)'!$J$2:$J$7, 'taxonomy(ID_mappings)'!$I$2:$I$7, "Not Disclosed", 0)</f>
        <v>Not Disclosed</v>
      </c>
      <c r="AB416" s="4" t="str">
        <f>_xlfn.XLOOKUP(T416, 'taxonomy(ID_mappings)'!$J$2:$J$7, 'taxonomy(ID_mappings)'!$I$2:$I$7, "Not Disclosed", 0)</f>
        <v>Not Disclosed</v>
      </c>
      <c r="AC416" s="4" t="str">
        <f>_xlfn.XLOOKUP(V416, 'taxonomy(ID_mappings)'!$J$2:$J$7, 'taxonomy(ID_mappings)'!$I$2:$I$7, "Not Disclosed", 0)</f>
        <v>Not Disclosed</v>
      </c>
      <c r="AD416" s="4" t="str">
        <f>_xlfn.XLOOKUP(X416, 'taxonomy(ID_mappings)'!$J$2:$J$7, 'taxonomy(ID_mappings)'!$I$2:$I$7, "Not Disclosed", 0)</f>
        <v>Not Disclosed</v>
      </c>
      <c r="AE416" s="4" t="str">
        <f>_xlfn.XLOOKUP(Z416, 'taxonomy(ID_mappings)'!$J$2:$J$7, 'taxonomy(ID_mappings)'!$I$2:$I$7, "Not Disclosed", 0)</f>
        <v>Not Disclosed</v>
      </c>
      <c r="AF416" s="4" t="str">
        <f>_xlfn.CONCAT(AA416, ", ", AB416, ", ", AC416, ", ", AD416, ", ", AE416)</f>
        <v>Not Disclosed, Not Disclosed, Not Disclosed, Not Disclosed, Not Disclosed</v>
      </c>
      <c r="AG416" s="16" t="s">
        <v>42</v>
      </c>
      <c r="AH416" s="1" t="s">
        <v>43</v>
      </c>
      <c r="AI416" s="1">
        <f>_xlfn.XLOOKUP(AH416, 'taxonomy(ID_mappings)'!$L$2:$L$3, 'taxonomy(ID_mappings)'!$M$2:$M$3, 0)</f>
        <v>0</v>
      </c>
      <c r="AJ416" s="1" t="s">
        <v>42</v>
      </c>
      <c r="AK416" s="1" t="s">
        <v>42</v>
      </c>
      <c r="AL416" s="1" t="s">
        <v>42</v>
      </c>
    </row>
    <row r="417" spans="1:38" ht="15.75" customHeight="1">
      <c r="A417" s="1">
        <v>51955</v>
      </c>
      <c r="B417" s="1" t="s">
        <v>765</v>
      </c>
      <c r="C417" s="1">
        <f>_xlfn.XLOOKUP(B417, 'Sheet1 startup_formatted'!$B$2:$B$690, 'Sheet1 startup_formatted'!$A$2:$A$690, "Not issued", 0)</f>
        <v>53358</v>
      </c>
      <c r="D417" s="2">
        <v>42614</v>
      </c>
      <c r="E417" s="15">
        <v>0</v>
      </c>
      <c r="F417" s="1" t="s">
        <v>53</v>
      </c>
      <c r="G417" s="1">
        <f>_xlfn.XLOOKUP(F417, 'taxonomy(ID_mappings)'!$P$2:$P$15, 'taxonomy(ID_mappings)'!$O$2:$O$15, 0)</f>
        <v>9101</v>
      </c>
      <c r="H417" s="1">
        <v>1</v>
      </c>
      <c r="I417" s="1" t="s">
        <v>42</v>
      </c>
      <c r="J417" s="1" t="str">
        <v>Not Disclosed</v>
      </c>
      <c r="K417" s="1" t="s">
        <v>42</v>
      </c>
      <c r="L417" s="13" t="str">
        <f>_xlfn.XLOOKUP(K417, 'taxonomy(ID_mappings)'!$B$2:$B$30, 'taxonomy(ID_mappings)'!$A$2:$A$30, "Not Disclosed", 0)</f>
        <v>Not Disclosed</v>
      </c>
      <c r="M417" s="1" t="s">
        <v>104</v>
      </c>
      <c r="N417" s="1" t="s">
        <v>104</v>
      </c>
      <c r="O417" s="1">
        <f>_xlfn.XLOOKUP(N417, 'taxonomy(ID_mappings)'!$F$2:$F$40, 'taxonomy(ID_mappings)'!$E$2:$E$40, "Not Disclosed", 0)</f>
        <v>5867</v>
      </c>
      <c r="P417" s="1" t="s">
        <v>42</v>
      </c>
      <c r="Q417" s="4" t="s">
        <v>42</v>
      </c>
      <c r="R417" s="4" t="s">
        <v>42</v>
      </c>
      <c r="S417" s="4" t="s">
        <v>42</v>
      </c>
      <c r="T417" s="4" t="str">
        <v>Not Disclosed</v>
      </c>
      <c r="U417" s="4" t="s">
        <v>42</v>
      </c>
      <c r="V417" s="4" t="str">
        <v>Not Disclosed</v>
      </c>
      <c r="W417" s="4" t="s">
        <v>42</v>
      </c>
      <c r="X417" s="4" t="str">
        <v>Not Disclosed</v>
      </c>
      <c r="Y417" s="4" t="s">
        <v>42</v>
      </c>
      <c r="Z417" s="4" t="str">
        <v>Not Disclosed</v>
      </c>
      <c r="AA417" s="4" t="str">
        <f>_xlfn.XLOOKUP(R417, 'taxonomy(ID_mappings)'!$J$2:$J$7, 'taxonomy(ID_mappings)'!$I$2:$I$7, "Not Disclosed", 0)</f>
        <v>Not Disclosed</v>
      </c>
      <c r="AB417" s="4" t="str">
        <f>_xlfn.XLOOKUP(T417, 'taxonomy(ID_mappings)'!$J$2:$J$7, 'taxonomy(ID_mappings)'!$I$2:$I$7, "Not Disclosed", 0)</f>
        <v>Not Disclosed</v>
      </c>
      <c r="AC417" s="4" t="str">
        <f>_xlfn.XLOOKUP(V417, 'taxonomy(ID_mappings)'!$J$2:$J$7, 'taxonomy(ID_mappings)'!$I$2:$I$7, "Not Disclosed", 0)</f>
        <v>Not Disclosed</v>
      </c>
      <c r="AD417" s="4" t="str">
        <f>_xlfn.XLOOKUP(X417, 'taxonomy(ID_mappings)'!$J$2:$J$7, 'taxonomy(ID_mappings)'!$I$2:$I$7, "Not Disclosed", 0)</f>
        <v>Not Disclosed</v>
      </c>
      <c r="AE417" s="4" t="str">
        <f>_xlfn.XLOOKUP(Z417, 'taxonomy(ID_mappings)'!$J$2:$J$7, 'taxonomy(ID_mappings)'!$I$2:$I$7, "Not Disclosed", 0)</f>
        <v>Not Disclosed</v>
      </c>
      <c r="AF417" s="4" t="str">
        <f>_xlfn.CONCAT(AA417, ", ", AB417, ", ", AC417, ", ", AD417, ", ", AE417)</f>
        <v>Not Disclosed, Not Disclosed, Not Disclosed, Not Disclosed, Not Disclosed</v>
      </c>
      <c r="AG417" s="16" t="s">
        <v>42</v>
      </c>
      <c r="AH417" s="1" t="s">
        <v>43</v>
      </c>
      <c r="AI417" s="1">
        <f>_xlfn.XLOOKUP(AH417, 'taxonomy(ID_mappings)'!$L$2:$L$3, 'taxonomy(ID_mappings)'!$M$2:$M$3, 0)</f>
        <v>0</v>
      </c>
      <c r="AJ417" s="1" t="s">
        <v>42</v>
      </c>
      <c r="AK417" s="1" t="s">
        <v>42</v>
      </c>
      <c r="AL417" s="1" t="s">
        <v>42</v>
      </c>
    </row>
    <row r="418" spans="1:38" ht="15.75" customHeight="1">
      <c r="A418" s="1">
        <v>51956</v>
      </c>
      <c r="B418" s="1" t="s">
        <v>766</v>
      </c>
      <c r="C418" s="1">
        <f>_xlfn.XLOOKUP(B418, 'Sheet1 startup_formatted'!$B$2:$B$690, 'Sheet1 startup_formatted'!$A$2:$A$690, "Not issued", 0)</f>
        <v>3203</v>
      </c>
      <c r="D418" s="2">
        <v>42644</v>
      </c>
      <c r="E418" s="15">
        <v>1000000</v>
      </c>
      <c r="F418" s="1" t="s">
        <v>45</v>
      </c>
      <c r="G418" s="1">
        <f>_xlfn.XLOOKUP(F418, 'taxonomy(ID_mappings)'!$P$2:$P$15, 'taxonomy(ID_mappings)'!$O$2:$O$15, 0)</f>
        <v>5678</v>
      </c>
      <c r="H418" s="1">
        <v>3</v>
      </c>
      <c r="I418" s="1" t="s">
        <v>39</v>
      </c>
      <c r="J418" s="1" t="str">
        <v>United Arab Emirates (UAE)</v>
      </c>
      <c r="K418" s="1" t="s">
        <v>39</v>
      </c>
      <c r="L418" s="13">
        <f>_xlfn.XLOOKUP(K418, 'taxonomy(ID_mappings)'!$B$2:$B$30, 'taxonomy(ID_mappings)'!$A$2:$A$30, "Not Disclosed", 0)</f>
        <v>2361</v>
      </c>
      <c r="M418" s="1" t="s">
        <v>68</v>
      </c>
      <c r="N418" s="1" t="s">
        <v>68</v>
      </c>
      <c r="O418" s="1">
        <f>_xlfn.XLOOKUP(N418, 'taxonomy(ID_mappings)'!$F$2:$F$40, 'taxonomy(ID_mappings)'!$E$2:$E$40, "Not Disclosed", 0)</f>
        <v>5832</v>
      </c>
      <c r="P418" s="1" t="s">
        <v>42</v>
      </c>
      <c r="Q418" s="4" t="s">
        <v>48</v>
      </c>
      <c r="R418" s="4" t="s">
        <v>48</v>
      </c>
      <c r="S418" s="4" t="s">
        <v>42</v>
      </c>
      <c r="T418" s="4" t="str">
        <v>Not Disclosed</v>
      </c>
      <c r="U418" s="4" t="s">
        <v>42</v>
      </c>
      <c r="V418" s="4" t="str">
        <v>Not Disclosed</v>
      </c>
      <c r="W418" s="4" t="s">
        <v>42</v>
      </c>
      <c r="X418" s="4" t="str">
        <v>Not Disclosed</v>
      </c>
      <c r="Y418" s="4" t="s">
        <v>42</v>
      </c>
      <c r="Z418" s="4" t="str">
        <v>Not Disclosed</v>
      </c>
      <c r="AA418" s="4">
        <f>_xlfn.XLOOKUP(R418, 'taxonomy(ID_mappings)'!$J$2:$J$7, 'taxonomy(ID_mappings)'!$I$2:$I$7, "Not Disclosed", 0)</f>
        <v>5325</v>
      </c>
      <c r="AB418" s="4" t="str">
        <f>_xlfn.XLOOKUP(T418, 'taxonomy(ID_mappings)'!$J$2:$J$7, 'taxonomy(ID_mappings)'!$I$2:$I$7, "Not Disclosed", 0)</f>
        <v>Not Disclosed</v>
      </c>
      <c r="AC418" s="4" t="str">
        <f>_xlfn.XLOOKUP(V418, 'taxonomy(ID_mappings)'!$J$2:$J$7, 'taxonomy(ID_mappings)'!$I$2:$I$7, "Not Disclosed", 0)</f>
        <v>Not Disclosed</v>
      </c>
      <c r="AD418" s="4" t="str">
        <f>_xlfn.XLOOKUP(X418, 'taxonomy(ID_mappings)'!$J$2:$J$7, 'taxonomy(ID_mappings)'!$I$2:$I$7, "Not Disclosed", 0)</f>
        <v>Not Disclosed</v>
      </c>
      <c r="AE418" s="4" t="str">
        <f>_xlfn.XLOOKUP(Z418, 'taxonomy(ID_mappings)'!$J$2:$J$7, 'taxonomy(ID_mappings)'!$I$2:$I$7, "Not Disclosed", 0)</f>
        <v>Not Disclosed</v>
      </c>
      <c r="AF418" s="4" t="str">
        <f>_xlfn.CONCAT(AA418, ", ", AB418, ", ", AC418, ", ", AD418, ", ", AE418)</f>
        <v>5325, Not Disclosed, Not Disclosed, Not Disclosed, Not Disclosed</v>
      </c>
      <c r="AG418" s="16">
        <v>5325</v>
      </c>
      <c r="AH418" s="1" t="s">
        <v>55</v>
      </c>
      <c r="AI418" s="1">
        <f>_xlfn.XLOOKUP(AH418, 'taxonomy(ID_mappings)'!$L$2:$L$3, 'taxonomy(ID_mappings)'!$M$2:$M$3, 0)</f>
        <v>1</v>
      </c>
      <c r="AJ418" s="1" t="s">
        <v>42</v>
      </c>
      <c r="AK418" s="1" t="s">
        <v>42</v>
      </c>
      <c r="AL418" s="1" t="s">
        <v>42</v>
      </c>
    </row>
    <row r="419" spans="1:38" ht="15.75" customHeight="1">
      <c r="A419" s="1">
        <v>51957</v>
      </c>
      <c r="B419" s="1" t="s">
        <v>767</v>
      </c>
      <c r="C419" s="1">
        <f>_xlfn.XLOOKUP(B419, 'Sheet1 startup_formatted'!$B$2:$B$690, 'Sheet1 startup_formatted'!$A$2:$A$690, "Not issued", 0)</f>
        <v>3072</v>
      </c>
      <c r="D419" s="2">
        <v>42644</v>
      </c>
      <c r="E419" s="15">
        <v>0</v>
      </c>
      <c r="F419" s="1" t="s">
        <v>53</v>
      </c>
      <c r="G419" s="1">
        <f>_xlfn.XLOOKUP(F419, 'taxonomy(ID_mappings)'!$P$2:$P$15, 'taxonomy(ID_mappings)'!$O$2:$O$15, 0)</f>
        <v>9101</v>
      </c>
      <c r="H419" s="1">
        <v>1</v>
      </c>
      <c r="I419" s="1" t="s">
        <v>39</v>
      </c>
      <c r="J419" s="1" t="str">
        <v>United Arab Emirates (UAE)</v>
      </c>
      <c r="K419" s="1" t="s">
        <v>39</v>
      </c>
      <c r="L419" s="13">
        <f>_xlfn.XLOOKUP(K419, 'taxonomy(ID_mappings)'!$B$2:$B$30, 'taxonomy(ID_mappings)'!$A$2:$A$30, "Not Disclosed", 0)</f>
        <v>2361</v>
      </c>
      <c r="M419" s="1" t="s">
        <v>77</v>
      </c>
      <c r="N419" s="1" t="s">
        <v>77</v>
      </c>
      <c r="O419" s="1">
        <f>_xlfn.XLOOKUP(N419, 'taxonomy(ID_mappings)'!$F$2:$F$40, 'taxonomy(ID_mappings)'!$E$2:$E$40, "Not Disclosed", 0)</f>
        <v>7846</v>
      </c>
      <c r="P419" s="1" t="s">
        <v>42</v>
      </c>
      <c r="Q419" s="4" t="s">
        <v>318</v>
      </c>
      <c r="R419" s="4" t="s">
        <v>48</v>
      </c>
      <c r="S419" s="4" t="s">
        <v>174</v>
      </c>
      <c r="T419" s="4" t="str">
        <v>Platform</v>
      </c>
      <c r="U419" s="4" t="s">
        <v>42</v>
      </c>
      <c r="V419" s="4" t="str">
        <v>Not Disclosed</v>
      </c>
      <c r="W419" s="4" t="s">
        <v>42</v>
      </c>
      <c r="X419" s="4" t="str">
        <v>Not Disclosed</v>
      </c>
      <c r="Y419" s="4" t="s">
        <v>42</v>
      </c>
      <c r="Z419" s="4" t="str">
        <v>Not Disclosed</v>
      </c>
      <c r="AA419" s="4">
        <f>_xlfn.XLOOKUP(R419, 'taxonomy(ID_mappings)'!$J$2:$J$7, 'taxonomy(ID_mappings)'!$I$2:$I$7, "Not Disclosed", 0)</f>
        <v>5325</v>
      </c>
      <c r="AB419" s="4">
        <f>_xlfn.XLOOKUP(T419, 'taxonomy(ID_mappings)'!$J$2:$J$7, 'taxonomy(ID_mappings)'!$I$2:$I$7, "Not Disclosed", 0)</f>
        <v>5324</v>
      </c>
      <c r="AC419" s="4" t="str">
        <f>_xlfn.XLOOKUP(V419, 'taxonomy(ID_mappings)'!$J$2:$J$7, 'taxonomy(ID_mappings)'!$I$2:$I$7, "Not Disclosed", 0)</f>
        <v>Not Disclosed</v>
      </c>
      <c r="AD419" s="4" t="str">
        <f>_xlfn.XLOOKUP(X419, 'taxonomy(ID_mappings)'!$J$2:$J$7, 'taxonomy(ID_mappings)'!$I$2:$I$7, "Not Disclosed", 0)</f>
        <v>Not Disclosed</v>
      </c>
      <c r="AE419" s="4" t="str">
        <f>_xlfn.XLOOKUP(Z419, 'taxonomy(ID_mappings)'!$J$2:$J$7, 'taxonomy(ID_mappings)'!$I$2:$I$7, "Not Disclosed", 0)</f>
        <v>Not Disclosed</v>
      </c>
      <c r="AF419" s="4" t="str">
        <f>_xlfn.CONCAT(AA419, ", ", AB419, ", ", AC419, ", ", AD419, ", ", AE419)</f>
        <v>5325, 5324, Not Disclosed, Not Disclosed, Not Disclosed</v>
      </c>
      <c r="AG419" s="16" t="s">
        <v>319</v>
      </c>
      <c r="AH419" s="1" t="s">
        <v>55</v>
      </c>
      <c r="AI419" s="1">
        <f>_xlfn.XLOOKUP(AH419, 'taxonomy(ID_mappings)'!$L$2:$L$3, 'taxonomy(ID_mappings)'!$M$2:$M$3, 0)</f>
        <v>1</v>
      </c>
      <c r="AJ419" s="1" t="s">
        <v>42</v>
      </c>
      <c r="AK419" s="1" t="s">
        <v>42</v>
      </c>
      <c r="AL419" s="1" t="s">
        <v>42</v>
      </c>
    </row>
    <row r="420" spans="1:38" ht="15.75" customHeight="1">
      <c r="A420" s="1">
        <v>51958</v>
      </c>
      <c r="B420" s="1" t="s">
        <v>768</v>
      </c>
      <c r="C420" s="1">
        <f>_xlfn.XLOOKUP(B420, 'Sheet1 startup_formatted'!$B$2:$B$690, 'Sheet1 startup_formatted'!$A$2:$A$690, "Not issued", 0)</f>
        <v>24214</v>
      </c>
      <c r="D420" s="2">
        <v>42644</v>
      </c>
      <c r="E420" s="15">
        <v>150000</v>
      </c>
      <c r="F420" s="1" t="s">
        <v>116</v>
      </c>
      <c r="G420" s="1">
        <f>_xlfn.XLOOKUP(F420, 'taxonomy(ID_mappings)'!$P$2:$P$15, 'taxonomy(ID_mappings)'!$O$2:$O$15, 0)</f>
        <v>3456</v>
      </c>
      <c r="H420" s="1">
        <v>3</v>
      </c>
      <c r="I420" s="1" t="s">
        <v>113</v>
      </c>
      <c r="J420" s="1" t="str">
        <v>Egypt</v>
      </c>
      <c r="K420" s="1" t="s">
        <v>113</v>
      </c>
      <c r="L420" s="13">
        <f>_xlfn.XLOOKUP(K420, 'taxonomy(ID_mappings)'!$B$2:$B$30, 'taxonomy(ID_mappings)'!$A$2:$A$30, "Not Disclosed", 0)</f>
        <v>2468</v>
      </c>
      <c r="M420" s="1" t="s">
        <v>141</v>
      </c>
      <c r="N420" s="1" t="s">
        <v>141</v>
      </c>
      <c r="O420" s="1">
        <f>_xlfn.XLOOKUP(N420, 'taxonomy(ID_mappings)'!$F$2:$F$40, 'taxonomy(ID_mappings)'!$E$2:$E$40, "Not Disclosed", 0)</f>
        <v>7592</v>
      </c>
      <c r="P420" s="1">
        <v>2</v>
      </c>
      <c r="Q420" s="4" t="s">
        <v>48</v>
      </c>
      <c r="R420" s="4" t="s">
        <v>48</v>
      </c>
      <c r="S420" s="4" t="s">
        <v>42</v>
      </c>
      <c r="T420" s="4" t="str">
        <v>Not Disclosed</v>
      </c>
      <c r="U420" s="4" t="s">
        <v>42</v>
      </c>
      <c r="V420" s="4" t="str">
        <v>Not Disclosed</v>
      </c>
      <c r="W420" s="4" t="s">
        <v>42</v>
      </c>
      <c r="X420" s="4" t="str">
        <v>Not Disclosed</v>
      </c>
      <c r="Y420" s="4" t="s">
        <v>42</v>
      </c>
      <c r="Z420" s="4" t="str">
        <v>Not Disclosed</v>
      </c>
      <c r="AA420" s="4">
        <f>_xlfn.XLOOKUP(R420, 'taxonomy(ID_mappings)'!$J$2:$J$7, 'taxonomy(ID_mappings)'!$I$2:$I$7, "Not Disclosed", 0)</f>
        <v>5325</v>
      </c>
      <c r="AB420" s="4" t="str">
        <f>_xlfn.XLOOKUP(T420, 'taxonomy(ID_mappings)'!$J$2:$J$7, 'taxonomy(ID_mappings)'!$I$2:$I$7, "Not Disclosed", 0)</f>
        <v>Not Disclosed</v>
      </c>
      <c r="AC420" s="4" t="str">
        <f>_xlfn.XLOOKUP(V420, 'taxonomy(ID_mappings)'!$J$2:$J$7, 'taxonomy(ID_mappings)'!$I$2:$I$7, "Not Disclosed", 0)</f>
        <v>Not Disclosed</v>
      </c>
      <c r="AD420" s="4" t="str">
        <f>_xlfn.XLOOKUP(X420, 'taxonomy(ID_mappings)'!$J$2:$J$7, 'taxonomy(ID_mappings)'!$I$2:$I$7, "Not Disclosed", 0)</f>
        <v>Not Disclosed</v>
      </c>
      <c r="AE420" s="4" t="str">
        <f>_xlfn.XLOOKUP(Z420, 'taxonomy(ID_mappings)'!$J$2:$J$7, 'taxonomy(ID_mappings)'!$I$2:$I$7, "Not Disclosed", 0)</f>
        <v>Not Disclosed</v>
      </c>
      <c r="AF420" s="4" t="str">
        <f>_xlfn.CONCAT(AA420, ", ", AB420, ", ", AC420, ", ", AD420, ", ", AE420)</f>
        <v>5325, Not Disclosed, Not Disclosed, Not Disclosed, Not Disclosed</v>
      </c>
      <c r="AG420" s="16">
        <v>5325</v>
      </c>
      <c r="AH420" s="1" t="s">
        <v>55</v>
      </c>
      <c r="AI420" s="1">
        <f>_xlfn.XLOOKUP(AH420, 'taxonomy(ID_mappings)'!$L$2:$L$3, 'taxonomy(ID_mappings)'!$M$2:$M$3, 0)</f>
        <v>1</v>
      </c>
      <c r="AJ420" s="1" t="s">
        <v>769</v>
      </c>
      <c r="AK420" s="1" t="s">
        <v>42</v>
      </c>
      <c r="AL420" s="1" t="s">
        <v>42</v>
      </c>
    </row>
    <row r="421" spans="1:38" ht="15.75" customHeight="1">
      <c r="A421" s="1">
        <v>51959</v>
      </c>
      <c r="B421" s="1" t="s">
        <v>770</v>
      </c>
      <c r="C421" s="1">
        <f>_xlfn.XLOOKUP(B421, 'Sheet1 startup_formatted'!$B$2:$B$690, 'Sheet1 startup_formatted'!$A$2:$A$690, "Not issued", 0)</f>
        <v>3550</v>
      </c>
      <c r="D421" s="2">
        <v>42644</v>
      </c>
      <c r="E421" s="15">
        <v>1000000</v>
      </c>
      <c r="F421" s="1" t="s">
        <v>53</v>
      </c>
      <c r="G421" s="1">
        <f>_xlfn.XLOOKUP(F421, 'taxonomy(ID_mappings)'!$P$2:$P$15, 'taxonomy(ID_mappings)'!$O$2:$O$15, 0)</f>
        <v>9101</v>
      </c>
      <c r="H421" s="1">
        <v>0</v>
      </c>
      <c r="I421" s="1" t="s">
        <v>39</v>
      </c>
      <c r="J421" s="1" t="str">
        <v>United Arab Emirates (UAE)</v>
      </c>
      <c r="K421" s="1" t="s">
        <v>39</v>
      </c>
      <c r="L421" s="13">
        <f>_xlfn.XLOOKUP(K421, 'taxonomy(ID_mappings)'!$B$2:$B$30, 'taxonomy(ID_mappings)'!$A$2:$A$30, "Not Disclosed", 0)</f>
        <v>2361</v>
      </c>
      <c r="M421" s="1" t="s">
        <v>401</v>
      </c>
      <c r="N421" s="1" t="s">
        <v>401</v>
      </c>
      <c r="O421" s="1">
        <f>_xlfn.XLOOKUP(N421, 'taxonomy(ID_mappings)'!$F$2:$F$40, 'taxonomy(ID_mappings)'!$E$2:$E$40, "Not Disclosed", 0)</f>
        <v>8327</v>
      </c>
      <c r="P421" s="1" t="s">
        <v>42</v>
      </c>
      <c r="Q421" s="4" t="s">
        <v>61</v>
      </c>
      <c r="R421" s="4" t="s">
        <v>61</v>
      </c>
      <c r="S421" s="4" t="s">
        <v>42</v>
      </c>
      <c r="T421" s="4" t="str">
        <v>Not Disclosed</v>
      </c>
      <c r="U421" s="4" t="s">
        <v>42</v>
      </c>
      <c r="V421" s="4" t="str">
        <v>Not Disclosed</v>
      </c>
      <c r="W421" s="4" t="s">
        <v>42</v>
      </c>
      <c r="X421" s="4" t="str">
        <v>Not Disclosed</v>
      </c>
      <c r="Y421" s="4" t="s">
        <v>42</v>
      </c>
      <c r="Z421" s="4" t="str">
        <v>Not Disclosed</v>
      </c>
      <c r="AA421" s="4">
        <f>_xlfn.XLOOKUP(R421, 'taxonomy(ID_mappings)'!$J$2:$J$7, 'taxonomy(ID_mappings)'!$I$2:$I$7, "Not Disclosed", 0)</f>
        <v>5326</v>
      </c>
      <c r="AB421" s="4" t="str">
        <f>_xlfn.XLOOKUP(T421, 'taxonomy(ID_mappings)'!$J$2:$J$7, 'taxonomy(ID_mappings)'!$I$2:$I$7, "Not Disclosed", 0)</f>
        <v>Not Disclosed</v>
      </c>
      <c r="AC421" s="4" t="str">
        <f>_xlfn.XLOOKUP(V421, 'taxonomy(ID_mappings)'!$J$2:$J$7, 'taxonomy(ID_mappings)'!$I$2:$I$7, "Not Disclosed", 0)</f>
        <v>Not Disclosed</v>
      </c>
      <c r="AD421" s="4" t="str">
        <f>_xlfn.XLOOKUP(X421, 'taxonomy(ID_mappings)'!$J$2:$J$7, 'taxonomy(ID_mappings)'!$I$2:$I$7, "Not Disclosed", 0)</f>
        <v>Not Disclosed</v>
      </c>
      <c r="AE421" s="4" t="str">
        <f>_xlfn.XLOOKUP(Z421, 'taxonomy(ID_mappings)'!$J$2:$J$7, 'taxonomy(ID_mappings)'!$I$2:$I$7, "Not Disclosed", 0)</f>
        <v>Not Disclosed</v>
      </c>
      <c r="AF421" s="4" t="str">
        <f>_xlfn.CONCAT(AA421, ", ", AB421, ", ", AC421, ", ", AD421, ", ", AE421)</f>
        <v>5326, Not Disclosed, Not Disclosed, Not Disclosed, Not Disclosed</v>
      </c>
      <c r="AG421" s="16">
        <v>5326</v>
      </c>
      <c r="AH421" s="1" t="s">
        <v>55</v>
      </c>
      <c r="AI421" s="1">
        <f>_xlfn.XLOOKUP(AH421, 'taxonomy(ID_mappings)'!$L$2:$L$3, 'taxonomy(ID_mappings)'!$M$2:$M$3, 0)</f>
        <v>1</v>
      </c>
      <c r="AJ421" s="1" t="s">
        <v>42</v>
      </c>
      <c r="AK421" s="1" t="s">
        <v>42</v>
      </c>
      <c r="AL421" s="1" t="s">
        <v>42</v>
      </c>
    </row>
    <row r="422" spans="1:38" ht="15.75" customHeight="1">
      <c r="A422" s="1">
        <v>51960</v>
      </c>
      <c r="B422" s="1" t="s">
        <v>771</v>
      </c>
      <c r="C422" s="1">
        <f>_xlfn.XLOOKUP(B422, 'Sheet1 startup_formatted'!$B$2:$B$690, 'Sheet1 startup_formatted'!$A$2:$A$690, "Not issued", 0)</f>
        <v>24931</v>
      </c>
      <c r="D422" s="2">
        <v>42644</v>
      </c>
      <c r="E422" s="15">
        <v>60000</v>
      </c>
      <c r="F422" s="1" t="s">
        <v>88</v>
      </c>
      <c r="G422" s="1">
        <f>_xlfn.XLOOKUP(F422, 'taxonomy(ID_mappings)'!$P$2:$P$15, 'taxonomy(ID_mappings)'!$O$2:$O$15, 0)</f>
        <v>6789</v>
      </c>
      <c r="H422" s="1">
        <v>1</v>
      </c>
      <c r="I422" s="1" t="s">
        <v>121</v>
      </c>
      <c r="J422" s="1" t="str">
        <v>Saudi Arabia (KSA)</v>
      </c>
      <c r="K422" s="1" t="s">
        <v>121</v>
      </c>
      <c r="L422" s="13">
        <f>_xlfn.XLOOKUP(K422, 'taxonomy(ID_mappings)'!$B$2:$B$30, 'taxonomy(ID_mappings)'!$A$2:$A$30, "Not Disclosed", 0)</f>
        <v>3459</v>
      </c>
      <c r="M422" s="1" t="s">
        <v>77</v>
      </c>
      <c r="N422" s="1" t="s">
        <v>77</v>
      </c>
      <c r="O422" s="1">
        <f>_xlfn.XLOOKUP(N422, 'taxonomy(ID_mappings)'!$F$2:$F$40, 'taxonomy(ID_mappings)'!$E$2:$E$40, "Not Disclosed", 0)</f>
        <v>7846</v>
      </c>
      <c r="P422" s="1">
        <v>0</v>
      </c>
      <c r="Q422" s="4" t="s">
        <v>48</v>
      </c>
      <c r="R422" s="4" t="s">
        <v>48</v>
      </c>
      <c r="S422" s="4" t="s">
        <v>42</v>
      </c>
      <c r="T422" s="4" t="str">
        <v>Not Disclosed</v>
      </c>
      <c r="U422" s="4" t="s">
        <v>42</v>
      </c>
      <c r="V422" s="4" t="str">
        <v>Not Disclosed</v>
      </c>
      <c r="W422" s="4" t="s">
        <v>42</v>
      </c>
      <c r="X422" s="4" t="str">
        <v>Not Disclosed</v>
      </c>
      <c r="Y422" s="4" t="s">
        <v>42</v>
      </c>
      <c r="Z422" s="4" t="str">
        <v>Not Disclosed</v>
      </c>
      <c r="AA422" s="4">
        <f>_xlfn.XLOOKUP(R422, 'taxonomy(ID_mappings)'!$J$2:$J$7, 'taxonomy(ID_mappings)'!$I$2:$I$7, "Not Disclosed", 0)</f>
        <v>5325</v>
      </c>
      <c r="AB422" s="4" t="str">
        <f>_xlfn.XLOOKUP(T422, 'taxonomy(ID_mappings)'!$J$2:$J$7, 'taxonomy(ID_mappings)'!$I$2:$I$7, "Not Disclosed", 0)</f>
        <v>Not Disclosed</v>
      </c>
      <c r="AC422" s="4" t="str">
        <f>_xlfn.XLOOKUP(V422, 'taxonomy(ID_mappings)'!$J$2:$J$7, 'taxonomy(ID_mappings)'!$I$2:$I$7, "Not Disclosed", 0)</f>
        <v>Not Disclosed</v>
      </c>
      <c r="AD422" s="4" t="str">
        <f>_xlfn.XLOOKUP(X422, 'taxonomy(ID_mappings)'!$J$2:$J$7, 'taxonomy(ID_mappings)'!$I$2:$I$7, "Not Disclosed", 0)</f>
        <v>Not Disclosed</v>
      </c>
      <c r="AE422" s="4" t="str">
        <f>_xlfn.XLOOKUP(Z422, 'taxonomy(ID_mappings)'!$J$2:$J$7, 'taxonomy(ID_mappings)'!$I$2:$I$7, "Not Disclosed", 0)</f>
        <v>Not Disclosed</v>
      </c>
      <c r="AF422" s="4" t="str">
        <f>_xlfn.CONCAT(AA422, ", ", AB422, ", ", AC422, ", ", AD422, ", ", AE422)</f>
        <v>5325, Not Disclosed, Not Disclosed, Not Disclosed, Not Disclosed</v>
      </c>
      <c r="AG422" s="16">
        <v>5325</v>
      </c>
      <c r="AH422" s="1" t="s">
        <v>43</v>
      </c>
      <c r="AI422" s="1">
        <f>_xlfn.XLOOKUP(AH422, 'taxonomy(ID_mappings)'!$L$2:$L$3, 'taxonomy(ID_mappings)'!$M$2:$M$3, 0)</f>
        <v>0</v>
      </c>
      <c r="AJ422" s="1" t="s">
        <v>42</v>
      </c>
      <c r="AK422" s="1" t="s">
        <v>42</v>
      </c>
      <c r="AL422" s="1" t="s">
        <v>42</v>
      </c>
    </row>
    <row r="423" spans="1:38" ht="15.75" customHeight="1">
      <c r="A423" s="1">
        <v>51961</v>
      </c>
      <c r="B423" s="1" t="s">
        <v>772</v>
      </c>
      <c r="C423" s="1">
        <f>_xlfn.XLOOKUP(B423, 'Sheet1 startup_formatted'!$B$2:$B$690, 'Sheet1 startup_formatted'!$A$2:$A$690, "Not issued", 0)</f>
        <v>25143</v>
      </c>
      <c r="D423" s="2">
        <v>42644</v>
      </c>
      <c r="E423" s="15">
        <v>60000</v>
      </c>
      <c r="F423" s="1" t="s">
        <v>88</v>
      </c>
      <c r="G423" s="1">
        <f>_xlfn.XLOOKUP(F423, 'taxonomy(ID_mappings)'!$P$2:$P$15, 'taxonomy(ID_mappings)'!$O$2:$O$15, 0)</f>
        <v>6789</v>
      </c>
      <c r="H423" s="1">
        <v>1</v>
      </c>
      <c r="I423" s="1" t="s">
        <v>121</v>
      </c>
      <c r="J423" s="1" t="str">
        <v>Saudi Arabia (KSA)</v>
      </c>
      <c r="K423" s="1" t="s">
        <v>121</v>
      </c>
      <c r="L423" s="13">
        <f>_xlfn.XLOOKUP(K423, 'taxonomy(ID_mappings)'!$B$2:$B$30, 'taxonomy(ID_mappings)'!$A$2:$A$30, "Not Disclosed", 0)</f>
        <v>3459</v>
      </c>
      <c r="M423" s="1" t="s">
        <v>696</v>
      </c>
      <c r="N423" s="1" t="s">
        <v>696</v>
      </c>
      <c r="O423" s="1">
        <f>_xlfn.XLOOKUP(N423, 'taxonomy(ID_mappings)'!$F$2:$F$40, 'taxonomy(ID_mappings)'!$E$2:$E$40, "Not Disclosed", 0)</f>
        <v>6721</v>
      </c>
      <c r="P423" s="1">
        <v>0</v>
      </c>
      <c r="Q423" s="4" t="s">
        <v>48</v>
      </c>
      <c r="R423" s="4" t="s">
        <v>48</v>
      </c>
      <c r="S423" s="4" t="s">
        <v>42</v>
      </c>
      <c r="T423" s="4" t="str">
        <v>Not Disclosed</v>
      </c>
      <c r="U423" s="4" t="s">
        <v>42</v>
      </c>
      <c r="V423" s="4" t="str">
        <v>Not Disclosed</v>
      </c>
      <c r="W423" s="4" t="s">
        <v>42</v>
      </c>
      <c r="X423" s="4" t="str">
        <v>Not Disclosed</v>
      </c>
      <c r="Y423" s="4" t="s">
        <v>42</v>
      </c>
      <c r="Z423" s="4" t="str">
        <v>Not Disclosed</v>
      </c>
      <c r="AA423" s="4">
        <f>_xlfn.XLOOKUP(R423, 'taxonomy(ID_mappings)'!$J$2:$J$7, 'taxonomy(ID_mappings)'!$I$2:$I$7, "Not Disclosed", 0)</f>
        <v>5325</v>
      </c>
      <c r="AB423" s="4" t="str">
        <f>_xlfn.XLOOKUP(T423, 'taxonomy(ID_mappings)'!$J$2:$J$7, 'taxonomy(ID_mappings)'!$I$2:$I$7, "Not Disclosed", 0)</f>
        <v>Not Disclosed</v>
      </c>
      <c r="AC423" s="4" t="str">
        <f>_xlfn.XLOOKUP(V423, 'taxonomy(ID_mappings)'!$J$2:$J$7, 'taxonomy(ID_mappings)'!$I$2:$I$7, "Not Disclosed", 0)</f>
        <v>Not Disclosed</v>
      </c>
      <c r="AD423" s="4" t="str">
        <f>_xlfn.XLOOKUP(X423, 'taxonomy(ID_mappings)'!$J$2:$J$7, 'taxonomy(ID_mappings)'!$I$2:$I$7, "Not Disclosed", 0)</f>
        <v>Not Disclosed</v>
      </c>
      <c r="AE423" s="4" t="str">
        <f>_xlfn.XLOOKUP(Z423, 'taxonomy(ID_mappings)'!$J$2:$J$7, 'taxonomy(ID_mappings)'!$I$2:$I$7, "Not Disclosed", 0)</f>
        <v>Not Disclosed</v>
      </c>
      <c r="AF423" s="4" t="str">
        <f>_xlfn.CONCAT(AA423, ", ", AB423, ", ", AC423, ", ", AD423, ", ", AE423)</f>
        <v>5325, Not Disclosed, Not Disclosed, Not Disclosed, Not Disclosed</v>
      </c>
      <c r="AG423" s="16">
        <v>5325</v>
      </c>
      <c r="AH423" s="1" t="s">
        <v>43</v>
      </c>
      <c r="AI423" s="1">
        <f>_xlfn.XLOOKUP(AH423, 'taxonomy(ID_mappings)'!$L$2:$L$3, 'taxonomy(ID_mappings)'!$M$2:$M$3, 0)</f>
        <v>0</v>
      </c>
      <c r="AJ423" s="1" t="s">
        <v>42</v>
      </c>
      <c r="AK423" s="1" t="s">
        <v>42</v>
      </c>
      <c r="AL423" s="1" t="s">
        <v>42</v>
      </c>
    </row>
    <row r="424" spans="1:38" ht="15.75" customHeight="1">
      <c r="A424" s="1">
        <v>51962</v>
      </c>
      <c r="B424" s="1" t="s">
        <v>773</v>
      </c>
      <c r="C424" s="1">
        <f>_xlfn.XLOOKUP(B424, 'Sheet1 startup_formatted'!$B$2:$B$690, 'Sheet1 startup_formatted'!$A$2:$A$690, "Not issued", 0)</f>
        <v>20604</v>
      </c>
      <c r="D424" s="2">
        <v>42644</v>
      </c>
      <c r="E424" s="15">
        <v>60000</v>
      </c>
      <c r="F424" s="1" t="s">
        <v>88</v>
      </c>
      <c r="G424" s="1">
        <f>_xlfn.XLOOKUP(F424, 'taxonomy(ID_mappings)'!$P$2:$P$15, 'taxonomy(ID_mappings)'!$O$2:$O$15, 0)</f>
        <v>6789</v>
      </c>
      <c r="H424" s="1">
        <v>1</v>
      </c>
      <c r="I424" s="1" t="s">
        <v>39</v>
      </c>
      <c r="J424" s="1" t="str">
        <v>United Arab Emirates (UAE)</v>
      </c>
      <c r="K424" s="1" t="s">
        <v>39</v>
      </c>
      <c r="L424" s="13">
        <f>_xlfn.XLOOKUP(K424, 'taxonomy(ID_mappings)'!$B$2:$B$30, 'taxonomy(ID_mappings)'!$A$2:$A$30, "Not Disclosed", 0)</f>
        <v>2361</v>
      </c>
      <c r="M424" s="1" t="s">
        <v>107</v>
      </c>
      <c r="N424" s="1" t="s">
        <v>107</v>
      </c>
      <c r="O424" s="1">
        <f>_xlfn.XLOOKUP(N424, 'taxonomy(ID_mappings)'!$F$2:$F$40, 'taxonomy(ID_mappings)'!$E$2:$E$40, "Not Disclosed", 0)</f>
        <v>9238</v>
      </c>
      <c r="P424" s="1">
        <v>1</v>
      </c>
      <c r="Q424" s="4" t="s">
        <v>48</v>
      </c>
      <c r="R424" s="4" t="s">
        <v>48</v>
      </c>
      <c r="S424" s="4" t="s">
        <v>42</v>
      </c>
      <c r="T424" s="4" t="str">
        <v>Not Disclosed</v>
      </c>
      <c r="U424" s="4" t="s">
        <v>42</v>
      </c>
      <c r="V424" s="4" t="str">
        <v>Not Disclosed</v>
      </c>
      <c r="W424" s="4" t="s">
        <v>42</v>
      </c>
      <c r="X424" s="4" t="str">
        <v>Not Disclosed</v>
      </c>
      <c r="Y424" s="4" t="s">
        <v>42</v>
      </c>
      <c r="Z424" s="4" t="str">
        <v>Not Disclosed</v>
      </c>
      <c r="AA424" s="4">
        <f>_xlfn.XLOOKUP(R424, 'taxonomy(ID_mappings)'!$J$2:$J$7, 'taxonomy(ID_mappings)'!$I$2:$I$7, "Not Disclosed", 0)</f>
        <v>5325</v>
      </c>
      <c r="AB424" s="4" t="str">
        <f>_xlfn.XLOOKUP(T424, 'taxonomy(ID_mappings)'!$J$2:$J$7, 'taxonomy(ID_mappings)'!$I$2:$I$7, "Not Disclosed", 0)</f>
        <v>Not Disclosed</v>
      </c>
      <c r="AC424" s="4" t="str">
        <f>_xlfn.XLOOKUP(V424, 'taxonomy(ID_mappings)'!$J$2:$J$7, 'taxonomy(ID_mappings)'!$I$2:$I$7, "Not Disclosed", 0)</f>
        <v>Not Disclosed</v>
      </c>
      <c r="AD424" s="4" t="str">
        <f>_xlfn.XLOOKUP(X424, 'taxonomy(ID_mappings)'!$J$2:$J$7, 'taxonomy(ID_mappings)'!$I$2:$I$7, "Not Disclosed", 0)</f>
        <v>Not Disclosed</v>
      </c>
      <c r="AE424" s="4" t="str">
        <f>_xlfn.XLOOKUP(Z424, 'taxonomy(ID_mappings)'!$J$2:$J$7, 'taxonomy(ID_mappings)'!$I$2:$I$7, "Not Disclosed", 0)</f>
        <v>Not Disclosed</v>
      </c>
      <c r="AF424" s="4" t="str">
        <f>_xlfn.CONCAT(AA424, ", ", AB424, ", ", AC424, ", ", AD424, ", ", AE424)</f>
        <v>5325, Not Disclosed, Not Disclosed, Not Disclosed, Not Disclosed</v>
      </c>
      <c r="AG424" s="16">
        <v>5325</v>
      </c>
      <c r="AH424" s="1" t="s">
        <v>43</v>
      </c>
      <c r="AI424" s="1">
        <f>_xlfn.XLOOKUP(AH424, 'taxonomy(ID_mappings)'!$L$2:$L$3, 'taxonomy(ID_mappings)'!$M$2:$M$3, 0)</f>
        <v>0</v>
      </c>
      <c r="AJ424" s="1" t="s">
        <v>42</v>
      </c>
      <c r="AK424" s="1" t="s">
        <v>42</v>
      </c>
      <c r="AL424" s="1" t="s">
        <v>42</v>
      </c>
    </row>
    <row r="425" spans="1:38" ht="15.75" customHeight="1">
      <c r="A425" s="1">
        <v>51963</v>
      </c>
      <c r="B425" s="1" t="s">
        <v>774</v>
      </c>
      <c r="C425" s="1">
        <f>_xlfn.XLOOKUP(B425, 'Sheet1 startup_formatted'!$B$2:$B$690, 'Sheet1 startup_formatted'!$A$2:$A$690, "Not issued", 0)</f>
        <v>23701</v>
      </c>
      <c r="D425" s="2">
        <v>42644</v>
      </c>
      <c r="E425" s="15">
        <v>60000</v>
      </c>
      <c r="F425" s="1" t="s">
        <v>88</v>
      </c>
      <c r="G425" s="1">
        <f>_xlfn.XLOOKUP(F425, 'taxonomy(ID_mappings)'!$P$2:$P$15, 'taxonomy(ID_mappings)'!$O$2:$O$15, 0)</f>
        <v>6789</v>
      </c>
      <c r="H425" s="1">
        <v>1</v>
      </c>
      <c r="I425" s="1" t="s">
        <v>121</v>
      </c>
      <c r="J425" s="1" t="str">
        <v>Saudi Arabia (KSA)</v>
      </c>
      <c r="K425" s="1" t="s">
        <v>121</v>
      </c>
      <c r="L425" s="13">
        <f>_xlfn.XLOOKUP(K425, 'taxonomy(ID_mappings)'!$B$2:$B$30, 'taxonomy(ID_mappings)'!$A$2:$A$30, "Not Disclosed", 0)</f>
        <v>3459</v>
      </c>
      <c r="M425" s="1" t="s">
        <v>702</v>
      </c>
      <c r="N425" s="1" t="s">
        <v>702</v>
      </c>
      <c r="O425" s="1">
        <f>_xlfn.XLOOKUP(N425, 'taxonomy(ID_mappings)'!$F$2:$F$40, 'taxonomy(ID_mappings)'!$E$2:$E$40, "Not Disclosed", 0)</f>
        <v>1937</v>
      </c>
      <c r="P425" s="1">
        <v>1</v>
      </c>
      <c r="Q425" s="4" t="s">
        <v>48</v>
      </c>
      <c r="R425" s="4" t="s">
        <v>48</v>
      </c>
      <c r="S425" s="4" t="s">
        <v>42</v>
      </c>
      <c r="T425" s="4" t="str">
        <v>Not Disclosed</v>
      </c>
      <c r="U425" s="4" t="s">
        <v>42</v>
      </c>
      <c r="V425" s="4" t="str">
        <v>Not Disclosed</v>
      </c>
      <c r="W425" s="4" t="s">
        <v>42</v>
      </c>
      <c r="X425" s="4" t="str">
        <v>Not Disclosed</v>
      </c>
      <c r="Y425" s="4" t="s">
        <v>42</v>
      </c>
      <c r="Z425" s="4" t="str">
        <v>Not Disclosed</v>
      </c>
      <c r="AA425" s="4">
        <f>_xlfn.XLOOKUP(R425, 'taxonomy(ID_mappings)'!$J$2:$J$7, 'taxonomy(ID_mappings)'!$I$2:$I$7, "Not Disclosed", 0)</f>
        <v>5325</v>
      </c>
      <c r="AB425" s="4" t="str">
        <f>_xlfn.XLOOKUP(T425, 'taxonomy(ID_mappings)'!$J$2:$J$7, 'taxonomy(ID_mappings)'!$I$2:$I$7, "Not Disclosed", 0)</f>
        <v>Not Disclosed</v>
      </c>
      <c r="AC425" s="4" t="str">
        <f>_xlfn.XLOOKUP(V425, 'taxonomy(ID_mappings)'!$J$2:$J$7, 'taxonomy(ID_mappings)'!$I$2:$I$7, "Not Disclosed", 0)</f>
        <v>Not Disclosed</v>
      </c>
      <c r="AD425" s="4" t="str">
        <f>_xlfn.XLOOKUP(X425, 'taxonomy(ID_mappings)'!$J$2:$J$7, 'taxonomy(ID_mappings)'!$I$2:$I$7, "Not Disclosed", 0)</f>
        <v>Not Disclosed</v>
      </c>
      <c r="AE425" s="4" t="str">
        <f>_xlfn.XLOOKUP(Z425, 'taxonomy(ID_mappings)'!$J$2:$J$7, 'taxonomy(ID_mappings)'!$I$2:$I$7, "Not Disclosed", 0)</f>
        <v>Not Disclosed</v>
      </c>
      <c r="AF425" s="4" t="str">
        <f>_xlfn.CONCAT(AA425, ", ", AB425, ", ", AC425, ", ", AD425, ", ", AE425)</f>
        <v>5325, Not Disclosed, Not Disclosed, Not Disclosed, Not Disclosed</v>
      </c>
      <c r="AG425" s="16">
        <v>5325</v>
      </c>
      <c r="AH425" s="1" t="s">
        <v>43</v>
      </c>
      <c r="AI425" s="1">
        <f>_xlfn.XLOOKUP(AH425, 'taxonomy(ID_mappings)'!$L$2:$L$3, 'taxonomy(ID_mappings)'!$M$2:$M$3, 0)</f>
        <v>0</v>
      </c>
      <c r="AJ425" s="1" t="s">
        <v>42</v>
      </c>
      <c r="AK425" s="1" t="s">
        <v>42</v>
      </c>
      <c r="AL425" s="1" t="s">
        <v>42</v>
      </c>
    </row>
    <row r="426" spans="1:38" ht="15.75" customHeight="1">
      <c r="A426" s="1">
        <v>51964</v>
      </c>
      <c r="B426" s="1" t="s">
        <v>775</v>
      </c>
      <c r="C426" s="1">
        <f>_xlfn.XLOOKUP(B426, 'Sheet1 startup_formatted'!$B$2:$B$690, 'Sheet1 startup_formatted'!$A$2:$A$690, "Not issued", 0)</f>
        <v>23702</v>
      </c>
      <c r="D426" s="2">
        <v>42644</v>
      </c>
      <c r="E426" s="15">
        <v>60000</v>
      </c>
      <c r="F426" s="1" t="s">
        <v>88</v>
      </c>
      <c r="G426" s="1">
        <f>_xlfn.XLOOKUP(F426, 'taxonomy(ID_mappings)'!$P$2:$P$15, 'taxonomy(ID_mappings)'!$O$2:$O$15, 0)</f>
        <v>6789</v>
      </c>
      <c r="H426" s="1">
        <v>1</v>
      </c>
      <c r="I426" s="1" t="s">
        <v>121</v>
      </c>
      <c r="J426" s="1" t="str">
        <v>Saudi Arabia (KSA)</v>
      </c>
      <c r="K426" s="1" t="s">
        <v>121</v>
      </c>
      <c r="L426" s="13">
        <f>_xlfn.XLOOKUP(K426, 'taxonomy(ID_mappings)'!$B$2:$B$30, 'taxonomy(ID_mappings)'!$A$2:$A$30, "Not Disclosed", 0)</f>
        <v>3459</v>
      </c>
      <c r="M426" s="1" t="s">
        <v>133</v>
      </c>
      <c r="N426" s="1" t="s">
        <v>133</v>
      </c>
      <c r="O426" s="1">
        <f>_xlfn.XLOOKUP(N426, 'taxonomy(ID_mappings)'!$F$2:$F$40, 'taxonomy(ID_mappings)'!$E$2:$E$40, "Not Disclosed", 0)</f>
        <v>8769</v>
      </c>
      <c r="P426" s="1">
        <v>2</v>
      </c>
      <c r="Q426" s="4" t="s">
        <v>48</v>
      </c>
      <c r="R426" s="4" t="s">
        <v>48</v>
      </c>
      <c r="S426" s="4" t="s">
        <v>42</v>
      </c>
      <c r="T426" s="4" t="str">
        <v>Not Disclosed</v>
      </c>
      <c r="U426" s="4" t="s">
        <v>42</v>
      </c>
      <c r="V426" s="4" t="str">
        <v>Not Disclosed</v>
      </c>
      <c r="W426" s="4" t="s">
        <v>42</v>
      </c>
      <c r="X426" s="4" t="str">
        <v>Not Disclosed</v>
      </c>
      <c r="Y426" s="4" t="s">
        <v>42</v>
      </c>
      <c r="Z426" s="4" t="str">
        <v>Not Disclosed</v>
      </c>
      <c r="AA426" s="4">
        <f>_xlfn.XLOOKUP(R426, 'taxonomy(ID_mappings)'!$J$2:$J$7, 'taxonomy(ID_mappings)'!$I$2:$I$7, "Not Disclosed", 0)</f>
        <v>5325</v>
      </c>
      <c r="AB426" s="4" t="str">
        <f>_xlfn.XLOOKUP(T426, 'taxonomy(ID_mappings)'!$J$2:$J$7, 'taxonomy(ID_mappings)'!$I$2:$I$7, "Not Disclosed", 0)</f>
        <v>Not Disclosed</v>
      </c>
      <c r="AC426" s="4" t="str">
        <f>_xlfn.XLOOKUP(V426, 'taxonomy(ID_mappings)'!$J$2:$J$7, 'taxonomy(ID_mappings)'!$I$2:$I$7, "Not Disclosed", 0)</f>
        <v>Not Disclosed</v>
      </c>
      <c r="AD426" s="4" t="str">
        <f>_xlfn.XLOOKUP(X426, 'taxonomy(ID_mappings)'!$J$2:$J$7, 'taxonomy(ID_mappings)'!$I$2:$I$7, "Not Disclosed", 0)</f>
        <v>Not Disclosed</v>
      </c>
      <c r="AE426" s="4" t="str">
        <f>_xlfn.XLOOKUP(Z426, 'taxonomy(ID_mappings)'!$J$2:$J$7, 'taxonomy(ID_mappings)'!$I$2:$I$7, "Not Disclosed", 0)</f>
        <v>Not Disclosed</v>
      </c>
      <c r="AF426" s="4" t="str">
        <f>_xlfn.CONCAT(AA426, ", ", AB426, ", ", AC426, ", ", AD426, ", ", AE426)</f>
        <v>5325, Not Disclosed, Not Disclosed, Not Disclosed, Not Disclosed</v>
      </c>
      <c r="AG426" s="16">
        <v>5325</v>
      </c>
      <c r="AH426" s="1" t="s">
        <v>43</v>
      </c>
      <c r="AI426" s="1">
        <f>_xlfn.XLOOKUP(AH426, 'taxonomy(ID_mappings)'!$L$2:$L$3, 'taxonomy(ID_mappings)'!$M$2:$M$3, 0)</f>
        <v>0</v>
      </c>
      <c r="AJ426" s="1" t="s">
        <v>42</v>
      </c>
      <c r="AK426" s="1" t="s">
        <v>42</v>
      </c>
      <c r="AL426" s="1" t="s">
        <v>42</v>
      </c>
    </row>
    <row r="427" spans="1:38" ht="15.75" customHeight="1">
      <c r="A427" s="1">
        <v>51965</v>
      </c>
      <c r="B427" s="1" t="s">
        <v>776</v>
      </c>
      <c r="C427" s="1">
        <f>_xlfn.XLOOKUP(B427, 'Sheet1 startup_formatted'!$B$2:$B$690, 'Sheet1 startup_formatted'!$A$2:$A$690, "Not issued", 0)</f>
        <v>18423</v>
      </c>
      <c r="D427" s="2">
        <v>42644</v>
      </c>
      <c r="E427" s="15">
        <v>160000</v>
      </c>
      <c r="F427" s="1" t="s">
        <v>116</v>
      </c>
      <c r="G427" s="1">
        <f>_xlfn.XLOOKUP(F427, 'taxonomy(ID_mappings)'!$P$2:$P$15, 'taxonomy(ID_mappings)'!$O$2:$O$15, 0)</f>
        <v>3456</v>
      </c>
      <c r="H427" s="1">
        <v>1</v>
      </c>
      <c r="I427" s="1" t="s">
        <v>60</v>
      </c>
      <c r="J427" s="1" t="str">
        <v>United States of America (USA)</v>
      </c>
      <c r="K427" s="1" t="s">
        <v>60</v>
      </c>
      <c r="L427" s="13">
        <f>_xlfn.XLOOKUP(K427, 'taxonomy(ID_mappings)'!$B$2:$B$30, 'taxonomy(ID_mappings)'!$A$2:$A$30, "Not Disclosed", 0)</f>
        <v>4785</v>
      </c>
      <c r="M427" s="1" t="s">
        <v>54</v>
      </c>
      <c r="N427" s="1" t="s">
        <v>54</v>
      </c>
      <c r="O427" s="1">
        <f>_xlfn.XLOOKUP(N427, 'taxonomy(ID_mappings)'!$F$2:$F$40, 'taxonomy(ID_mappings)'!$E$2:$E$40, "Not Disclosed", 0)</f>
        <v>2165</v>
      </c>
      <c r="P427" s="1" t="s">
        <v>42</v>
      </c>
      <c r="Q427" s="4" t="s">
        <v>61</v>
      </c>
      <c r="R427" s="4" t="s">
        <v>61</v>
      </c>
      <c r="S427" s="4" t="s">
        <v>42</v>
      </c>
      <c r="T427" s="4" t="str">
        <v>Not Disclosed</v>
      </c>
      <c r="U427" s="4" t="s">
        <v>42</v>
      </c>
      <c r="V427" s="4" t="str">
        <v>Not Disclosed</v>
      </c>
      <c r="W427" s="4" t="s">
        <v>42</v>
      </c>
      <c r="X427" s="4" t="str">
        <v>Not Disclosed</v>
      </c>
      <c r="Y427" s="4" t="s">
        <v>42</v>
      </c>
      <c r="Z427" s="4" t="str">
        <v>Not Disclosed</v>
      </c>
      <c r="AA427" s="4">
        <f>_xlfn.XLOOKUP(R427, 'taxonomy(ID_mappings)'!$J$2:$J$7, 'taxonomy(ID_mappings)'!$I$2:$I$7, "Not Disclosed", 0)</f>
        <v>5326</v>
      </c>
      <c r="AB427" s="4" t="str">
        <f>_xlfn.XLOOKUP(T427, 'taxonomy(ID_mappings)'!$J$2:$J$7, 'taxonomy(ID_mappings)'!$I$2:$I$7, "Not Disclosed", 0)</f>
        <v>Not Disclosed</v>
      </c>
      <c r="AC427" s="4" t="str">
        <f>_xlfn.XLOOKUP(V427, 'taxonomy(ID_mappings)'!$J$2:$J$7, 'taxonomy(ID_mappings)'!$I$2:$I$7, "Not Disclosed", 0)</f>
        <v>Not Disclosed</v>
      </c>
      <c r="AD427" s="4" t="str">
        <f>_xlfn.XLOOKUP(X427, 'taxonomy(ID_mappings)'!$J$2:$J$7, 'taxonomy(ID_mappings)'!$I$2:$I$7, "Not Disclosed", 0)</f>
        <v>Not Disclosed</v>
      </c>
      <c r="AE427" s="4" t="str">
        <f>_xlfn.XLOOKUP(Z427, 'taxonomy(ID_mappings)'!$J$2:$J$7, 'taxonomy(ID_mappings)'!$I$2:$I$7, "Not Disclosed", 0)</f>
        <v>Not Disclosed</v>
      </c>
      <c r="AF427" s="4" t="str">
        <f>_xlfn.CONCAT(AA427, ", ", AB427, ", ", AC427, ", ", AD427, ", ", AE427)</f>
        <v>5326, Not Disclosed, Not Disclosed, Not Disclosed, Not Disclosed</v>
      </c>
      <c r="AG427" s="16">
        <v>5326</v>
      </c>
      <c r="AH427" s="1" t="s">
        <v>43</v>
      </c>
      <c r="AI427" s="1">
        <f>_xlfn.XLOOKUP(AH427, 'taxonomy(ID_mappings)'!$L$2:$L$3, 'taxonomy(ID_mappings)'!$M$2:$M$3, 0)</f>
        <v>0</v>
      </c>
      <c r="AJ427" s="1" t="s">
        <v>777</v>
      </c>
      <c r="AK427" s="9" t="s">
        <v>778</v>
      </c>
      <c r="AL427" s="9" t="s">
        <v>779</v>
      </c>
    </row>
    <row r="428" spans="1:38" ht="15.75" customHeight="1">
      <c r="A428" s="1">
        <v>51966</v>
      </c>
      <c r="B428" s="1" t="s">
        <v>112</v>
      </c>
      <c r="C428" s="1">
        <f>_xlfn.XLOOKUP(B428, 'Sheet1 startup_formatted'!$B$2:$B$690, 'Sheet1 startup_formatted'!$A$2:$A$690, "Not issued", 0)</f>
        <v>5512</v>
      </c>
      <c r="D428" s="2">
        <v>42675</v>
      </c>
      <c r="E428" s="15">
        <v>762000</v>
      </c>
      <c r="F428" s="1" t="s">
        <v>53</v>
      </c>
      <c r="G428" s="1">
        <f>_xlfn.XLOOKUP(F428, 'taxonomy(ID_mappings)'!$P$2:$P$15, 'taxonomy(ID_mappings)'!$O$2:$O$15, 0)</f>
        <v>9101</v>
      </c>
      <c r="H428" s="1">
        <v>1</v>
      </c>
      <c r="I428" s="1" t="s">
        <v>113</v>
      </c>
      <c r="J428" s="1" t="str">
        <v>Egypt</v>
      </c>
      <c r="K428" s="1" t="s">
        <v>113</v>
      </c>
      <c r="L428" s="13">
        <f>_xlfn.XLOOKUP(K428, 'taxonomy(ID_mappings)'!$B$2:$B$30, 'taxonomy(ID_mappings)'!$A$2:$A$30, "Not Disclosed", 0)</f>
        <v>2468</v>
      </c>
      <c r="M428" s="1" t="s">
        <v>54</v>
      </c>
      <c r="N428" s="1" t="s">
        <v>54</v>
      </c>
      <c r="O428" s="1">
        <f>_xlfn.XLOOKUP(N428, 'taxonomy(ID_mappings)'!$F$2:$F$40, 'taxonomy(ID_mappings)'!$E$2:$E$40, "Not Disclosed", 0)</f>
        <v>2165</v>
      </c>
      <c r="P428" s="1">
        <v>1</v>
      </c>
      <c r="Q428" s="4" t="s">
        <v>61</v>
      </c>
      <c r="R428" s="4" t="s">
        <v>61</v>
      </c>
      <c r="S428" s="4" t="s">
        <v>42</v>
      </c>
      <c r="T428" s="4" t="str">
        <v>Not Disclosed</v>
      </c>
      <c r="U428" s="4" t="s">
        <v>42</v>
      </c>
      <c r="V428" s="4" t="str">
        <v>Not Disclosed</v>
      </c>
      <c r="W428" s="4" t="s">
        <v>42</v>
      </c>
      <c r="X428" s="4" t="str">
        <v>Not Disclosed</v>
      </c>
      <c r="Y428" s="4" t="s">
        <v>42</v>
      </c>
      <c r="Z428" s="4" t="str">
        <v>Not Disclosed</v>
      </c>
      <c r="AA428" s="4">
        <f>_xlfn.XLOOKUP(R428, 'taxonomy(ID_mappings)'!$J$2:$J$7, 'taxonomy(ID_mappings)'!$I$2:$I$7, "Not Disclosed", 0)</f>
        <v>5326</v>
      </c>
      <c r="AB428" s="4" t="str">
        <f>_xlfn.XLOOKUP(T428, 'taxonomy(ID_mappings)'!$J$2:$J$7, 'taxonomy(ID_mappings)'!$I$2:$I$7, "Not Disclosed", 0)</f>
        <v>Not Disclosed</v>
      </c>
      <c r="AC428" s="4" t="str">
        <f>_xlfn.XLOOKUP(V428, 'taxonomy(ID_mappings)'!$J$2:$J$7, 'taxonomy(ID_mappings)'!$I$2:$I$7, "Not Disclosed", 0)</f>
        <v>Not Disclosed</v>
      </c>
      <c r="AD428" s="4" t="str">
        <f>_xlfn.XLOOKUP(X428, 'taxonomy(ID_mappings)'!$J$2:$J$7, 'taxonomy(ID_mappings)'!$I$2:$I$7, "Not Disclosed", 0)</f>
        <v>Not Disclosed</v>
      </c>
      <c r="AE428" s="4" t="str">
        <f>_xlfn.XLOOKUP(Z428, 'taxonomy(ID_mappings)'!$J$2:$J$7, 'taxonomy(ID_mappings)'!$I$2:$I$7, "Not Disclosed", 0)</f>
        <v>Not Disclosed</v>
      </c>
      <c r="AF428" s="4" t="str">
        <f>_xlfn.CONCAT(AA428, ", ", AB428, ", ", AC428, ", ", AD428, ", ", AE428)</f>
        <v>5326, Not Disclosed, Not Disclosed, Not Disclosed, Not Disclosed</v>
      </c>
      <c r="AG428" s="16">
        <v>5326</v>
      </c>
      <c r="AH428" s="1" t="s">
        <v>43</v>
      </c>
      <c r="AI428" s="1">
        <f>_xlfn.XLOOKUP(AH428, 'taxonomy(ID_mappings)'!$L$2:$L$3, 'taxonomy(ID_mappings)'!$M$2:$M$3, 0)</f>
        <v>0</v>
      </c>
      <c r="AJ428" s="1" t="s">
        <v>42</v>
      </c>
      <c r="AK428" s="1" t="s">
        <v>42</v>
      </c>
      <c r="AL428" s="1" t="s">
        <v>42</v>
      </c>
    </row>
    <row r="429" spans="1:38" ht="15.75" customHeight="1">
      <c r="A429" s="1">
        <v>51967</v>
      </c>
      <c r="B429" s="1" t="s">
        <v>780</v>
      </c>
      <c r="C429" s="1">
        <f>_xlfn.XLOOKUP(B429, 'Sheet1 startup_formatted'!$B$2:$B$690, 'Sheet1 startup_formatted'!$A$2:$A$690, "Not issued", 0)</f>
        <v>19498</v>
      </c>
      <c r="D429" s="2">
        <v>42675</v>
      </c>
      <c r="E429" s="15">
        <v>100000</v>
      </c>
      <c r="F429" s="1" t="s">
        <v>53</v>
      </c>
      <c r="G429" s="1">
        <f>_xlfn.XLOOKUP(F429, 'taxonomy(ID_mappings)'!$P$2:$P$15, 'taxonomy(ID_mappings)'!$O$2:$O$15, 0)</f>
        <v>9101</v>
      </c>
      <c r="H429" s="1">
        <v>1</v>
      </c>
      <c r="I429" s="1" t="s">
        <v>86</v>
      </c>
      <c r="J429" s="1" t="str">
        <v>Jordan</v>
      </c>
      <c r="K429" s="1" t="s">
        <v>86</v>
      </c>
      <c r="L429" s="13">
        <f>_xlfn.XLOOKUP(K429, 'taxonomy(ID_mappings)'!$B$2:$B$30, 'taxonomy(ID_mappings)'!$A$2:$A$30, "Not Disclosed", 0)</f>
        <v>1256</v>
      </c>
      <c r="M429" s="1" t="s">
        <v>63</v>
      </c>
      <c r="N429" s="1" t="s">
        <v>63</v>
      </c>
      <c r="O429" s="1">
        <f>_xlfn.XLOOKUP(N429, 'taxonomy(ID_mappings)'!$F$2:$F$40, 'taxonomy(ID_mappings)'!$E$2:$E$40, "Not Disclosed", 0)</f>
        <v>3678</v>
      </c>
      <c r="P429" s="1">
        <v>2</v>
      </c>
      <c r="Q429" s="4" t="s">
        <v>233</v>
      </c>
      <c r="R429" s="4" t="s">
        <v>61</v>
      </c>
      <c r="S429" s="4" t="s">
        <v>135</v>
      </c>
      <c r="T429" s="4" t="str">
        <v>B2C</v>
      </c>
      <c r="U429" s="4" t="s">
        <v>79</v>
      </c>
      <c r="V429" s="4" t="str">
        <v>B2B2C</v>
      </c>
      <c r="W429" s="4" t="s">
        <v>42</v>
      </c>
      <c r="X429" s="4" t="str">
        <v>Not Disclosed</v>
      </c>
      <c r="Y429" s="4" t="s">
        <v>42</v>
      </c>
      <c r="Z429" s="4" t="str">
        <v>Not Disclosed</v>
      </c>
      <c r="AA429" s="4">
        <f>_xlfn.XLOOKUP(R429, 'taxonomy(ID_mappings)'!$J$2:$J$7, 'taxonomy(ID_mappings)'!$I$2:$I$7, "Not Disclosed", 0)</f>
        <v>5326</v>
      </c>
      <c r="AB429" s="4">
        <f>_xlfn.XLOOKUP(T429, 'taxonomy(ID_mappings)'!$J$2:$J$7, 'taxonomy(ID_mappings)'!$I$2:$I$7, "Not Disclosed", 0)</f>
        <v>5325</v>
      </c>
      <c r="AC429" s="4">
        <f>_xlfn.XLOOKUP(V429, 'taxonomy(ID_mappings)'!$J$2:$J$7, 'taxonomy(ID_mappings)'!$I$2:$I$7, "Not Disclosed", 0)</f>
        <v>5252</v>
      </c>
      <c r="AD429" s="4" t="str">
        <f>_xlfn.XLOOKUP(X429, 'taxonomy(ID_mappings)'!$J$2:$J$7, 'taxonomy(ID_mappings)'!$I$2:$I$7, "Not Disclosed", 0)</f>
        <v>Not Disclosed</v>
      </c>
      <c r="AE429" s="4" t="str">
        <f>_xlfn.XLOOKUP(Z429, 'taxonomy(ID_mappings)'!$J$2:$J$7, 'taxonomy(ID_mappings)'!$I$2:$I$7, "Not Disclosed", 0)</f>
        <v>Not Disclosed</v>
      </c>
      <c r="AF429" s="4" t="str">
        <f>_xlfn.CONCAT(AA429, ", ", AB429, ", ", AC429, ", ", AD429, ", ", AE429)</f>
        <v>5326, 5325, 5252, Not Disclosed, Not Disclosed</v>
      </c>
      <c r="AG429" s="16" t="s">
        <v>234</v>
      </c>
      <c r="AH429" s="1" t="s">
        <v>55</v>
      </c>
      <c r="AI429" s="1">
        <f>_xlfn.XLOOKUP(AH429, 'taxonomy(ID_mappings)'!$L$2:$L$3, 'taxonomy(ID_mappings)'!$M$2:$M$3, 0)</f>
        <v>1</v>
      </c>
      <c r="AJ429" s="1" t="s">
        <v>42</v>
      </c>
      <c r="AK429" s="1" t="s">
        <v>42</v>
      </c>
      <c r="AL429" s="1" t="s">
        <v>42</v>
      </c>
    </row>
    <row r="430" spans="1:38" ht="15.75" customHeight="1">
      <c r="A430" s="1">
        <v>51968</v>
      </c>
      <c r="B430" s="1" t="s">
        <v>781</v>
      </c>
      <c r="C430" s="1">
        <f>_xlfn.XLOOKUP(B430, 'Sheet1 startup_formatted'!$B$2:$B$690, 'Sheet1 startup_formatted'!$A$2:$A$690, "Not issued", 0)</f>
        <v>35458</v>
      </c>
      <c r="D430" s="2">
        <v>42675</v>
      </c>
      <c r="E430" s="15">
        <v>300000</v>
      </c>
      <c r="F430" s="1" t="s">
        <v>88</v>
      </c>
      <c r="G430" s="1">
        <f>_xlfn.XLOOKUP(F430, 'taxonomy(ID_mappings)'!$P$2:$P$15, 'taxonomy(ID_mappings)'!$O$2:$O$15, 0)</f>
        <v>6789</v>
      </c>
      <c r="H430" s="1">
        <v>1</v>
      </c>
      <c r="I430" s="1" t="s">
        <v>86</v>
      </c>
      <c r="J430" s="1" t="str">
        <v>Jordan</v>
      </c>
      <c r="K430" s="1" t="s">
        <v>86</v>
      </c>
      <c r="L430" s="13">
        <f>_xlfn.XLOOKUP(K430, 'taxonomy(ID_mappings)'!$B$2:$B$30, 'taxonomy(ID_mappings)'!$A$2:$A$30, "Not Disclosed", 0)</f>
        <v>1256</v>
      </c>
      <c r="M430" s="1" t="s">
        <v>63</v>
      </c>
      <c r="N430" s="1" t="s">
        <v>63</v>
      </c>
      <c r="O430" s="1">
        <f>_xlfn.XLOOKUP(N430, 'taxonomy(ID_mappings)'!$F$2:$F$40, 'taxonomy(ID_mappings)'!$E$2:$E$40, "Not Disclosed", 0)</f>
        <v>3678</v>
      </c>
      <c r="P430" s="1">
        <v>3</v>
      </c>
      <c r="Q430" s="4" t="s">
        <v>61</v>
      </c>
      <c r="R430" s="4" t="s">
        <v>61</v>
      </c>
      <c r="S430" s="4" t="s">
        <v>42</v>
      </c>
      <c r="T430" s="4" t="str">
        <v>Not Disclosed</v>
      </c>
      <c r="U430" s="4" t="s">
        <v>42</v>
      </c>
      <c r="V430" s="4" t="str">
        <v>Not Disclosed</v>
      </c>
      <c r="W430" s="4" t="s">
        <v>42</v>
      </c>
      <c r="X430" s="4" t="str">
        <v>Not Disclosed</v>
      </c>
      <c r="Y430" s="4" t="s">
        <v>42</v>
      </c>
      <c r="Z430" s="4" t="str">
        <v>Not Disclosed</v>
      </c>
      <c r="AA430" s="4">
        <f>_xlfn.XLOOKUP(R430, 'taxonomy(ID_mappings)'!$J$2:$J$7, 'taxonomy(ID_mappings)'!$I$2:$I$7, "Not Disclosed", 0)</f>
        <v>5326</v>
      </c>
      <c r="AB430" s="4" t="str">
        <f>_xlfn.XLOOKUP(T430, 'taxonomy(ID_mappings)'!$J$2:$J$7, 'taxonomy(ID_mappings)'!$I$2:$I$7, "Not Disclosed", 0)</f>
        <v>Not Disclosed</v>
      </c>
      <c r="AC430" s="4" t="str">
        <f>_xlfn.XLOOKUP(V430, 'taxonomy(ID_mappings)'!$J$2:$J$7, 'taxonomy(ID_mappings)'!$I$2:$I$7, "Not Disclosed", 0)</f>
        <v>Not Disclosed</v>
      </c>
      <c r="AD430" s="4" t="str">
        <f>_xlfn.XLOOKUP(X430, 'taxonomy(ID_mappings)'!$J$2:$J$7, 'taxonomy(ID_mappings)'!$I$2:$I$7, "Not Disclosed", 0)</f>
        <v>Not Disclosed</v>
      </c>
      <c r="AE430" s="4" t="str">
        <f>_xlfn.XLOOKUP(Z430, 'taxonomy(ID_mappings)'!$J$2:$J$7, 'taxonomy(ID_mappings)'!$I$2:$I$7, "Not Disclosed", 0)</f>
        <v>Not Disclosed</v>
      </c>
      <c r="AF430" s="4" t="str">
        <f>_xlfn.CONCAT(AA430, ", ", AB430, ", ", AC430, ", ", AD430, ", ", AE430)</f>
        <v>5326, Not Disclosed, Not Disclosed, Not Disclosed, Not Disclosed</v>
      </c>
      <c r="AG430" s="16">
        <v>5326</v>
      </c>
      <c r="AH430" s="1" t="s">
        <v>55</v>
      </c>
      <c r="AI430" s="1">
        <f>_xlfn.XLOOKUP(AH430, 'taxonomy(ID_mappings)'!$L$2:$L$3, 'taxonomy(ID_mappings)'!$M$2:$M$3, 0)</f>
        <v>1</v>
      </c>
      <c r="AJ430" s="1" t="s">
        <v>782</v>
      </c>
      <c r="AK430" s="1" t="s">
        <v>783</v>
      </c>
      <c r="AL430" s="1" t="s">
        <v>784</v>
      </c>
    </row>
    <row r="431" spans="1:38" ht="15.75" customHeight="1">
      <c r="A431" s="1">
        <v>51969</v>
      </c>
      <c r="B431" s="1" t="s">
        <v>785</v>
      </c>
      <c r="C431" s="1">
        <f>_xlfn.XLOOKUP(B431, 'Sheet1 startup_formatted'!$B$2:$B$690, 'Sheet1 startup_formatted'!$A$2:$A$690, "Not issued", 0)</f>
        <v>5092</v>
      </c>
      <c r="D431" s="2">
        <v>42675</v>
      </c>
      <c r="E431" s="15">
        <v>60000</v>
      </c>
      <c r="F431" s="1" t="s">
        <v>116</v>
      </c>
      <c r="G431" s="1">
        <f>_xlfn.XLOOKUP(F431, 'taxonomy(ID_mappings)'!$P$2:$P$15, 'taxonomy(ID_mappings)'!$O$2:$O$15, 0)</f>
        <v>3456</v>
      </c>
      <c r="H431" s="1">
        <v>1</v>
      </c>
      <c r="I431" s="1" t="s">
        <v>60</v>
      </c>
      <c r="J431" s="1" t="str">
        <v>United States of America (USA)</v>
      </c>
      <c r="K431" s="1" t="s">
        <v>60</v>
      </c>
      <c r="L431" s="13">
        <f>_xlfn.XLOOKUP(K431, 'taxonomy(ID_mappings)'!$B$2:$B$30, 'taxonomy(ID_mappings)'!$A$2:$A$30, "Not Disclosed", 0)</f>
        <v>4785</v>
      </c>
      <c r="M431" s="1" t="s">
        <v>128</v>
      </c>
      <c r="N431" s="1" t="s">
        <v>128</v>
      </c>
      <c r="O431" s="1">
        <f>_xlfn.XLOOKUP(N431, 'taxonomy(ID_mappings)'!$F$2:$F$40, 'taxonomy(ID_mappings)'!$E$2:$E$40, "Not Disclosed", 0)</f>
        <v>3985</v>
      </c>
      <c r="P431" s="1">
        <v>3</v>
      </c>
      <c r="Q431" s="4" t="s">
        <v>48</v>
      </c>
      <c r="R431" s="4" t="s">
        <v>48</v>
      </c>
      <c r="S431" s="4" t="s">
        <v>42</v>
      </c>
      <c r="T431" s="4" t="str">
        <v>Not Disclosed</v>
      </c>
      <c r="U431" s="4" t="s">
        <v>42</v>
      </c>
      <c r="V431" s="4" t="str">
        <v>Not Disclosed</v>
      </c>
      <c r="W431" s="4" t="s">
        <v>42</v>
      </c>
      <c r="X431" s="4" t="str">
        <v>Not Disclosed</v>
      </c>
      <c r="Y431" s="4" t="s">
        <v>42</v>
      </c>
      <c r="Z431" s="4" t="str">
        <v>Not Disclosed</v>
      </c>
      <c r="AA431" s="4">
        <f>_xlfn.XLOOKUP(R431, 'taxonomy(ID_mappings)'!$J$2:$J$7, 'taxonomy(ID_mappings)'!$I$2:$I$7, "Not Disclosed", 0)</f>
        <v>5325</v>
      </c>
      <c r="AB431" s="4" t="str">
        <f>_xlfn.XLOOKUP(T431, 'taxonomy(ID_mappings)'!$J$2:$J$7, 'taxonomy(ID_mappings)'!$I$2:$I$7, "Not Disclosed", 0)</f>
        <v>Not Disclosed</v>
      </c>
      <c r="AC431" s="4" t="str">
        <f>_xlfn.XLOOKUP(V431, 'taxonomy(ID_mappings)'!$J$2:$J$7, 'taxonomy(ID_mappings)'!$I$2:$I$7, "Not Disclosed", 0)</f>
        <v>Not Disclosed</v>
      </c>
      <c r="AD431" s="4" t="str">
        <f>_xlfn.XLOOKUP(X431, 'taxonomy(ID_mappings)'!$J$2:$J$7, 'taxonomy(ID_mappings)'!$I$2:$I$7, "Not Disclosed", 0)</f>
        <v>Not Disclosed</v>
      </c>
      <c r="AE431" s="4" t="str">
        <f>_xlfn.XLOOKUP(Z431, 'taxonomy(ID_mappings)'!$J$2:$J$7, 'taxonomy(ID_mappings)'!$I$2:$I$7, "Not Disclosed", 0)</f>
        <v>Not Disclosed</v>
      </c>
      <c r="AF431" s="4" t="str">
        <f>_xlfn.CONCAT(AA431, ", ", AB431, ", ", AC431, ", ", AD431, ", ", AE431)</f>
        <v>5325, Not Disclosed, Not Disclosed, Not Disclosed, Not Disclosed</v>
      </c>
      <c r="AG431" s="16">
        <v>5325</v>
      </c>
      <c r="AH431" s="1" t="s">
        <v>43</v>
      </c>
      <c r="AI431" s="1">
        <f>_xlfn.XLOOKUP(AH431, 'taxonomy(ID_mappings)'!$L$2:$L$3, 'taxonomy(ID_mappings)'!$M$2:$M$3, 0)</f>
        <v>0</v>
      </c>
      <c r="AJ431" s="1" t="s">
        <v>42</v>
      </c>
      <c r="AK431" s="1" t="s">
        <v>42</v>
      </c>
      <c r="AL431" s="1" t="s">
        <v>42</v>
      </c>
    </row>
    <row r="432" spans="1:38" ht="15.75" customHeight="1">
      <c r="A432" s="1">
        <v>51970</v>
      </c>
      <c r="B432" s="1" t="s">
        <v>786</v>
      </c>
      <c r="C432" s="1">
        <f>_xlfn.XLOOKUP(B432, 'Sheet1 startup_formatted'!$B$2:$B$690, 'Sheet1 startup_formatted'!$A$2:$A$690, "Not issued", 0)</f>
        <v>53311</v>
      </c>
      <c r="D432" s="2">
        <v>42675</v>
      </c>
      <c r="E432" s="15">
        <v>150000</v>
      </c>
      <c r="F432" s="1" t="s">
        <v>53</v>
      </c>
      <c r="G432" s="1">
        <f>_xlfn.XLOOKUP(F432, 'taxonomy(ID_mappings)'!$P$2:$P$15, 'taxonomy(ID_mappings)'!$O$2:$O$15, 0)</f>
        <v>9101</v>
      </c>
      <c r="H432" s="1">
        <v>1</v>
      </c>
      <c r="I432" s="1" t="s">
        <v>210</v>
      </c>
      <c r="J432" s="1" t="str">
        <v>United Kingdom (UK)</v>
      </c>
      <c r="K432" s="1" t="s">
        <v>210</v>
      </c>
      <c r="L432" s="13">
        <f>_xlfn.XLOOKUP(K432, 'taxonomy(ID_mappings)'!$B$2:$B$30, 'taxonomy(ID_mappings)'!$A$2:$A$30, "Not Disclosed", 0)</f>
        <v>9014</v>
      </c>
      <c r="M432" s="1" t="s">
        <v>47</v>
      </c>
      <c r="N432" s="1" t="s">
        <v>47</v>
      </c>
      <c r="O432" s="1">
        <f>_xlfn.XLOOKUP(N432, 'taxonomy(ID_mappings)'!$F$2:$F$40, 'taxonomy(ID_mappings)'!$E$2:$E$40, "Not Disclosed", 0)</f>
        <v>4536</v>
      </c>
      <c r="P432" s="1">
        <v>1</v>
      </c>
      <c r="Q432" s="4" t="s">
        <v>42</v>
      </c>
      <c r="R432" s="4" t="s">
        <v>42</v>
      </c>
      <c r="S432" s="4" t="s">
        <v>42</v>
      </c>
      <c r="T432" s="4" t="str">
        <v>Not Disclosed</v>
      </c>
      <c r="U432" s="4" t="s">
        <v>42</v>
      </c>
      <c r="V432" s="4" t="str">
        <v>Not Disclosed</v>
      </c>
      <c r="W432" s="4" t="s">
        <v>42</v>
      </c>
      <c r="X432" s="4" t="str">
        <v>Not Disclosed</v>
      </c>
      <c r="Y432" s="4" t="s">
        <v>42</v>
      </c>
      <c r="Z432" s="4" t="str">
        <v>Not Disclosed</v>
      </c>
      <c r="AA432" s="4" t="str">
        <f>_xlfn.XLOOKUP(R432, 'taxonomy(ID_mappings)'!$J$2:$J$7, 'taxonomy(ID_mappings)'!$I$2:$I$7, "Not Disclosed", 0)</f>
        <v>Not Disclosed</v>
      </c>
      <c r="AB432" s="4" t="str">
        <f>_xlfn.XLOOKUP(T432, 'taxonomy(ID_mappings)'!$J$2:$J$7, 'taxonomy(ID_mappings)'!$I$2:$I$7, "Not Disclosed", 0)</f>
        <v>Not Disclosed</v>
      </c>
      <c r="AC432" s="4" t="str">
        <f>_xlfn.XLOOKUP(V432, 'taxonomy(ID_mappings)'!$J$2:$J$7, 'taxonomy(ID_mappings)'!$I$2:$I$7, "Not Disclosed", 0)</f>
        <v>Not Disclosed</v>
      </c>
      <c r="AD432" s="4" t="str">
        <f>_xlfn.XLOOKUP(X432, 'taxonomy(ID_mappings)'!$J$2:$J$7, 'taxonomy(ID_mappings)'!$I$2:$I$7, "Not Disclosed", 0)</f>
        <v>Not Disclosed</v>
      </c>
      <c r="AE432" s="4" t="str">
        <f>_xlfn.XLOOKUP(Z432, 'taxonomy(ID_mappings)'!$J$2:$J$7, 'taxonomy(ID_mappings)'!$I$2:$I$7, "Not Disclosed", 0)</f>
        <v>Not Disclosed</v>
      </c>
      <c r="AF432" s="4" t="str">
        <f>_xlfn.CONCAT(AA432, ", ", AB432, ", ", AC432, ", ", AD432, ", ", AE432)</f>
        <v>Not Disclosed, Not Disclosed, Not Disclosed, Not Disclosed, Not Disclosed</v>
      </c>
      <c r="AG432" s="16" t="s">
        <v>42</v>
      </c>
      <c r="AH432" s="1" t="s">
        <v>43</v>
      </c>
      <c r="AI432" s="1">
        <f>_xlfn.XLOOKUP(AH432, 'taxonomy(ID_mappings)'!$L$2:$L$3, 'taxonomy(ID_mappings)'!$M$2:$M$3, 0)</f>
        <v>0</v>
      </c>
      <c r="AJ432" s="1" t="s">
        <v>42</v>
      </c>
      <c r="AK432" s="1" t="s">
        <v>42</v>
      </c>
      <c r="AL432" s="1" t="s">
        <v>42</v>
      </c>
    </row>
    <row r="433" spans="1:38" ht="15.75" customHeight="1">
      <c r="A433" s="1">
        <v>51971</v>
      </c>
      <c r="B433" s="1" t="s">
        <v>183</v>
      </c>
      <c r="C433" s="1">
        <f>_xlfn.XLOOKUP(B433, 'Sheet1 startup_formatted'!$B$2:$B$690, 'Sheet1 startup_formatted'!$A$2:$A$690, "Not issued", 0)</f>
        <v>16707</v>
      </c>
      <c r="D433" s="2">
        <v>42705</v>
      </c>
      <c r="E433" s="15">
        <v>0</v>
      </c>
      <c r="F433" s="1" t="s">
        <v>707</v>
      </c>
      <c r="G433" s="1">
        <f>_xlfn.XLOOKUP(F433, 'taxonomy(ID_mappings)'!$P$2:$P$15, 'taxonomy(ID_mappings)'!$O$2:$O$15, 0)</f>
        <v>5672</v>
      </c>
      <c r="H433" s="1">
        <v>3</v>
      </c>
      <c r="I433" s="1" t="s">
        <v>39</v>
      </c>
      <c r="J433" s="1" t="str">
        <v>United Arab Emirates (UAE)</v>
      </c>
      <c r="K433" s="1" t="s">
        <v>39</v>
      </c>
      <c r="L433" s="13">
        <f>_xlfn.XLOOKUP(K433, 'taxonomy(ID_mappings)'!$B$2:$B$30, 'taxonomy(ID_mappings)'!$A$2:$A$30, "Not Disclosed", 0)</f>
        <v>2361</v>
      </c>
      <c r="M433" s="1" t="s">
        <v>47</v>
      </c>
      <c r="N433" s="1" t="s">
        <v>47</v>
      </c>
      <c r="O433" s="1">
        <f>_xlfn.XLOOKUP(N433, 'taxonomy(ID_mappings)'!$F$2:$F$40, 'taxonomy(ID_mappings)'!$E$2:$E$40, "Not Disclosed", 0)</f>
        <v>4536</v>
      </c>
      <c r="P433" s="1">
        <v>2</v>
      </c>
      <c r="Q433" s="4" t="s">
        <v>61</v>
      </c>
      <c r="R433" s="4" t="s">
        <v>61</v>
      </c>
      <c r="S433" s="4" t="s">
        <v>42</v>
      </c>
      <c r="T433" s="4" t="str">
        <v>Not Disclosed</v>
      </c>
      <c r="U433" s="4" t="s">
        <v>42</v>
      </c>
      <c r="V433" s="4" t="str">
        <v>Not Disclosed</v>
      </c>
      <c r="W433" s="4" t="s">
        <v>42</v>
      </c>
      <c r="X433" s="4" t="str">
        <v>Not Disclosed</v>
      </c>
      <c r="Y433" s="4" t="s">
        <v>42</v>
      </c>
      <c r="Z433" s="4" t="str">
        <v>Not Disclosed</v>
      </c>
      <c r="AA433" s="4">
        <f>_xlfn.XLOOKUP(R433, 'taxonomy(ID_mappings)'!$J$2:$J$7, 'taxonomy(ID_mappings)'!$I$2:$I$7, "Not Disclosed", 0)</f>
        <v>5326</v>
      </c>
      <c r="AB433" s="4" t="str">
        <f>_xlfn.XLOOKUP(T433, 'taxonomy(ID_mappings)'!$J$2:$J$7, 'taxonomy(ID_mappings)'!$I$2:$I$7, "Not Disclosed", 0)</f>
        <v>Not Disclosed</v>
      </c>
      <c r="AC433" s="4" t="str">
        <f>_xlfn.XLOOKUP(V433, 'taxonomy(ID_mappings)'!$J$2:$J$7, 'taxonomy(ID_mappings)'!$I$2:$I$7, "Not Disclosed", 0)</f>
        <v>Not Disclosed</v>
      </c>
      <c r="AD433" s="4" t="str">
        <f>_xlfn.XLOOKUP(X433, 'taxonomy(ID_mappings)'!$J$2:$J$7, 'taxonomy(ID_mappings)'!$I$2:$I$7, "Not Disclosed", 0)</f>
        <v>Not Disclosed</v>
      </c>
      <c r="AE433" s="4" t="str">
        <f>_xlfn.XLOOKUP(Z433, 'taxonomy(ID_mappings)'!$J$2:$J$7, 'taxonomy(ID_mappings)'!$I$2:$I$7, "Not Disclosed", 0)</f>
        <v>Not Disclosed</v>
      </c>
      <c r="AF433" s="4" t="str">
        <f>_xlfn.CONCAT(AA433, ", ", AB433, ", ", AC433, ", ", AD433, ", ", AE433)</f>
        <v>5326, Not Disclosed, Not Disclosed, Not Disclosed, Not Disclosed</v>
      </c>
      <c r="AG433" s="16">
        <v>5326</v>
      </c>
      <c r="AH433" s="1" t="s">
        <v>43</v>
      </c>
      <c r="AI433" s="1">
        <f>_xlfn.XLOOKUP(AH433, 'taxonomy(ID_mappings)'!$L$2:$L$3, 'taxonomy(ID_mappings)'!$M$2:$M$3, 0)</f>
        <v>0</v>
      </c>
      <c r="AJ433" s="1" t="s">
        <v>184</v>
      </c>
      <c r="AK433" s="1" t="s">
        <v>42</v>
      </c>
      <c r="AL433" s="1" t="s">
        <v>42</v>
      </c>
    </row>
    <row r="434" spans="1:38" ht="15.75" customHeight="1">
      <c r="A434" s="1">
        <v>51972</v>
      </c>
      <c r="B434" s="1" t="s">
        <v>787</v>
      </c>
      <c r="C434" s="1">
        <f>_xlfn.XLOOKUP(B434, 'Sheet1 startup_formatted'!$B$2:$B$690, 'Sheet1 startup_formatted'!$A$2:$A$690, "Not issued", 0)</f>
        <v>53237</v>
      </c>
      <c r="D434" s="2">
        <v>42705</v>
      </c>
      <c r="E434" s="15">
        <v>0</v>
      </c>
      <c r="F434" s="1" t="s">
        <v>45</v>
      </c>
      <c r="G434" s="1">
        <f>_xlfn.XLOOKUP(F434, 'taxonomy(ID_mappings)'!$P$2:$P$15, 'taxonomy(ID_mappings)'!$O$2:$O$15, 0)</f>
        <v>5678</v>
      </c>
      <c r="H434" s="1">
        <v>1</v>
      </c>
      <c r="I434" s="1" t="s">
        <v>39</v>
      </c>
      <c r="J434" s="1" t="str">
        <v>United Arab Emirates (UAE)</v>
      </c>
      <c r="K434" s="1" t="s">
        <v>39</v>
      </c>
      <c r="L434" s="13">
        <f>_xlfn.XLOOKUP(K434, 'taxonomy(ID_mappings)'!$B$2:$B$30, 'taxonomy(ID_mappings)'!$A$2:$A$30, "Not Disclosed", 0)</f>
        <v>2361</v>
      </c>
      <c r="M434" s="1" t="s">
        <v>401</v>
      </c>
      <c r="N434" s="1" t="s">
        <v>401</v>
      </c>
      <c r="O434" s="1">
        <f>_xlfn.XLOOKUP(N434, 'taxonomy(ID_mappings)'!$F$2:$F$40, 'taxonomy(ID_mappings)'!$E$2:$E$40, "Not Disclosed", 0)</f>
        <v>8327</v>
      </c>
      <c r="P434" s="1">
        <v>1</v>
      </c>
      <c r="Q434" s="4" t="s">
        <v>61</v>
      </c>
      <c r="R434" s="4" t="s">
        <v>61</v>
      </c>
      <c r="S434" s="4" t="s">
        <v>42</v>
      </c>
      <c r="T434" s="4" t="str">
        <v>Not Disclosed</v>
      </c>
      <c r="U434" s="4" t="s">
        <v>42</v>
      </c>
      <c r="V434" s="4" t="str">
        <v>Not Disclosed</v>
      </c>
      <c r="W434" s="4" t="s">
        <v>42</v>
      </c>
      <c r="X434" s="4" t="str">
        <v>Not Disclosed</v>
      </c>
      <c r="Y434" s="4" t="s">
        <v>42</v>
      </c>
      <c r="Z434" s="4" t="str">
        <v>Not Disclosed</v>
      </c>
      <c r="AA434" s="4">
        <f>_xlfn.XLOOKUP(R434, 'taxonomy(ID_mappings)'!$J$2:$J$7, 'taxonomy(ID_mappings)'!$I$2:$I$7, "Not Disclosed", 0)</f>
        <v>5326</v>
      </c>
      <c r="AB434" s="4" t="str">
        <f>_xlfn.XLOOKUP(T434, 'taxonomy(ID_mappings)'!$J$2:$J$7, 'taxonomy(ID_mappings)'!$I$2:$I$7, "Not Disclosed", 0)</f>
        <v>Not Disclosed</v>
      </c>
      <c r="AC434" s="4" t="str">
        <f>_xlfn.XLOOKUP(V434, 'taxonomy(ID_mappings)'!$J$2:$J$7, 'taxonomy(ID_mappings)'!$I$2:$I$7, "Not Disclosed", 0)</f>
        <v>Not Disclosed</v>
      </c>
      <c r="AD434" s="4" t="str">
        <f>_xlfn.XLOOKUP(X434, 'taxonomy(ID_mappings)'!$J$2:$J$7, 'taxonomy(ID_mappings)'!$I$2:$I$7, "Not Disclosed", 0)</f>
        <v>Not Disclosed</v>
      </c>
      <c r="AE434" s="4" t="str">
        <f>_xlfn.XLOOKUP(Z434, 'taxonomy(ID_mappings)'!$J$2:$J$7, 'taxonomy(ID_mappings)'!$I$2:$I$7, "Not Disclosed", 0)</f>
        <v>Not Disclosed</v>
      </c>
      <c r="AF434" s="4" t="str">
        <f>_xlfn.CONCAT(AA434, ", ", AB434, ", ", AC434, ", ", AD434, ", ", AE434)</f>
        <v>5326, Not Disclosed, Not Disclosed, Not Disclosed, Not Disclosed</v>
      </c>
      <c r="AG434" s="16">
        <v>5326</v>
      </c>
      <c r="AH434" s="1" t="s">
        <v>43</v>
      </c>
      <c r="AI434" s="1">
        <f>_xlfn.XLOOKUP(AH434, 'taxonomy(ID_mappings)'!$L$2:$L$3, 'taxonomy(ID_mappings)'!$M$2:$M$3, 0)</f>
        <v>0</v>
      </c>
      <c r="AJ434" s="1" t="s">
        <v>42</v>
      </c>
      <c r="AK434" s="1" t="s">
        <v>42</v>
      </c>
      <c r="AL434" s="1" t="s">
        <v>42</v>
      </c>
    </row>
    <row r="435" spans="1:38" ht="15.75" customHeight="1">
      <c r="A435" s="1">
        <v>51973</v>
      </c>
      <c r="B435" s="1" t="s">
        <v>788</v>
      </c>
      <c r="C435" s="1">
        <f>_xlfn.XLOOKUP(B435, 'Sheet1 startup_formatted'!$B$2:$B$690, 'Sheet1 startup_formatted'!$A$2:$A$690, "Not issued", 0)</f>
        <v>18441</v>
      </c>
      <c r="D435" s="2">
        <v>42705</v>
      </c>
      <c r="E435" s="15">
        <v>35000</v>
      </c>
      <c r="F435" s="1" t="s">
        <v>116</v>
      </c>
      <c r="G435" s="1">
        <f>_xlfn.XLOOKUP(F435, 'taxonomy(ID_mappings)'!$P$2:$P$15, 'taxonomy(ID_mappings)'!$O$2:$O$15, 0)</f>
        <v>3456</v>
      </c>
      <c r="H435" s="1">
        <v>1</v>
      </c>
      <c r="I435" s="1" t="s">
        <v>158</v>
      </c>
      <c r="J435" s="1" t="str">
        <v>Singapore</v>
      </c>
      <c r="K435" s="1" t="s">
        <v>158</v>
      </c>
      <c r="L435" s="13">
        <f>_xlfn.XLOOKUP(K435, 'taxonomy(ID_mappings)'!$B$2:$B$30, 'taxonomy(ID_mappings)'!$A$2:$A$30, "Not Disclosed", 0)</f>
        <v>4261</v>
      </c>
      <c r="M435" s="1" t="s">
        <v>63</v>
      </c>
      <c r="N435" s="1" t="s">
        <v>63</v>
      </c>
      <c r="O435" s="1">
        <f>_xlfn.XLOOKUP(N435, 'taxonomy(ID_mappings)'!$F$2:$F$40, 'taxonomy(ID_mappings)'!$E$2:$E$40, "Not Disclosed", 0)</f>
        <v>3678</v>
      </c>
      <c r="P435" s="1" t="s">
        <v>42</v>
      </c>
      <c r="Q435" s="4" t="s">
        <v>48</v>
      </c>
      <c r="R435" s="4" t="s">
        <v>48</v>
      </c>
      <c r="S435" s="4" t="s">
        <v>42</v>
      </c>
      <c r="T435" s="4" t="str">
        <v>Not Disclosed</v>
      </c>
      <c r="U435" s="4" t="s">
        <v>42</v>
      </c>
      <c r="V435" s="4" t="str">
        <v>Not Disclosed</v>
      </c>
      <c r="W435" s="4" t="s">
        <v>42</v>
      </c>
      <c r="X435" s="4" t="str">
        <v>Not Disclosed</v>
      </c>
      <c r="Y435" s="4" t="s">
        <v>42</v>
      </c>
      <c r="Z435" s="4" t="str">
        <v>Not Disclosed</v>
      </c>
      <c r="AA435" s="4">
        <f>_xlfn.XLOOKUP(R435, 'taxonomy(ID_mappings)'!$J$2:$J$7, 'taxonomy(ID_mappings)'!$I$2:$I$7, "Not Disclosed", 0)</f>
        <v>5325</v>
      </c>
      <c r="AB435" s="4" t="str">
        <f>_xlfn.XLOOKUP(T435, 'taxonomy(ID_mappings)'!$J$2:$J$7, 'taxonomy(ID_mappings)'!$I$2:$I$7, "Not Disclosed", 0)</f>
        <v>Not Disclosed</v>
      </c>
      <c r="AC435" s="4" t="str">
        <f>_xlfn.XLOOKUP(V435, 'taxonomy(ID_mappings)'!$J$2:$J$7, 'taxonomy(ID_mappings)'!$I$2:$I$7, "Not Disclosed", 0)</f>
        <v>Not Disclosed</v>
      </c>
      <c r="AD435" s="4" t="str">
        <f>_xlfn.XLOOKUP(X435, 'taxonomy(ID_mappings)'!$J$2:$J$7, 'taxonomy(ID_mappings)'!$I$2:$I$7, "Not Disclosed", 0)</f>
        <v>Not Disclosed</v>
      </c>
      <c r="AE435" s="4" t="str">
        <f>_xlfn.XLOOKUP(Z435, 'taxonomy(ID_mappings)'!$J$2:$J$7, 'taxonomy(ID_mappings)'!$I$2:$I$7, "Not Disclosed", 0)</f>
        <v>Not Disclosed</v>
      </c>
      <c r="AF435" s="4" t="str">
        <f>_xlfn.CONCAT(AA435, ", ", AB435, ", ", AC435, ", ", AD435, ", ", AE435)</f>
        <v>5325, Not Disclosed, Not Disclosed, Not Disclosed, Not Disclosed</v>
      </c>
      <c r="AG435" s="16">
        <v>5325</v>
      </c>
      <c r="AH435" s="1" t="s">
        <v>55</v>
      </c>
      <c r="AI435" s="1">
        <f>_xlfn.XLOOKUP(AH435, 'taxonomy(ID_mappings)'!$L$2:$L$3, 'taxonomy(ID_mappings)'!$M$2:$M$3, 0)</f>
        <v>1</v>
      </c>
      <c r="AJ435" s="1" t="s">
        <v>789</v>
      </c>
      <c r="AK435" s="1" t="s">
        <v>42</v>
      </c>
      <c r="AL435" s="1" t="s">
        <v>42</v>
      </c>
    </row>
    <row r="436" spans="1:38" ht="15.75" customHeight="1">
      <c r="A436" s="1">
        <v>51974</v>
      </c>
      <c r="B436" s="1" t="s">
        <v>790</v>
      </c>
      <c r="C436" s="1">
        <f>_xlfn.XLOOKUP(B436, 'Sheet1 startup_formatted'!$B$2:$B$690, 'Sheet1 startup_formatted'!$A$2:$A$690, "Not issued", 0)</f>
        <v>17481</v>
      </c>
      <c r="D436" s="2">
        <v>42736</v>
      </c>
      <c r="E436" s="15">
        <v>1700000</v>
      </c>
      <c r="F436" s="1" t="s">
        <v>53</v>
      </c>
      <c r="G436" s="1">
        <f>_xlfn.XLOOKUP(F436, 'taxonomy(ID_mappings)'!$P$2:$P$15, 'taxonomy(ID_mappings)'!$O$2:$O$15, 0)</f>
        <v>9101</v>
      </c>
      <c r="H436" s="1">
        <v>1</v>
      </c>
      <c r="I436" s="1" t="s">
        <v>277</v>
      </c>
      <c r="J436" s="1" t="str">
        <v>Tunisia</v>
      </c>
      <c r="K436" s="1" t="s">
        <v>277</v>
      </c>
      <c r="L436" s="13">
        <f>_xlfn.XLOOKUP(K436, 'taxonomy(ID_mappings)'!$B$2:$B$30, 'taxonomy(ID_mappings)'!$A$2:$A$30, "Not Disclosed", 0)</f>
        <v>2836</v>
      </c>
      <c r="M436" s="1" t="s">
        <v>696</v>
      </c>
      <c r="N436" s="1" t="s">
        <v>696</v>
      </c>
      <c r="O436" s="1">
        <f>_xlfn.XLOOKUP(N436, 'taxonomy(ID_mappings)'!$F$2:$F$40, 'taxonomy(ID_mappings)'!$E$2:$E$40, "Not Disclosed", 0)</f>
        <v>6721</v>
      </c>
      <c r="P436" s="1">
        <v>2</v>
      </c>
      <c r="Q436" s="4" t="s">
        <v>61</v>
      </c>
      <c r="R436" s="4" t="s">
        <v>61</v>
      </c>
      <c r="S436" s="4" t="s">
        <v>42</v>
      </c>
      <c r="T436" s="4" t="str">
        <v>Not Disclosed</v>
      </c>
      <c r="U436" s="4" t="s">
        <v>42</v>
      </c>
      <c r="V436" s="4" t="str">
        <v>Not Disclosed</v>
      </c>
      <c r="W436" s="4" t="s">
        <v>42</v>
      </c>
      <c r="X436" s="4" t="str">
        <v>Not Disclosed</v>
      </c>
      <c r="Y436" s="4" t="s">
        <v>42</v>
      </c>
      <c r="Z436" s="4" t="str">
        <v>Not Disclosed</v>
      </c>
      <c r="AA436" s="4">
        <f>_xlfn.XLOOKUP(R436, 'taxonomy(ID_mappings)'!$J$2:$J$7, 'taxonomy(ID_mappings)'!$I$2:$I$7, "Not Disclosed", 0)</f>
        <v>5326</v>
      </c>
      <c r="AB436" s="4" t="str">
        <f>_xlfn.XLOOKUP(T436, 'taxonomy(ID_mappings)'!$J$2:$J$7, 'taxonomy(ID_mappings)'!$I$2:$I$7, "Not Disclosed", 0)</f>
        <v>Not Disclosed</v>
      </c>
      <c r="AC436" s="4" t="str">
        <f>_xlfn.XLOOKUP(V436, 'taxonomy(ID_mappings)'!$J$2:$J$7, 'taxonomy(ID_mappings)'!$I$2:$I$7, "Not Disclosed", 0)</f>
        <v>Not Disclosed</v>
      </c>
      <c r="AD436" s="4" t="str">
        <f>_xlfn.XLOOKUP(X436, 'taxonomy(ID_mappings)'!$J$2:$J$7, 'taxonomy(ID_mappings)'!$I$2:$I$7, "Not Disclosed", 0)</f>
        <v>Not Disclosed</v>
      </c>
      <c r="AE436" s="4" t="str">
        <f>_xlfn.XLOOKUP(Z436, 'taxonomy(ID_mappings)'!$J$2:$J$7, 'taxonomy(ID_mappings)'!$I$2:$I$7, "Not Disclosed", 0)</f>
        <v>Not Disclosed</v>
      </c>
      <c r="AF436" s="4" t="str">
        <f>_xlfn.CONCAT(AA436, ", ", AB436, ", ", AC436, ", ", AD436, ", ", AE436)</f>
        <v>5326, Not Disclosed, Not Disclosed, Not Disclosed, Not Disclosed</v>
      </c>
      <c r="AG436" s="16">
        <v>5326</v>
      </c>
      <c r="AH436" s="1" t="s">
        <v>43</v>
      </c>
      <c r="AI436" s="1">
        <f>_xlfn.XLOOKUP(AH436, 'taxonomy(ID_mappings)'!$L$2:$L$3, 'taxonomy(ID_mappings)'!$M$2:$M$3, 0)</f>
        <v>0</v>
      </c>
      <c r="AJ436" s="1" t="s">
        <v>42</v>
      </c>
      <c r="AK436" s="1" t="s">
        <v>42</v>
      </c>
      <c r="AL436" s="1" t="s">
        <v>42</v>
      </c>
    </row>
    <row r="437" spans="1:38" ht="15.75" customHeight="1">
      <c r="A437" s="1">
        <v>51975</v>
      </c>
      <c r="B437" s="1" t="s">
        <v>791</v>
      </c>
      <c r="C437" s="1">
        <f>_xlfn.XLOOKUP(B437, 'Sheet1 startup_formatted'!$B$2:$B$690, 'Sheet1 startup_formatted'!$A$2:$A$690, "Not issued", 0)</f>
        <v>22614</v>
      </c>
      <c r="D437" s="2">
        <v>42736</v>
      </c>
      <c r="E437" s="15">
        <v>400000</v>
      </c>
      <c r="F437" s="1" t="s">
        <v>53</v>
      </c>
      <c r="G437" s="1">
        <f>_xlfn.XLOOKUP(F437, 'taxonomy(ID_mappings)'!$P$2:$P$15, 'taxonomy(ID_mappings)'!$O$2:$O$15, 0)</f>
        <v>9101</v>
      </c>
      <c r="H437" s="1">
        <v>0</v>
      </c>
      <c r="I437" s="1" t="s">
        <v>277</v>
      </c>
      <c r="J437" s="1" t="str">
        <v>Tunisia</v>
      </c>
      <c r="K437" s="1" t="s">
        <v>277</v>
      </c>
      <c r="L437" s="13">
        <f>_xlfn.XLOOKUP(K437, 'taxonomy(ID_mappings)'!$B$2:$B$30, 'taxonomy(ID_mappings)'!$A$2:$A$30, "Not Disclosed", 0)</f>
        <v>2836</v>
      </c>
      <c r="M437" s="1" t="s">
        <v>47</v>
      </c>
      <c r="N437" s="1" t="s">
        <v>47</v>
      </c>
      <c r="O437" s="1">
        <f>_xlfn.XLOOKUP(N437, 'taxonomy(ID_mappings)'!$F$2:$F$40, 'taxonomy(ID_mappings)'!$E$2:$E$40, "Not Disclosed", 0)</f>
        <v>4536</v>
      </c>
      <c r="P437" s="1">
        <v>1</v>
      </c>
      <c r="Q437" s="4" t="s">
        <v>61</v>
      </c>
      <c r="R437" s="4" t="s">
        <v>61</v>
      </c>
      <c r="S437" s="4" t="s">
        <v>42</v>
      </c>
      <c r="T437" s="4" t="str">
        <v>Not Disclosed</v>
      </c>
      <c r="U437" s="4" t="s">
        <v>42</v>
      </c>
      <c r="V437" s="4" t="str">
        <v>Not Disclosed</v>
      </c>
      <c r="W437" s="4" t="s">
        <v>42</v>
      </c>
      <c r="X437" s="4" t="str">
        <v>Not Disclosed</v>
      </c>
      <c r="Y437" s="4" t="s">
        <v>42</v>
      </c>
      <c r="Z437" s="4" t="str">
        <v>Not Disclosed</v>
      </c>
      <c r="AA437" s="4">
        <f>_xlfn.XLOOKUP(R437, 'taxonomy(ID_mappings)'!$J$2:$J$7, 'taxonomy(ID_mappings)'!$I$2:$I$7, "Not Disclosed", 0)</f>
        <v>5326</v>
      </c>
      <c r="AB437" s="4" t="str">
        <f>_xlfn.XLOOKUP(T437, 'taxonomy(ID_mappings)'!$J$2:$J$7, 'taxonomy(ID_mappings)'!$I$2:$I$7, "Not Disclosed", 0)</f>
        <v>Not Disclosed</v>
      </c>
      <c r="AC437" s="4" t="str">
        <f>_xlfn.XLOOKUP(V437, 'taxonomy(ID_mappings)'!$J$2:$J$7, 'taxonomy(ID_mappings)'!$I$2:$I$7, "Not Disclosed", 0)</f>
        <v>Not Disclosed</v>
      </c>
      <c r="AD437" s="4" t="str">
        <f>_xlfn.XLOOKUP(X437, 'taxonomy(ID_mappings)'!$J$2:$J$7, 'taxonomy(ID_mappings)'!$I$2:$I$7, "Not Disclosed", 0)</f>
        <v>Not Disclosed</v>
      </c>
      <c r="AE437" s="4" t="str">
        <f>_xlfn.XLOOKUP(Z437, 'taxonomy(ID_mappings)'!$J$2:$J$7, 'taxonomy(ID_mappings)'!$I$2:$I$7, "Not Disclosed", 0)</f>
        <v>Not Disclosed</v>
      </c>
      <c r="AF437" s="4" t="str">
        <f>_xlfn.CONCAT(AA437, ", ", AB437, ", ", AC437, ", ", AD437, ", ", AE437)</f>
        <v>5326, Not Disclosed, Not Disclosed, Not Disclosed, Not Disclosed</v>
      </c>
      <c r="AG437" s="16">
        <v>5326</v>
      </c>
      <c r="AH437" s="1" t="s">
        <v>43</v>
      </c>
      <c r="AI437" s="1">
        <f>_xlfn.XLOOKUP(AH437, 'taxonomy(ID_mappings)'!$L$2:$L$3, 'taxonomy(ID_mappings)'!$M$2:$M$3, 0)</f>
        <v>0</v>
      </c>
      <c r="AJ437" s="1" t="s">
        <v>42</v>
      </c>
      <c r="AK437" s="1" t="s">
        <v>42</v>
      </c>
      <c r="AL437" s="1" t="s">
        <v>42</v>
      </c>
    </row>
    <row r="438" spans="1:38" ht="15.75" customHeight="1">
      <c r="A438" s="1">
        <v>51977</v>
      </c>
      <c r="B438" s="1" t="s">
        <v>792</v>
      </c>
      <c r="C438" s="1">
        <f>_xlfn.XLOOKUP(B438, 'Sheet1 startup_formatted'!$B$2:$B$690, 'Sheet1 startup_formatted'!$A$2:$A$690, "Not issued", 0)</f>
        <v>18040</v>
      </c>
      <c r="D438" s="2">
        <v>42736</v>
      </c>
      <c r="E438" s="15">
        <v>13600</v>
      </c>
      <c r="F438" s="1" t="s">
        <v>53</v>
      </c>
      <c r="G438" s="1">
        <f>_xlfn.XLOOKUP(F438, 'taxonomy(ID_mappings)'!$P$2:$P$15, 'taxonomy(ID_mappings)'!$O$2:$O$15, 0)</f>
        <v>9101</v>
      </c>
      <c r="H438" s="1">
        <v>1</v>
      </c>
      <c r="I438" s="1" t="s">
        <v>39</v>
      </c>
      <c r="J438" s="1" t="str">
        <v>United Arab Emirates (UAE)</v>
      </c>
      <c r="K438" s="1" t="s">
        <v>39</v>
      </c>
      <c r="L438" s="13">
        <f>_xlfn.XLOOKUP(K438, 'taxonomy(ID_mappings)'!$B$2:$B$30, 'taxonomy(ID_mappings)'!$A$2:$A$30, "Not Disclosed", 0)</f>
        <v>2361</v>
      </c>
      <c r="M438" s="1" t="s">
        <v>84</v>
      </c>
      <c r="N438" s="1" t="s">
        <v>84</v>
      </c>
      <c r="O438" s="1">
        <f>_xlfn.XLOOKUP(N438, 'taxonomy(ID_mappings)'!$F$2:$F$40, 'taxonomy(ID_mappings)'!$E$2:$E$40, "Not Disclosed", 0)</f>
        <v>2391</v>
      </c>
      <c r="P438" s="1">
        <v>3</v>
      </c>
      <c r="Q438" s="4" t="s">
        <v>48</v>
      </c>
      <c r="R438" s="4" t="s">
        <v>48</v>
      </c>
      <c r="S438" s="4" t="s">
        <v>42</v>
      </c>
      <c r="T438" s="4" t="str">
        <v>Not Disclosed</v>
      </c>
      <c r="U438" s="4" t="s">
        <v>42</v>
      </c>
      <c r="V438" s="4" t="str">
        <v>Not Disclosed</v>
      </c>
      <c r="W438" s="4" t="s">
        <v>42</v>
      </c>
      <c r="X438" s="4" t="str">
        <v>Not Disclosed</v>
      </c>
      <c r="Y438" s="4" t="s">
        <v>42</v>
      </c>
      <c r="Z438" s="4" t="str">
        <v>Not Disclosed</v>
      </c>
      <c r="AA438" s="4">
        <f>_xlfn.XLOOKUP(R438, 'taxonomy(ID_mappings)'!$J$2:$J$7, 'taxonomy(ID_mappings)'!$I$2:$I$7, "Not Disclosed", 0)</f>
        <v>5325</v>
      </c>
      <c r="AB438" s="4" t="str">
        <f>_xlfn.XLOOKUP(T438, 'taxonomy(ID_mappings)'!$J$2:$J$7, 'taxonomy(ID_mappings)'!$I$2:$I$7, "Not Disclosed", 0)</f>
        <v>Not Disclosed</v>
      </c>
      <c r="AC438" s="4" t="str">
        <f>_xlfn.XLOOKUP(V438, 'taxonomy(ID_mappings)'!$J$2:$J$7, 'taxonomy(ID_mappings)'!$I$2:$I$7, "Not Disclosed", 0)</f>
        <v>Not Disclosed</v>
      </c>
      <c r="AD438" s="4" t="str">
        <f>_xlfn.XLOOKUP(X438, 'taxonomy(ID_mappings)'!$J$2:$J$7, 'taxonomy(ID_mappings)'!$I$2:$I$7, "Not Disclosed", 0)</f>
        <v>Not Disclosed</v>
      </c>
      <c r="AE438" s="4" t="str">
        <f>_xlfn.XLOOKUP(Z438, 'taxonomy(ID_mappings)'!$J$2:$J$7, 'taxonomy(ID_mappings)'!$I$2:$I$7, "Not Disclosed", 0)</f>
        <v>Not Disclosed</v>
      </c>
      <c r="AF438" s="4" t="str">
        <f>_xlfn.CONCAT(AA438, ", ", AB438, ", ", AC438, ", ", AD438, ", ", AE438)</f>
        <v>5325, Not Disclosed, Not Disclosed, Not Disclosed, Not Disclosed</v>
      </c>
      <c r="AG438" s="16">
        <v>5325</v>
      </c>
      <c r="AH438" s="1" t="s">
        <v>55</v>
      </c>
      <c r="AI438" s="1">
        <f>_xlfn.XLOOKUP(AH438, 'taxonomy(ID_mappings)'!$L$2:$L$3, 'taxonomy(ID_mappings)'!$M$2:$M$3, 0)</f>
        <v>1</v>
      </c>
      <c r="AJ438" s="1" t="s">
        <v>42</v>
      </c>
      <c r="AK438" s="1" t="s">
        <v>42</v>
      </c>
      <c r="AL438" s="1" t="s">
        <v>42</v>
      </c>
    </row>
    <row r="439" spans="1:38" ht="15.75" customHeight="1">
      <c r="A439" s="1">
        <v>51978</v>
      </c>
      <c r="B439" s="1" t="s">
        <v>793</v>
      </c>
      <c r="C439" s="1">
        <f>_xlfn.XLOOKUP(B439, 'Sheet1 startup_formatted'!$B$2:$B$690, 'Sheet1 startup_formatted'!$A$2:$A$690, "Not issued", 0)</f>
        <v>28021</v>
      </c>
      <c r="D439" s="2">
        <v>42736</v>
      </c>
      <c r="E439" s="15">
        <v>13600</v>
      </c>
      <c r="F439" s="1" t="s">
        <v>53</v>
      </c>
      <c r="G439" s="1">
        <f>_xlfn.XLOOKUP(F439, 'taxonomy(ID_mappings)'!$P$2:$P$15, 'taxonomy(ID_mappings)'!$O$2:$O$15, 0)</f>
        <v>9101</v>
      </c>
      <c r="H439" s="1">
        <v>1</v>
      </c>
      <c r="I439" s="1" t="s">
        <v>39</v>
      </c>
      <c r="J439" s="1" t="str">
        <v>United Arab Emirates (UAE)</v>
      </c>
      <c r="K439" s="1" t="s">
        <v>39</v>
      </c>
      <c r="L439" s="13">
        <f>_xlfn.XLOOKUP(K439, 'taxonomy(ID_mappings)'!$B$2:$B$30, 'taxonomy(ID_mappings)'!$A$2:$A$30, "Not Disclosed", 0)</f>
        <v>2361</v>
      </c>
      <c r="M439" s="1" t="s">
        <v>84</v>
      </c>
      <c r="N439" s="1" t="s">
        <v>84</v>
      </c>
      <c r="O439" s="1">
        <f>_xlfn.XLOOKUP(N439, 'taxonomy(ID_mappings)'!$F$2:$F$40, 'taxonomy(ID_mappings)'!$E$2:$E$40, "Not Disclosed", 0)</f>
        <v>2391</v>
      </c>
      <c r="P439" s="1">
        <v>5</v>
      </c>
      <c r="Q439" s="4" t="s">
        <v>48</v>
      </c>
      <c r="R439" s="4" t="s">
        <v>48</v>
      </c>
      <c r="S439" s="4" t="s">
        <v>42</v>
      </c>
      <c r="T439" s="4" t="str">
        <v>Not Disclosed</v>
      </c>
      <c r="U439" s="4" t="s">
        <v>42</v>
      </c>
      <c r="V439" s="4" t="str">
        <v>Not Disclosed</v>
      </c>
      <c r="W439" s="4" t="s">
        <v>42</v>
      </c>
      <c r="X439" s="4" t="str">
        <v>Not Disclosed</v>
      </c>
      <c r="Y439" s="4" t="s">
        <v>42</v>
      </c>
      <c r="Z439" s="4" t="str">
        <v>Not Disclosed</v>
      </c>
      <c r="AA439" s="4">
        <f>_xlfn.XLOOKUP(R439, 'taxonomy(ID_mappings)'!$J$2:$J$7, 'taxonomy(ID_mappings)'!$I$2:$I$7, "Not Disclosed", 0)</f>
        <v>5325</v>
      </c>
      <c r="AB439" s="4" t="str">
        <f>_xlfn.XLOOKUP(T439, 'taxonomy(ID_mappings)'!$J$2:$J$7, 'taxonomy(ID_mappings)'!$I$2:$I$7, "Not Disclosed", 0)</f>
        <v>Not Disclosed</v>
      </c>
      <c r="AC439" s="4" t="str">
        <f>_xlfn.XLOOKUP(V439, 'taxonomy(ID_mappings)'!$J$2:$J$7, 'taxonomy(ID_mappings)'!$I$2:$I$7, "Not Disclosed", 0)</f>
        <v>Not Disclosed</v>
      </c>
      <c r="AD439" s="4" t="str">
        <f>_xlfn.XLOOKUP(X439, 'taxonomy(ID_mappings)'!$J$2:$J$7, 'taxonomy(ID_mappings)'!$I$2:$I$7, "Not Disclosed", 0)</f>
        <v>Not Disclosed</v>
      </c>
      <c r="AE439" s="4" t="str">
        <f>_xlfn.XLOOKUP(Z439, 'taxonomy(ID_mappings)'!$J$2:$J$7, 'taxonomy(ID_mappings)'!$I$2:$I$7, "Not Disclosed", 0)</f>
        <v>Not Disclosed</v>
      </c>
      <c r="AF439" s="4" t="str">
        <f>_xlfn.CONCAT(AA439, ", ", AB439, ", ", AC439, ", ", AD439, ", ", AE439)</f>
        <v>5325, Not Disclosed, Not Disclosed, Not Disclosed, Not Disclosed</v>
      </c>
      <c r="AG439" s="16">
        <v>5325</v>
      </c>
      <c r="AH439" s="1" t="s">
        <v>43</v>
      </c>
      <c r="AI439" s="1">
        <f>_xlfn.XLOOKUP(AH439, 'taxonomy(ID_mappings)'!$L$2:$L$3, 'taxonomy(ID_mappings)'!$M$2:$M$3, 0)</f>
        <v>0</v>
      </c>
      <c r="AJ439" s="1" t="s">
        <v>42</v>
      </c>
      <c r="AK439" s="1" t="s">
        <v>42</v>
      </c>
      <c r="AL439" s="1" t="s">
        <v>42</v>
      </c>
    </row>
    <row r="440" spans="1:38" ht="15.75" customHeight="1">
      <c r="A440" s="1">
        <v>51979</v>
      </c>
      <c r="B440" s="1" t="s">
        <v>573</v>
      </c>
      <c r="C440" s="1">
        <f>_xlfn.XLOOKUP(B440, 'Sheet1 startup_formatted'!$B$2:$B$690, 'Sheet1 startup_formatted'!$A$2:$A$690, "Not issued", 0)</f>
        <v>15326</v>
      </c>
      <c r="D440" s="2">
        <v>42767</v>
      </c>
      <c r="E440" s="15">
        <v>0</v>
      </c>
      <c r="F440" s="1" t="s">
        <v>707</v>
      </c>
      <c r="G440" s="1">
        <f>_xlfn.XLOOKUP(F440, 'taxonomy(ID_mappings)'!$P$2:$P$15, 'taxonomy(ID_mappings)'!$O$2:$O$15, 0)</f>
        <v>5672</v>
      </c>
      <c r="H440" s="1">
        <v>1</v>
      </c>
      <c r="I440" s="1" t="s">
        <v>100</v>
      </c>
      <c r="J440" s="1" t="str">
        <v>Turkey</v>
      </c>
      <c r="K440" s="1" t="s">
        <v>100</v>
      </c>
      <c r="L440" s="13">
        <f>_xlfn.XLOOKUP(K440, 'taxonomy(ID_mappings)'!$B$2:$B$30, 'taxonomy(ID_mappings)'!$A$2:$A$30, "Not Disclosed", 0)</f>
        <v>5897</v>
      </c>
      <c r="M440" s="1" t="s">
        <v>401</v>
      </c>
      <c r="N440" s="1" t="s">
        <v>401</v>
      </c>
      <c r="O440" s="1">
        <f>_xlfn.XLOOKUP(N440, 'taxonomy(ID_mappings)'!$F$2:$F$40, 'taxonomy(ID_mappings)'!$E$2:$E$40, "Not Disclosed", 0)</f>
        <v>8327</v>
      </c>
      <c r="P440" s="1">
        <v>6</v>
      </c>
      <c r="Q440" s="4" t="s">
        <v>61</v>
      </c>
      <c r="R440" s="4" t="s">
        <v>61</v>
      </c>
      <c r="S440" s="4" t="s">
        <v>42</v>
      </c>
      <c r="T440" s="4" t="str">
        <v>Not Disclosed</v>
      </c>
      <c r="U440" s="4" t="s">
        <v>42</v>
      </c>
      <c r="V440" s="4" t="str">
        <v>Not Disclosed</v>
      </c>
      <c r="W440" s="4" t="s">
        <v>42</v>
      </c>
      <c r="X440" s="4" t="str">
        <v>Not Disclosed</v>
      </c>
      <c r="Y440" s="4" t="s">
        <v>42</v>
      </c>
      <c r="Z440" s="4" t="str">
        <v>Not Disclosed</v>
      </c>
      <c r="AA440" s="4">
        <f>_xlfn.XLOOKUP(R440, 'taxonomy(ID_mappings)'!$J$2:$J$7, 'taxonomy(ID_mappings)'!$I$2:$I$7, "Not Disclosed", 0)</f>
        <v>5326</v>
      </c>
      <c r="AB440" s="4" t="str">
        <f>_xlfn.XLOOKUP(T440, 'taxonomy(ID_mappings)'!$J$2:$J$7, 'taxonomy(ID_mappings)'!$I$2:$I$7, "Not Disclosed", 0)</f>
        <v>Not Disclosed</v>
      </c>
      <c r="AC440" s="4" t="str">
        <f>_xlfn.XLOOKUP(V440, 'taxonomy(ID_mappings)'!$J$2:$J$7, 'taxonomy(ID_mappings)'!$I$2:$I$7, "Not Disclosed", 0)</f>
        <v>Not Disclosed</v>
      </c>
      <c r="AD440" s="4" t="str">
        <f>_xlfn.XLOOKUP(X440, 'taxonomy(ID_mappings)'!$J$2:$J$7, 'taxonomy(ID_mappings)'!$I$2:$I$7, "Not Disclosed", 0)</f>
        <v>Not Disclosed</v>
      </c>
      <c r="AE440" s="4" t="str">
        <f>_xlfn.XLOOKUP(Z440, 'taxonomy(ID_mappings)'!$J$2:$J$7, 'taxonomy(ID_mappings)'!$I$2:$I$7, "Not Disclosed", 0)</f>
        <v>Not Disclosed</v>
      </c>
      <c r="AF440" s="4" t="str">
        <f>_xlfn.CONCAT(AA440, ", ", AB440, ", ", AC440, ", ", AD440, ", ", AE440)</f>
        <v>5326, Not Disclosed, Not Disclosed, Not Disclosed, Not Disclosed</v>
      </c>
      <c r="AG440" s="16">
        <v>5326</v>
      </c>
      <c r="AH440" s="1" t="s">
        <v>43</v>
      </c>
      <c r="AI440" s="1">
        <f>_xlfn.XLOOKUP(AH440, 'taxonomy(ID_mappings)'!$L$2:$L$3, 'taxonomy(ID_mappings)'!$M$2:$M$3, 0)</f>
        <v>0</v>
      </c>
      <c r="AJ440" s="1" t="s">
        <v>42</v>
      </c>
      <c r="AK440" s="1" t="s">
        <v>42</v>
      </c>
      <c r="AL440" s="1" t="s">
        <v>42</v>
      </c>
    </row>
    <row r="441" spans="1:38" ht="15.75" customHeight="1">
      <c r="A441" s="1">
        <v>51980</v>
      </c>
      <c r="B441" s="1" t="s">
        <v>794</v>
      </c>
      <c r="C441" s="1">
        <f>_xlfn.XLOOKUP(B441, 'Sheet1 startup_formatted'!$B$2:$B$690, 'Sheet1 startup_formatted'!$A$2:$A$690, "Not issued", 0)</f>
        <v>22642</v>
      </c>
      <c r="D441" s="2">
        <v>42767</v>
      </c>
      <c r="E441" s="15">
        <v>240000</v>
      </c>
      <c r="F441" s="1" t="s">
        <v>53</v>
      </c>
      <c r="G441" s="1">
        <f>_xlfn.XLOOKUP(F441, 'taxonomy(ID_mappings)'!$P$2:$P$15, 'taxonomy(ID_mappings)'!$O$2:$O$15, 0)</f>
        <v>9101</v>
      </c>
      <c r="H441" s="1">
        <v>0</v>
      </c>
      <c r="I441" s="1" t="s">
        <v>277</v>
      </c>
      <c r="J441" s="1" t="str">
        <v>Tunisia</v>
      </c>
      <c r="K441" s="1" t="s">
        <v>277</v>
      </c>
      <c r="L441" s="13">
        <f>_xlfn.XLOOKUP(K441, 'taxonomy(ID_mappings)'!$B$2:$B$30, 'taxonomy(ID_mappings)'!$A$2:$A$30, "Not Disclosed", 0)</f>
        <v>2836</v>
      </c>
      <c r="M441" s="1" t="s">
        <v>117</v>
      </c>
      <c r="N441" s="1" t="s">
        <v>117</v>
      </c>
      <c r="O441" s="1">
        <f>_xlfn.XLOOKUP(N441, 'taxonomy(ID_mappings)'!$F$2:$F$40, 'taxonomy(ID_mappings)'!$E$2:$E$40, "Not Disclosed", 0)</f>
        <v>7346</v>
      </c>
      <c r="P441" s="1">
        <v>0</v>
      </c>
      <c r="Q441" s="4" t="s">
        <v>61</v>
      </c>
      <c r="R441" s="4" t="s">
        <v>61</v>
      </c>
      <c r="S441" s="4" t="s">
        <v>42</v>
      </c>
      <c r="T441" s="4" t="str">
        <v>Not Disclosed</v>
      </c>
      <c r="U441" s="4" t="s">
        <v>42</v>
      </c>
      <c r="V441" s="4" t="str">
        <v>Not Disclosed</v>
      </c>
      <c r="W441" s="4" t="s">
        <v>42</v>
      </c>
      <c r="X441" s="4" t="str">
        <v>Not Disclosed</v>
      </c>
      <c r="Y441" s="4" t="s">
        <v>42</v>
      </c>
      <c r="Z441" s="4" t="str">
        <v>Not Disclosed</v>
      </c>
      <c r="AA441" s="4">
        <f>_xlfn.XLOOKUP(R441, 'taxonomy(ID_mappings)'!$J$2:$J$7, 'taxonomy(ID_mappings)'!$I$2:$I$7, "Not Disclosed", 0)</f>
        <v>5326</v>
      </c>
      <c r="AB441" s="4" t="str">
        <f>_xlfn.XLOOKUP(T441, 'taxonomy(ID_mappings)'!$J$2:$J$7, 'taxonomy(ID_mappings)'!$I$2:$I$7, "Not Disclosed", 0)</f>
        <v>Not Disclosed</v>
      </c>
      <c r="AC441" s="4" t="str">
        <f>_xlfn.XLOOKUP(V441, 'taxonomy(ID_mappings)'!$J$2:$J$7, 'taxonomy(ID_mappings)'!$I$2:$I$7, "Not Disclosed", 0)</f>
        <v>Not Disclosed</v>
      </c>
      <c r="AD441" s="4" t="str">
        <f>_xlfn.XLOOKUP(X441, 'taxonomy(ID_mappings)'!$J$2:$J$7, 'taxonomy(ID_mappings)'!$I$2:$I$7, "Not Disclosed", 0)</f>
        <v>Not Disclosed</v>
      </c>
      <c r="AE441" s="4" t="str">
        <f>_xlfn.XLOOKUP(Z441, 'taxonomy(ID_mappings)'!$J$2:$J$7, 'taxonomy(ID_mappings)'!$I$2:$I$7, "Not Disclosed", 0)</f>
        <v>Not Disclosed</v>
      </c>
      <c r="AF441" s="4" t="str">
        <f>_xlfn.CONCAT(AA441, ", ", AB441, ", ", AC441, ", ", AD441, ", ", AE441)</f>
        <v>5326, Not Disclosed, Not Disclosed, Not Disclosed, Not Disclosed</v>
      </c>
      <c r="AG441" s="16">
        <v>5326</v>
      </c>
      <c r="AH441" s="1" t="s">
        <v>43</v>
      </c>
      <c r="AI441" s="1">
        <f>_xlfn.XLOOKUP(AH441, 'taxonomy(ID_mappings)'!$L$2:$L$3, 'taxonomy(ID_mappings)'!$M$2:$M$3, 0)</f>
        <v>0</v>
      </c>
      <c r="AJ441" s="1" t="s">
        <v>42</v>
      </c>
      <c r="AK441" s="1" t="s">
        <v>42</v>
      </c>
      <c r="AL441" s="1" t="s">
        <v>42</v>
      </c>
    </row>
    <row r="442" spans="1:38" ht="15.75" customHeight="1">
      <c r="A442" s="1">
        <v>51982</v>
      </c>
      <c r="B442" s="1" t="s">
        <v>795</v>
      </c>
      <c r="C442" s="1">
        <f>_xlfn.XLOOKUP(B442, 'Sheet1 startup_formatted'!$B$2:$B$690, 'Sheet1 startup_formatted'!$A$2:$A$690, "Not issued", 0)</f>
        <v>21573</v>
      </c>
      <c r="D442" s="2">
        <v>42795</v>
      </c>
      <c r="E442" s="15">
        <v>30000000</v>
      </c>
      <c r="F442" s="1" t="s">
        <v>38</v>
      </c>
      <c r="G442" s="1">
        <f>_xlfn.XLOOKUP(F442, 'taxonomy(ID_mappings)'!$P$2:$P$15, 'taxonomy(ID_mappings)'!$O$2:$O$15, 0)</f>
        <v>1234</v>
      </c>
      <c r="H442" s="1">
        <v>1</v>
      </c>
      <c r="I442" s="1" t="s">
        <v>39</v>
      </c>
      <c r="J442" s="1" t="str">
        <v>United Arab Emirates (UAE)</v>
      </c>
      <c r="K442" s="1" t="s">
        <v>39</v>
      </c>
      <c r="L442" s="13">
        <f>_xlfn.XLOOKUP(K442, 'taxonomy(ID_mappings)'!$B$2:$B$30, 'taxonomy(ID_mappings)'!$A$2:$A$30, "Not Disclosed", 0)</f>
        <v>2361</v>
      </c>
      <c r="M442" s="1" t="s">
        <v>68</v>
      </c>
      <c r="N442" s="1" t="s">
        <v>68</v>
      </c>
      <c r="O442" s="1">
        <f>_xlfn.XLOOKUP(N442, 'taxonomy(ID_mappings)'!$F$2:$F$40, 'taxonomy(ID_mappings)'!$E$2:$E$40, "Not Disclosed", 0)</f>
        <v>5832</v>
      </c>
      <c r="P442" s="1">
        <v>0</v>
      </c>
      <c r="Q442" s="4" t="s">
        <v>61</v>
      </c>
      <c r="R442" s="4" t="s">
        <v>61</v>
      </c>
      <c r="S442" s="4" t="s">
        <v>42</v>
      </c>
      <c r="T442" s="4" t="str">
        <v>Not Disclosed</v>
      </c>
      <c r="U442" s="4" t="s">
        <v>42</v>
      </c>
      <c r="V442" s="4" t="str">
        <v>Not Disclosed</v>
      </c>
      <c r="W442" s="4" t="s">
        <v>42</v>
      </c>
      <c r="X442" s="4" t="str">
        <v>Not Disclosed</v>
      </c>
      <c r="Y442" s="4" t="s">
        <v>42</v>
      </c>
      <c r="Z442" s="4" t="str">
        <v>Not Disclosed</v>
      </c>
      <c r="AA442" s="4">
        <f>_xlfn.XLOOKUP(R442, 'taxonomy(ID_mappings)'!$J$2:$J$7, 'taxonomy(ID_mappings)'!$I$2:$I$7, "Not Disclosed", 0)</f>
        <v>5326</v>
      </c>
      <c r="AB442" s="4" t="str">
        <f>_xlfn.XLOOKUP(T442, 'taxonomy(ID_mappings)'!$J$2:$J$7, 'taxonomy(ID_mappings)'!$I$2:$I$7, "Not Disclosed", 0)</f>
        <v>Not Disclosed</v>
      </c>
      <c r="AC442" s="4" t="str">
        <f>_xlfn.XLOOKUP(V442, 'taxonomy(ID_mappings)'!$J$2:$J$7, 'taxonomy(ID_mappings)'!$I$2:$I$7, "Not Disclosed", 0)</f>
        <v>Not Disclosed</v>
      </c>
      <c r="AD442" s="4" t="str">
        <f>_xlfn.XLOOKUP(X442, 'taxonomy(ID_mappings)'!$J$2:$J$7, 'taxonomy(ID_mappings)'!$I$2:$I$7, "Not Disclosed", 0)</f>
        <v>Not Disclosed</v>
      </c>
      <c r="AE442" s="4" t="str">
        <f>_xlfn.XLOOKUP(Z442, 'taxonomy(ID_mappings)'!$J$2:$J$7, 'taxonomy(ID_mappings)'!$I$2:$I$7, "Not Disclosed", 0)</f>
        <v>Not Disclosed</v>
      </c>
      <c r="AF442" s="4" t="str">
        <f>_xlfn.CONCAT(AA442, ", ", AB442, ", ", AC442, ", ", AD442, ", ", AE442)</f>
        <v>5326, Not Disclosed, Not Disclosed, Not Disclosed, Not Disclosed</v>
      </c>
      <c r="AG442" s="16">
        <v>5326</v>
      </c>
      <c r="AH442" s="1" t="s">
        <v>43</v>
      </c>
      <c r="AI442" s="1">
        <f>_xlfn.XLOOKUP(AH442, 'taxonomy(ID_mappings)'!$L$2:$L$3, 'taxonomy(ID_mappings)'!$M$2:$M$3, 0)</f>
        <v>0</v>
      </c>
      <c r="AJ442" s="1" t="s">
        <v>42</v>
      </c>
      <c r="AK442" s="1" t="s">
        <v>42</v>
      </c>
      <c r="AL442" s="1" t="s">
        <v>42</v>
      </c>
    </row>
    <row r="443" spans="1:38" ht="15.75" customHeight="1">
      <c r="A443" s="1">
        <v>51986</v>
      </c>
      <c r="B443" s="1" t="s">
        <v>796</v>
      </c>
      <c r="C443" s="1">
        <f>_xlfn.XLOOKUP(B443, 'Sheet1 startup_formatted'!$B$2:$B$690, 'Sheet1 startup_formatted'!$A$2:$A$690, "Not issued", 0)</f>
        <v>18269</v>
      </c>
      <c r="D443" s="2">
        <v>42795</v>
      </c>
      <c r="E443" s="15">
        <v>0</v>
      </c>
      <c r="F443" s="1" t="s">
        <v>53</v>
      </c>
      <c r="G443" s="1">
        <f>_xlfn.XLOOKUP(F443, 'taxonomy(ID_mappings)'!$P$2:$P$15, 'taxonomy(ID_mappings)'!$O$2:$O$15, 0)</f>
        <v>9101</v>
      </c>
      <c r="H443" s="1">
        <v>1</v>
      </c>
      <c r="I443" s="1" t="s">
        <v>113</v>
      </c>
      <c r="J443" s="1" t="str">
        <v>Egypt</v>
      </c>
      <c r="K443" s="1" t="s">
        <v>113</v>
      </c>
      <c r="L443" s="13">
        <f>_xlfn.XLOOKUP(K443, 'taxonomy(ID_mappings)'!$B$2:$B$30, 'taxonomy(ID_mappings)'!$A$2:$A$30, "Not Disclosed", 0)</f>
        <v>2468</v>
      </c>
      <c r="M443" s="1" t="s">
        <v>181</v>
      </c>
      <c r="N443" s="1" t="s">
        <v>181</v>
      </c>
      <c r="O443" s="1">
        <f>_xlfn.XLOOKUP(N443, 'taxonomy(ID_mappings)'!$F$2:$F$40, 'taxonomy(ID_mappings)'!$E$2:$E$40, "Not Disclosed", 0)</f>
        <v>1632</v>
      </c>
      <c r="P443" s="1">
        <v>1</v>
      </c>
      <c r="Q443" s="4" t="s">
        <v>48</v>
      </c>
      <c r="R443" s="4" t="s">
        <v>48</v>
      </c>
      <c r="S443" s="4" t="s">
        <v>42</v>
      </c>
      <c r="T443" s="4" t="str">
        <v>Not Disclosed</v>
      </c>
      <c r="U443" s="4" t="s">
        <v>42</v>
      </c>
      <c r="V443" s="4" t="str">
        <v>Not Disclosed</v>
      </c>
      <c r="W443" s="4" t="s">
        <v>42</v>
      </c>
      <c r="X443" s="4" t="str">
        <v>Not Disclosed</v>
      </c>
      <c r="Y443" s="4" t="s">
        <v>42</v>
      </c>
      <c r="Z443" s="4" t="str">
        <v>Not Disclosed</v>
      </c>
      <c r="AA443" s="4">
        <f>_xlfn.XLOOKUP(R443, 'taxonomy(ID_mappings)'!$J$2:$J$7, 'taxonomy(ID_mappings)'!$I$2:$I$7, "Not Disclosed", 0)</f>
        <v>5325</v>
      </c>
      <c r="AB443" s="4" t="str">
        <f>_xlfn.XLOOKUP(T443, 'taxonomy(ID_mappings)'!$J$2:$J$7, 'taxonomy(ID_mappings)'!$I$2:$I$7, "Not Disclosed", 0)</f>
        <v>Not Disclosed</v>
      </c>
      <c r="AC443" s="4" t="str">
        <f>_xlfn.XLOOKUP(V443, 'taxonomy(ID_mappings)'!$J$2:$J$7, 'taxonomy(ID_mappings)'!$I$2:$I$7, "Not Disclosed", 0)</f>
        <v>Not Disclosed</v>
      </c>
      <c r="AD443" s="4" t="str">
        <f>_xlfn.XLOOKUP(X443, 'taxonomy(ID_mappings)'!$J$2:$J$7, 'taxonomy(ID_mappings)'!$I$2:$I$7, "Not Disclosed", 0)</f>
        <v>Not Disclosed</v>
      </c>
      <c r="AE443" s="4" t="str">
        <f>_xlfn.XLOOKUP(Z443, 'taxonomy(ID_mappings)'!$J$2:$J$7, 'taxonomy(ID_mappings)'!$I$2:$I$7, "Not Disclosed", 0)</f>
        <v>Not Disclosed</v>
      </c>
      <c r="AF443" s="4" t="str">
        <f>_xlfn.CONCAT(AA443, ", ", AB443, ", ", AC443, ", ", AD443, ", ", AE443)</f>
        <v>5325, Not Disclosed, Not Disclosed, Not Disclosed, Not Disclosed</v>
      </c>
      <c r="AG443" s="16">
        <v>5325</v>
      </c>
      <c r="AH443" s="1" t="s">
        <v>43</v>
      </c>
      <c r="AI443" s="1">
        <f>_xlfn.XLOOKUP(AH443, 'taxonomy(ID_mappings)'!$L$2:$L$3, 'taxonomy(ID_mappings)'!$M$2:$M$3, 0)</f>
        <v>0</v>
      </c>
      <c r="AJ443" s="1" t="s">
        <v>797</v>
      </c>
      <c r="AK443" s="1" t="s">
        <v>42</v>
      </c>
      <c r="AL443" s="1" t="s">
        <v>42</v>
      </c>
    </row>
    <row r="444" spans="1:38" ht="15.75" customHeight="1">
      <c r="A444" s="1">
        <v>51987</v>
      </c>
      <c r="B444" s="1" t="s">
        <v>798</v>
      </c>
      <c r="C444" s="1">
        <f>_xlfn.XLOOKUP(B444, 'Sheet1 startup_formatted'!$B$2:$B$690, 'Sheet1 startup_formatted'!$A$2:$A$690, "Not issued", 0)</f>
        <v>18809</v>
      </c>
      <c r="D444" s="2">
        <v>42795</v>
      </c>
      <c r="E444" s="15">
        <v>0</v>
      </c>
      <c r="F444" s="1" t="s">
        <v>707</v>
      </c>
      <c r="G444" s="1">
        <f>_xlfn.XLOOKUP(F444, 'taxonomy(ID_mappings)'!$P$2:$P$15, 'taxonomy(ID_mappings)'!$O$2:$O$15, 0)</f>
        <v>5672</v>
      </c>
      <c r="H444" s="1">
        <v>1</v>
      </c>
      <c r="I444" s="1" t="s">
        <v>46</v>
      </c>
      <c r="J444" s="1" t="str">
        <v>Morocco</v>
      </c>
      <c r="K444" s="1" t="s">
        <v>46</v>
      </c>
      <c r="L444" s="13">
        <f>_xlfn.XLOOKUP(K444, 'taxonomy(ID_mappings)'!$B$2:$B$30, 'taxonomy(ID_mappings)'!$A$2:$A$30, "Not Disclosed", 0)</f>
        <v>8945</v>
      </c>
      <c r="M444" s="1" t="s">
        <v>63</v>
      </c>
      <c r="N444" s="1" t="s">
        <v>63</v>
      </c>
      <c r="O444" s="1">
        <f>_xlfn.XLOOKUP(N444, 'taxonomy(ID_mappings)'!$F$2:$F$40, 'taxonomy(ID_mappings)'!$E$2:$E$40, "Not Disclosed", 0)</f>
        <v>3678</v>
      </c>
      <c r="P444" s="1">
        <v>1</v>
      </c>
      <c r="Q444" s="4" t="s">
        <v>48</v>
      </c>
      <c r="R444" s="4" t="s">
        <v>48</v>
      </c>
      <c r="S444" s="4" t="s">
        <v>42</v>
      </c>
      <c r="T444" s="4" t="str">
        <v>Not Disclosed</v>
      </c>
      <c r="U444" s="4" t="s">
        <v>42</v>
      </c>
      <c r="V444" s="4" t="str">
        <v>Not Disclosed</v>
      </c>
      <c r="W444" s="4" t="s">
        <v>42</v>
      </c>
      <c r="X444" s="4" t="str">
        <v>Not Disclosed</v>
      </c>
      <c r="Y444" s="4" t="s">
        <v>42</v>
      </c>
      <c r="Z444" s="4" t="str">
        <v>Not Disclosed</v>
      </c>
      <c r="AA444" s="4">
        <f>_xlfn.XLOOKUP(R444, 'taxonomy(ID_mappings)'!$J$2:$J$7, 'taxonomy(ID_mappings)'!$I$2:$I$7, "Not Disclosed", 0)</f>
        <v>5325</v>
      </c>
      <c r="AB444" s="4" t="str">
        <f>_xlfn.XLOOKUP(T444, 'taxonomy(ID_mappings)'!$J$2:$J$7, 'taxonomy(ID_mappings)'!$I$2:$I$7, "Not Disclosed", 0)</f>
        <v>Not Disclosed</v>
      </c>
      <c r="AC444" s="4" t="str">
        <f>_xlfn.XLOOKUP(V444, 'taxonomy(ID_mappings)'!$J$2:$J$7, 'taxonomy(ID_mappings)'!$I$2:$I$7, "Not Disclosed", 0)</f>
        <v>Not Disclosed</v>
      </c>
      <c r="AD444" s="4" t="str">
        <f>_xlfn.XLOOKUP(X444, 'taxonomy(ID_mappings)'!$J$2:$J$7, 'taxonomy(ID_mappings)'!$I$2:$I$7, "Not Disclosed", 0)</f>
        <v>Not Disclosed</v>
      </c>
      <c r="AE444" s="4" t="str">
        <f>_xlfn.XLOOKUP(Z444, 'taxonomy(ID_mappings)'!$J$2:$J$7, 'taxonomy(ID_mappings)'!$I$2:$I$7, "Not Disclosed", 0)</f>
        <v>Not Disclosed</v>
      </c>
      <c r="AF444" s="4" t="str">
        <f>_xlfn.CONCAT(AA444, ", ", AB444, ", ", AC444, ", ", AD444, ", ", AE444)</f>
        <v>5325, Not Disclosed, Not Disclosed, Not Disclosed, Not Disclosed</v>
      </c>
      <c r="AG444" s="16">
        <v>5325</v>
      </c>
      <c r="AH444" s="1" t="s">
        <v>43</v>
      </c>
      <c r="AI444" s="1">
        <f>_xlfn.XLOOKUP(AH444, 'taxonomy(ID_mappings)'!$L$2:$L$3, 'taxonomy(ID_mappings)'!$M$2:$M$3, 0)</f>
        <v>0</v>
      </c>
      <c r="AJ444" s="1" t="s">
        <v>42</v>
      </c>
      <c r="AK444" s="1" t="s">
        <v>42</v>
      </c>
      <c r="AL444" s="1" t="s">
        <v>42</v>
      </c>
    </row>
    <row r="445" spans="1:38" ht="15.75" customHeight="1">
      <c r="A445" s="1">
        <v>51988</v>
      </c>
      <c r="B445" s="1" t="s">
        <v>799</v>
      </c>
      <c r="C445" s="1">
        <f>_xlfn.XLOOKUP(B445, 'Sheet1 startup_formatted'!$B$2:$B$690, 'Sheet1 startup_formatted'!$A$2:$A$690, "Not issued", 0)</f>
        <v>50815</v>
      </c>
      <c r="D445" s="2">
        <v>42795</v>
      </c>
      <c r="E445" s="15">
        <v>200000</v>
      </c>
      <c r="F445" s="1" t="s">
        <v>53</v>
      </c>
      <c r="G445" s="1">
        <f>_xlfn.XLOOKUP(F445, 'taxonomy(ID_mappings)'!$P$2:$P$15, 'taxonomy(ID_mappings)'!$O$2:$O$15, 0)</f>
        <v>9101</v>
      </c>
      <c r="H445" s="1">
        <v>0</v>
      </c>
      <c r="I445" s="1" t="s">
        <v>277</v>
      </c>
      <c r="J445" s="1" t="str">
        <v>Tunisia</v>
      </c>
      <c r="K445" s="1" t="s">
        <v>277</v>
      </c>
      <c r="L445" s="13">
        <f>_xlfn.XLOOKUP(K445, 'taxonomy(ID_mappings)'!$B$2:$B$30, 'taxonomy(ID_mappings)'!$A$2:$A$30, "Not Disclosed", 0)</f>
        <v>2836</v>
      </c>
      <c r="M445" s="1" t="s">
        <v>47</v>
      </c>
      <c r="N445" s="1" t="s">
        <v>47</v>
      </c>
      <c r="O445" s="1">
        <f>_xlfn.XLOOKUP(N445, 'taxonomy(ID_mappings)'!$F$2:$F$40, 'taxonomy(ID_mappings)'!$E$2:$E$40, "Not Disclosed", 0)</f>
        <v>4536</v>
      </c>
      <c r="P445" s="1">
        <v>1</v>
      </c>
      <c r="Q445" s="4" t="s">
        <v>61</v>
      </c>
      <c r="R445" s="4" t="s">
        <v>61</v>
      </c>
      <c r="S445" s="4" t="s">
        <v>42</v>
      </c>
      <c r="T445" s="4" t="str">
        <v>Not Disclosed</v>
      </c>
      <c r="U445" s="4" t="s">
        <v>42</v>
      </c>
      <c r="V445" s="4" t="str">
        <v>Not Disclosed</v>
      </c>
      <c r="W445" s="4" t="s">
        <v>42</v>
      </c>
      <c r="X445" s="4" t="str">
        <v>Not Disclosed</v>
      </c>
      <c r="Y445" s="4" t="s">
        <v>42</v>
      </c>
      <c r="Z445" s="4" t="str">
        <v>Not Disclosed</v>
      </c>
      <c r="AA445" s="4">
        <f>_xlfn.XLOOKUP(R445, 'taxonomy(ID_mappings)'!$J$2:$J$7, 'taxonomy(ID_mappings)'!$I$2:$I$7, "Not Disclosed", 0)</f>
        <v>5326</v>
      </c>
      <c r="AB445" s="4" t="str">
        <f>_xlfn.XLOOKUP(T445, 'taxonomy(ID_mappings)'!$J$2:$J$7, 'taxonomy(ID_mappings)'!$I$2:$I$7, "Not Disclosed", 0)</f>
        <v>Not Disclosed</v>
      </c>
      <c r="AC445" s="4" t="str">
        <f>_xlfn.XLOOKUP(V445, 'taxonomy(ID_mappings)'!$J$2:$J$7, 'taxonomy(ID_mappings)'!$I$2:$I$7, "Not Disclosed", 0)</f>
        <v>Not Disclosed</v>
      </c>
      <c r="AD445" s="4" t="str">
        <f>_xlfn.XLOOKUP(X445, 'taxonomy(ID_mappings)'!$J$2:$J$7, 'taxonomy(ID_mappings)'!$I$2:$I$7, "Not Disclosed", 0)</f>
        <v>Not Disclosed</v>
      </c>
      <c r="AE445" s="4" t="str">
        <f>_xlfn.XLOOKUP(Z445, 'taxonomy(ID_mappings)'!$J$2:$J$7, 'taxonomy(ID_mappings)'!$I$2:$I$7, "Not Disclosed", 0)</f>
        <v>Not Disclosed</v>
      </c>
      <c r="AF445" s="4" t="str">
        <f>_xlfn.CONCAT(AA445, ", ", AB445, ", ", AC445, ", ", AD445, ", ", AE445)</f>
        <v>5326, Not Disclosed, Not Disclosed, Not Disclosed, Not Disclosed</v>
      </c>
      <c r="AG445" s="16">
        <v>5326</v>
      </c>
      <c r="AH445" s="1" t="s">
        <v>43</v>
      </c>
      <c r="AI445" s="1">
        <f>_xlfn.XLOOKUP(AH445, 'taxonomy(ID_mappings)'!$L$2:$L$3, 'taxonomy(ID_mappings)'!$M$2:$M$3, 0)</f>
        <v>0</v>
      </c>
      <c r="AJ445" s="1" t="s">
        <v>42</v>
      </c>
      <c r="AK445" s="1" t="s">
        <v>42</v>
      </c>
      <c r="AL445" s="1" t="s">
        <v>42</v>
      </c>
    </row>
    <row r="446" spans="1:38" ht="15.75" customHeight="1">
      <c r="A446" s="1">
        <v>51989</v>
      </c>
      <c r="B446" s="1" t="s">
        <v>800</v>
      </c>
      <c r="C446" s="1">
        <f>_xlfn.XLOOKUP(B446, 'Sheet1 startup_formatted'!$B$2:$B$690, 'Sheet1 startup_formatted'!$A$2:$A$690, "Not issued", 0)</f>
        <v>50832</v>
      </c>
      <c r="D446" s="2">
        <v>42795</v>
      </c>
      <c r="E446" s="15">
        <v>200000</v>
      </c>
      <c r="F446" s="1" t="s">
        <v>53</v>
      </c>
      <c r="G446" s="1">
        <f>_xlfn.XLOOKUP(F446, 'taxonomy(ID_mappings)'!$P$2:$P$15, 'taxonomy(ID_mappings)'!$O$2:$O$15, 0)</f>
        <v>9101</v>
      </c>
      <c r="H446" s="1">
        <v>0</v>
      </c>
      <c r="I446" s="1" t="s">
        <v>277</v>
      </c>
      <c r="J446" s="1" t="str">
        <v>Tunisia</v>
      </c>
      <c r="K446" s="1" t="s">
        <v>277</v>
      </c>
      <c r="L446" s="13">
        <f>_xlfn.XLOOKUP(K446, 'taxonomy(ID_mappings)'!$B$2:$B$30, 'taxonomy(ID_mappings)'!$A$2:$A$30, "Not Disclosed", 0)</f>
        <v>2836</v>
      </c>
      <c r="M446" s="1" t="s">
        <v>63</v>
      </c>
      <c r="N446" s="1" t="s">
        <v>63</v>
      </c>
      <c r="O446" s="1">
        <f>_xlfn.XLOOKUP(N446, 'taxonomy(ID_mappings)'!$F$2:$F$40, 'taxonomy(ID_mappings)'!$E$2:$E$40, "Not Disclosed", 0)</f>
        <v>3678</v>
      </c>
      <c r="P446" s="1">
        <v>1</v>
      </c>
      <c r="Q446" s="4" t="s">
        <v>48</v>
      </c>
      <c r="R446" s="4" t="s">
        <v>48</v>
      </c>
      <c r="S446" s="4" t="s">
        <v>42</v>
      </c>
      <c r="T446" s="4" t="str">
        <v>Not Disclosed</v>
      </c>
      <c r="U446" s="4" t="s">
        <v>42</v>
      </c>
      <c r="V446" s="4" t="str">
        <v>Not Disclosed</v>
      </c>
      <c r="W446" s="4" t="s">
        <v>42</v>
      </c>
      <c r="X446" s="4" t="str">
        <v>Not Disclosed</v>
      </c>
      <c r="Y446" s="4" t="s">
        <v>42</v>
      </c>
      <c r="Z446" s="4" t="str">
        <v>Not Disclosed</v>
      </c>
      <c r="AA446" s="4">
        <f>_xlfn.XLOOKUP(R446, 'taxonomy(ID_mappings)'!$J$2:$J$7, 'taxonomy(ID_mappings)'!$I$2:$I$7, "Not Disclosed", 0)</f>
        <v>5325</v>
      </c>
      <c r="AB446" s="4" t="str">
        <f>_xlfn.XLOOKUP(T446, 'taxonomy(ID_mappings)'!$J$2:$J$7, 'taxonomy(ID_mappings)'!$I$2:$I$7, "Not Disclosed", 0)</f>
        <v>Not Disclosed</v>
      </c>
      <c r="AC446" s="4" t="str">
        <f>_xlfn.XLOOKUP(V446, 'taxonomy(ID_mappings)'!$J$2:$J$7, 'taxonomy(ID_mappings)'!$I$2:$I$7, "Not Disclosed", 0)</f>
        <v>Not Disclosed</v>
      </c>
      <c r="AD446" s="4" t="str">
        <f>_xlfn.XLOOKUP(X446, 'taxonomy(ID_mappings)'!$J$2:$J$7, 'taxonomy(ID_mappings)'!$I$2:$I$7, "Not Disclosed", 0)</f>
        <v>Not Disclosed</v>
      </c>
      <c r="AE446" s="4" t="str">
        <f>_xlfn.XLOOKUP(Z446, 'taxonomy(ID_mappings)'!$J$2:$J$7, 'taxonomy(ID_mappings)'!$I$2:$I$7, "Not Disclosed", 0)</f>
        <v>Not Disclosed</v>
      </c>
      <c r="AF446" s="4" t="str">
        <f>_xlfn.CONCAT(AA446, ", ", AB446, ", ", AC446, ", ", AD446, ", ", AE446)</f>
        <v>5325, Not Disclosed, Not Disclosed, Not Disclosed, Not Disclosed</v>
      </c>
      <c r="AG446" s="16">
        <v>5325</v>
      </c>
      <c r="AH446" s="1" t="s">
        <v>43</v>
      </c>
      <c r="AI446" s="1">
        <f>_xlfn.XLOOKUP(AH446, 'taxonomy(ID_mappings)'!$L$2:$L$3, 'taxonomy(ID_mappings)'!$M$2:$M$3, 0)</f>
        <v>0</v>
      </c>
      <c r="AJ446" s="1" t="s">
        <v>42</v>
      </c>
      <c r="AK446" s="1" t="s">
        <v>42</v>
      </c>
      <c r="AL446" s="1" t="s">
        <v>42</v>
      </c>
    </row>
    <row r="447" spans="1:38" ht="15.75" customHeight="1">
      <c r="A447" s="1">
        <v>51990</v>
      </c>
      <c r="B447" s="1" t="s">
        <v>801</v>
      </c>
      <c r="C447" s="1">
        <f>_xlfn.XLOOKUP(B447, 'Sheet1 startup_formatted'!$B$2:$B$690, 'Sheet1 startup_formatted'!$A$2:$A$690, "Not issued", 0)</f>
        <v>18664</v>
      </c>
      <c r="D447" s="2">
        <v>42795</v>
      </c>
      <c r="E447" s="15">
        <v>30000</v>
      </c>
      <c r="F447" s="1" t="s">
        <v>88</v>
      </c>
      <c r="G447" s="1">
        <f>_xlfn.XLOOKUP(F447, 'taxonomy(ID_mappings)'!$P$2:$P$15, 'taxonomy(ID_mappings)'!$O$2:$O$15, 0)</f>
        <v>6789</v>
      </c>
      <c r="H447" s="1">
        <v>1</v>
      </c>
      <c r="I447" s="1" t="s">
        <v>39</v>
      </c>
      <c r="J447" s="1" t="str">
        <v>United Arab Emirates (UAE)</v>
      </c>
      <c r="K447" s="1" t="s">
        <v>39</v>
      </c>
      <c r="L447" s="13">
        <f>_xlfn.XLOOKUP(K447, 'taxonomy(ID_mappings)'!$B$2:$B$30, 'taxonomy(ID_mappings)'!$A$2:$A$30, "Not Disclosed", 0)</f>
        <v>2361</v>
      </c>
      <c r="M447" s="1" t="s">
        <v>75</v>
      </c>
      <c r="N447" s="1" t="s">
        <v>75</v>
      </c>
      <c r="O447" s="1">
        <f>_xlfn.XLOOKUP(N447, 'taxonomy(ID_mappings)'!$F$2:$F$40, 'taxonomy(ID_mappings)'!$E$2:$E$40, "Not Disclosed", 0)</f>
        <v>1467</v>
      </c>
      <c r="P447" s="1">
        <v>4</v>
      </c>
      <c r="Q447" s="4" t="s">
        <v>48</v>
      </c>
      <c r="R447" s="4" t="s">
        <v>48</v>
      </c>
      <c r="S447" s="4" t="s">
        <v>42</v>
      </c>
      <c r="T447" s="4" t="str">
        <v>Not Disclosed</v>
      </c>
      <c r="U447" s="4" t="s">
        <v>42</v>
      </c>
      <c r="V447" s="4" t="str">
        <v>Not Disclosed</v>
      </c>
      <c r="W447" s="4" t="s">
        <v>42</v>
      </c>
      <c r="X447" s="4" t="str">
        <v>Not Disclosed</v>
      </c>
      <c r="Y447" s="4" t="s">
        <v>42</v>
      </c>
      <c r="Z447" s="4" t="str">
        <v>Not Disclosed</v>
      </c>
      <c r="AA447" s="4">
        <f>_xlfn.XLOOKUP(R447, 'taxonomy(ID_mappings)'!$J$2:$J$7, 'taxonomy(ID_mappings)'!$I$2:$I$7, "Not Disclosed", 0)</f>
        <v>5325</v>
      </c>
      <c r="AB447" s="4" t="str">
        <f>_xlfn.XLOOKUP(T447, 'taxonomy(ID_mappings)'!$J$2:$J$7, 'taxonomy(ID_mappings)'!$I$2:$I$7, "Not Disclosed", 0)</f>
        <v>Not Disclosed</v>
      </c>
      <c r="AC447" s="4" t="str">
        <f>_xlfn.XLOOKUP(V447, 'taxonomy(ID_mappings)'!$J$2:$J$7, 'taxonomy(ID_mappings)'!$I$2:$I$7, "Not Disclosed", 0)</f>
        <v>Not Disclosed</v>
      </c>
      <c r="AD447" s="4" t="str">
        <f>_xlfn.XLOOKUP(X447, 'taxonomy(ID_mappings)'!$J$2:$J$7, 'taxonomy(ID_mappings)'!$I$2:$I$7, "Not Disclosed", 0)</f>
        <v>Not Disclosed</v>
      </c>
      <c r="AE447" s="4" t="str">
        <f>_xlfn.XLOOKUP(Z447, 'taxonomy(ID_mappings)'!$J$2:$J$7, 'taxonomy(ID_mappings)'!$I$2:$I$7, "Not Disclosed", 0)</f>
        <v>Not Disclosed</v>
      </c>
      <c r="AF447" s="4" t="str">
        <f>_xlfn.CONCAT(AA447, ", ", AB447, ", ", AC447, ", ", AD447, ", ", AE447)</f>
        <v>5325, Not Disclosed, Not Disclosed, Not Disclosed, Not Disclosed</v>
      </c>
      <c r="AG447" s="16">
        <v>5325</v>
      </c>
      <c r="AH447" s="1" t="s">
        <v>43</v>
      </c>
      <c r="AI447" s="1">
        <f>_xlfn.XLOOKUP(AH447, 'taxonomy(ID_mappings)'!$L$2:$L$3, 'taxonomy(ID_mappings)'!$M$2:$M$3, 0)</f>
        <v>0</v>
      </c>
      <c r="AJ447" s="1" t="s">
        <v>802</v>
      </c>
      <c r="AK447" s="1" t="s">
        <v>42</v>
      </c>
      <c r="AL447" s="1" t="s">
        <v>42</v>
      </c>
    </row>
    <row r="448" spans="1:38" ht="15.75" customHeight="1">
      <c r="A448" s="1">
        <v>51991</v>
      </c>
      <c r="B448" s="1" t="s">
        <v>803</v>
      </c>
      <c r="C448" s="1">
        <f>_xlfn.XLOOKUP(B448, 'Sheet1 startup_formatted'!$B$2:$B$690, 'Sheet1 startup_formatted'!$A$2:$A$690, "Not issued", 0)</f>
        <v>21355</v>
      </c>
      <c r="D448" s="2">
        <v>42826</v>
      </c>
      <c r="E448" s="15">
        <v>3500000</v>
      </c>
      <c r="F448" s="1" t="s">
        <v>53</v>
      </c>
      <c r="G448" s="1">
        <f>_xlfn.XLOOKUP(F448, 'taxonomy(ID_mappings)'!$P$2:$P$15, 'taxonomy(ID_mappings)'!$O$2:$O$15, 0)</f>
        <v>9101</v>
      </c>
      <c r="H448" s="1">
        <v>1</v>
      </c>
      <c r="I448" s="1" t="s">
        <v>121</v>
      </c>
      <c r="J448" s="1" t="str">
        <v>Saudi Arabia (KSA)</v>
      </c>
      <c r="K448" s="1" t="s">
        <v>121</v>
      </c>
      <c r="L448" s="13">
        <f>_xlfn.XLOOKUP(K448, 'taxonomy(ID_mappings)'!$B$2:$B$30, 'taxonomy(ID_mappings)'!$A$2:$A$30, "Not Disclosed", 0)</f>
        <v>3459</v>
      </c>
      <c r="M448" s="1" t="s">
        <v>54</v>
      </c>
      <c r="N448" s="1" t="s">
        <v>54</v>
      </c>
      <c r="O448" s="1">
        <f>_xlfn.XLOOKUP(N448, 'taxonomy(ID_mappings)'!$F$2:$F$40, 'taxonomy(ID_mappings)'!$E$2:$E$40, "Not Disclosed", 0)</f>
        <v>2165</v>
      </c>
      <c r="P448" s="1">
        <v>1</v>
      </c>
      <c r="Q448" s="4" t="s">
        <v>61</v>
      </c>
      <c r="R448" s="4" t="s">
        <v>61</v>
      </c>
      <c r="S448" s="4" t="s">
        <v>42</v>
      </c>
      <c r="T448" s="4" t="str">
        <v>Not Disclosed</v>
      </c>
      <c r="U448" s="4" t="s">
        <v>42</v>
      </c>
      <c r="V448" s="4" t="str">
        <v>Not Disclosed</v>
      </c>
      <c r="W448" s="4" t="s">
        <v>42</v>
      </c>
      <c r="X448" s="4" t="str">
        <v>Not Disclosed</v>
      </c>
      <c r="Y448" s="4" t="s">
        <v>42</v>
      </c>
      <c r="Z448" s="4" t="str">
        <v>Not Disclosed</v>
      </c>
      <c r="AA448" s="4">
        <f>_xlfn.XLOOKUP(R448, 'taxonomy(ID_mappings)'!$J$2:$J$7, 'taxonomy(ID_mappings)'!$I$2:$I$7, "Not Disclosed", 0)</f>
        <v>5326</v>
      </c>
      <c r="AB448" s="4" t="str">
        <f>_xlfn.XLOOKUP(T448, 'taxonomy(ID_mappings)'!$J$2:$J$7, 'taxonomy(ID_mappings)'!$I$2:$I$7, "Not Disclosed", 0)</f>
        <v>Not Disclosed</v>
      </c>
      <c r="AC448" s="4" t="str">
        <f>_xlfn.XLOOKUP(V448, 'taxonomy(ID_mappings)'!$J$2:$J$7, 'taxonomy(ID_mappings)'!$I$2:$I$7, "Not Disclosed", 0)</f>
        <v>Not Disclosed</v>
      </c>
      <c r="AD448" s="4" t="str">
        <f>_xlfn.XLOOKUP(X448, 'taxonomy(ID_mappings)'!$J$2:$J$7, 'taxonomy(ID_mappings)'!$I$2:$I$7, "Not Disclosed", 0)</f>
        <v>Not Disclosed</v>
      </c>
      <c r="AE448" s="4" t="str">
        <f>_xlfn.XLOOKUP(Z448, 'taxonomy(ID_mappings)'!$J$2:$J$7, 'taxonomy(ID_mappings)'!$I$2:$I$7, "Not Disclosed", 0)</f>
        <v>Not Disclosed</v>
      </c>
      <c r="AF448" s="4" t="str">
        <f>_xlfn.CONCAT(AA448, ", ", AB448, ", ", AC448, ", ", AD448, ", ", AE448)</f>
        <v>5326, Not Disclosed, Not Disclosed, Not Disclosed, Not Disclosed</v>
      </c>
      <c r="AG448" s="16">
        <v>5326</v>
      </c>
      <c r="AH448" s="1" t="s">
        <v>43</v>
      </c>
      <c r="AI448" s="1">
        <f>_xlfn.XLOOKUP(AH448, 'taxonomy(ID_mappings)'!$L$2:$L$3, 'taxonomy(ID_mappings)'!$M$2:$M$3, 0)</f>
        <v>0</v>
      </c>
      <c r="AJ448" s="1" t="s">
        <v>42</v>
      </c>
      <c r="AK448" s="1" t="s">
        <v>42</v>
      </c>
      <c r="AL448" s="1" t="s">
        <v>42</v>
      </c>
    </row>
    <row r="449" spans="1:38" ht="15.75" customHeight="1">
      <c r="A449" s="1">
        <v>51992</v>
      </c>
      <c r="B449" s="1" t="s">
        <v>804</v>
      </c>
      <c r="C449" s="1">
        <f>_xlfn.XLOOKUP(B449, 'Sheet1 startup_formatted'!$B$2:$B$690, 'Sheet1 startup_formatted'!$A$2:$A$690, "Not issued", 0)</f>
        <v>24934</v>
      </c>
      <c r="D449" s="2">
        <v>42826</v>
      </c>
      <c r="E449" s="15">
        <v>60000</v>
      </c>
      <c r="F449" s="1" t="s">
        <v>88</v>
      </c>
      <c r="G449" s="1">
        <f>_xlfn.XLOOKUP(F449, 'taxonomy(ID_mappings)'!$P$2:$P$15, 'taxonomy(ID_mappings)'!$O$2:$O$15, 0)</f>
        <v>6789</v>
      </c>
      <c r="H449" s="1">
        <v>1</v>
      </c>
      <c r="I449" s="1" t="s">
        <v>121</v>
      </c>
      <c r="J449" s="1" t="str">
        <v>Saudi Arabia (KSA)</v>
      </c>
      <c r="K449" s="1" t="s">
        <v>121</v>
      </c>
      <c r="L449" s="13">
        <f>_xlfn.XLOOKUP(K449, 'taxonomy(ID_mappings)'!$B$2:$B$30, 'taxonomy(ID_mappings)'!$A$2:$A$30, "Not Disclosed", 0)</f>
        <v>3459</v>
      </c>
      <c r="M449" s="1" t="s">
        <v>71</v>
      </c>
      <c r="N449" s="1" t="s">
        <v>71</v>
      </c>
      <c r="O449" s="1">
        <f>_xlfn.XLOOKUP(N449, 'taxonomy(ID_mappings)'!$F$2:$F$40, 'taxonomy(ID_mappings)'!$E$2:$E$40, "Not Disclosed", 0)</f>
        <v>9426</v>
      </c>
      <c r="P449" s="1">
        <v>1</v>
      </c>
      <c r="Q449" s="4" t="s">
        <v>48</v>
      </c>
      <c r="R449" s="4" t="s">
        <v>48</v>
      </c>
      <c r="S449" s="4" t="s">
        <v>42</v>
      </c>
      <c r="T449" s="4" t="str">
        <v>Not Disclosed</v>
      </c>
      <c r="U449" s="4" t="s">
        <v>42</v>
      </c>
      <c r="V449" s="4" t="str">
        <v>Not Disclosed</v>
      </c>
      <c r="W449" s="4" t="s">
        <v>42</v>
      </c>
      <c r="X449" s="4" t="str">
        <v>Not Disclosed</v>
      </c>
      <c r="Y449" s="4" t="s">
        <v>42</v>
      </c>
      <c r="Z449" s="4" t="str">
        <v>Not Disclosed</v>
      </c>
      <c r="AA449" s="4">
        <f>_xlfn.XLOOKUP(R449, 'taxonomy(ID_mappings)'!$J$2:$J$7, 'taxonomy(ID_mappings)'!$I$2:$I$7, "Not Disclosed", 0)</f>
        <v>5325</v>
      </c>
      <c r="AB449" s="4" t="str">
        <f>_xlfn.XLOOKUP(T449, 'taxonomy(ID_mappings)'!$J$2:$J$7, 'taxonomy(ID_mappings)'!$I$2:$I$7, "Not Disclosed", 0)</f>
        <v>Not Disclosed</v>
      </c>
      <c r="AC449" s="4" t="str">
        <f>_xlfn.XLOOKUP(V449, 'taxonomy(ID_mappings)'!$J$2:$J$7, 'taxonomy(ID_mappings)'!$I$2:$I$7, "Not Disclosed", 0)</f>
        <v>Not Disclosed</v>
      </c>
      <c r="AD449" s="4" t="str">
        <f>_xlfn.XLOOKUP(X449, 'taxonomy(ID_mappings)'!$J$2:$J$7, 'taxonomy(ID_mappings)'!$I$2:$I$7, "Not Disclosed", 0)</f>
        <v>Not Disclosed</v>
      </c>
      <c r="AE449" s="4" t="str">
        <f>_xlfn.XLOOKUP(Z449, 'taxonomy(ID_mappings)'!$J$2:$J$7, 'taxonomy(ID_mappings)'!$I$2:$I$7, "Not Disclosed", 0)</f>
        <v>Not Disclosed</v>
      </c>
      <c r="AF449" s="4" t="str">
        <f>_xlfn.CONCAT(AA449, ", ", AB449, ", ", AC449, ", ", AD449, ", ", AE449)</f>
        <v>5325, Not Disclosed, Not Disclosed, Not Disclosed, Not Disclosed</v>
      </c>
      <c r="AG449" s="16">
        <v>5325</v>
      </c>
      <c r="AH449" s="1" t="s">
        <v>43</v>
      </c>
      <c r="AI449" s="1">
        <f>_xlfn.XLOOKUP(AH449, 'taxonomy(ID_mappings)'!$L$2:$L$3, 'taxonomy(ID_mappings)'!$M$2:$M$3, 0)</f>
        <v>0</v>
      </c>
      <c r="AJ449" s="1" t="s">
        <v>42</v>
      </c>
      <c r="AK449" s="1" t="s">
        <v>42</v>
      </c>
      <c r="AL449" s="1" t="s">
        <v>42</v>
      </c>
    </row>
    <row r="450" spans="1:38" ht="15.75" customHeight="1">
      <c r="A450" s="1">
        <v>51994</v>
      </c>
      <c r="B450" s="1" t="s">
        <v>805</v>
      </c>
      <c r="C450" s="1">
        <f>_xlfn.XLOOKUP(B450, 'Sheet1 startup_formatted'!$B$2:$B$690, 'Sheet1 startup_formatted'!$A$2:$A$690, "Not issued", 0)</f>
        <v>43653</v>
      </c>
      <c r="D450" s="2">
        <v>42826</v>
      </c>
      <c r="E450" s="15">
        <v>60000</v>
      </c>
      <c r="F450" s="1" t="s">
        <v>88</v>
      </c>
      <c r="G450" s="1">
        <f>_xlfn.XLOOKUP(F450, 'taxonomy(ID_mappings)'!$P$2:$P$15, 'taxonomy(ID_mappings)'!$O$2:$O$15, 0)</f>
        <v>6789</v>
      </c>
      <c r="H450" s="1">
        <v>1</v>
      </c>
      <c r="I450" s="1" t="s">
        <v>121</v>
      </c>
      <c r="J450" s="1" t="str">
        <v>Saudi Arabia (KSA)</v>
      </c>
      <c r="K450" s="1" t="s">
        <v>121</v>
      </c>
      <c r="L450" s="13">
        <f>_xlfn.XLOOKUP(K450, 'taxonomy(ID_mappings)'!$B$2:$B$30, 'taxonomy(ID_mappings)'!$A$2:$A$30, "Not Disclosed", 0)</f>
        <v>3459</v>
      </c>
      <c r="M450" s="1" t="s">
        <v>117</v>
      </c>
      <c r="N450" s="1" t="s">
        <v>117</v>
      </c>
      <c r="O450" s="1">
        <f>_xlfn.XLOOKUP(N450, 'taxonomy(ID_mappings)'!$F$2:$F$40, 'taxonomy(ID_mappings)'!$E$2:$E$40, "Not Disclosed", 0)</f>
        <v>7346</v>
      </c>
      <c r="P450" s="1">
        <v>1</v>
      </c>
      <c r="Q450" s="4" t="s">
        <v>48</v>
      </c>
      <c r="R450" s="4" t="s">
        <v>48</v>
      </c>
      <c r="S450" s="4" t="s">
        <v>42</v>
      </c>
      <c r="T450" s="4" t="str">
        <v>Not Disclosed</v>
      </c>
      <c r="U450" s="4" t="s">
        <v>42</v>
      </c>
      <c r="V450" s="4" t="str">
        <v>Not Disclosed</v>
      </c>
      <c r="W450" s="4" t="s">
        <v>42</v>
      </c>
      <c r="X450" s="4" t="str">
        <v>Not Disclosed</v>
      </c>
      <c r="Y450" s="4" t="s">
        <v>42</v>
      </c>
      <c r="Z450" s="4" t="str">
        <v>Not Disclosed</v>
      </c>
      <c r="AA450" s="4">
        <f>_xlfn.XLOOKUP(R450, 'taxonomy(ID_mappings)'!$J$2:$J$7, 'taxonomy(ID_mappings)'!$I$2:$I$7, "Not Disclosed", 0)</f>
        <v>5325</v>
      </c>
      <c r="AB450" s="4" t="str">
        <f>_xlfn.XLOOKUP(T450, 'taxonomy(ID_mappings)'!$J$2:$J$7, 'taxonomy(ID_mappings)'!$I$2:$I$7, "Not Disclosed", 0)</f>
        <v>Not Disclosed</v>
      </c>
      <c r="AC450" s="4" t="str">
        <f>_xlfn.XLOOKUP(V450, 'taxonomy(ID_mappings)'!$J$2:$J$7, 'taxonomy(ID_mappings)'!$I$2:$I$7, "Not Disclosed", 0)</f>
        <v>Not Disclosed</v>
      </c>
      <c r="AD450" s="4" t="str">
        <f>_xlfn.XLOOKUP(X450, 'taxonomy(ID_mappings)'!$J$2:$J$7, 'taxonomy(ID_mappings)'!$I$2:$I$7, "Not Disclosed", 0)</f>
        <v>Not Disclosed</v>
      </c>
      <c r="AE450" s="4" t="str">
        <f>_xlfn.XLOOKUP(Z450, 'taxonomy(ID_mappings)'!$J$2:$J$7, 'taxonomy(ID_mappings)'!$I$2:$I$7, "Not Disclosed", 0)</f>
        <v>Not Disclosed</v>
      </c>
      <c r="AF450" s="4" t="str">
        <f>_xlfn.CONCAT(AA450, ", ", AB450, ", ", AC450, ", ", AD450, ", ", AE450)</f>
        <v>5325, Not Disclosed, Not Disclosed, Not Disclosed, Not Disclosed</v>
      </c>
      <c r="AG450" s="16">
        <v>5325</v>
      </c>
      <c r="AH450" s="1" t="s">
        <v>43</v>
      </c>
      <c r="AI450" s="1">
        <f>_xlfn.XLOOKUP(AH450, 'taxonomy(ID_mappings)'!$L$2:$L$3, 'taxonomy(ID_mappings)'!$M$2:$M$3, 0)</f>
        <v>0</v>
      </c>
      <c r="AJ450" s="1" t="s">
        <v>42</v>
      </c>
      <c r="AK450" s="1" t="s">
        <v>42</v>
      </c>
      <c r="AL450" s="1" t="s">
        <v>42</v>
      </c>
    </row>
    <row r="451" spans="1:38" ht="15.75" customHeight="1">
      <c r="A451" s="1">
        <v>51995</v>
      </c>
      <c r="B451" s="1" t="s">
        <v>806</v>
      </c>
      <c r="C451" s="1">
        <f>_xlfn.XLOOKUP(B451, 'Sheet1 startup_formatted'!$B$2:$B$690, 'Sheet1 startup_formatted'!$A$2:$A$690, "Not issued", 0)</f>
        <v>17972</v>
      </c>
      <c r="D451" s="2">
        <v>42826</v>
      </c>
      <c r="E451" s="15">
        <v>60000</v>
      </c>
      <c r="F451" s="1" t="s">
        <v>88</v>
      </c>
      <c r="G451" s="1">
        <f>_xlfn.XLOOKUP(F451, 'taxonomy(ID_mappings)'!$P$2:$P$15, 'taxonomy(ID_mappings)'!$O$2:$O$15, 0)</f>
        <v>6789</v>
      </c>
      <c r="H451" s="1">
        <v>1</v>
      </c>
      <c r="I451" s="1" t="s">
        <v>39</v>
      </c>
      <c r="J451" s="1" t="str">
        <v>United Arab Emirates (UAE)</v>
      </c>
      <c r="K451" s="1" t="s">
        <v>39</v>
      </c>
      <c r="L451" s="13">
        <f>_xlfn.XLOOKUP(K451, 'taxonomy(ID_mappings)'!$B$2:$B$30, 'taxonomy(ID_mappings)'!$A$2:$A$30, "Not Disclosed", 0)</f>
        <v>2361</v>
      </c>
      <c r="M451" s="1" t="s">
        <v>133</v>
      </c>
      <c r="N451" s="1" t="s">
        <v>133</v>
      </c>
      <c r="O451" s="1">
        <f>_xlfn.XLOOKUP(N451, 'taxonomy(ID_mappings)'!$F$2:$F$40, 'taxonomy(ID_mappings)'!$E$2:$E$40, "Not Disclosed", 0)</f>
        <v>8769</v>
      </c>
      <c r="P451" s="1" t="s">
        <v>42</v>
      </c>
      <c r="Q451" s="4" t="s">
        <v>48</v>
      </c>
      <c r="R451" s="4" t="s">
        <v>48</v>
      </c>
      <c r="S451" s="4" t="s">
        <v>42</v>
      </c>
      <c r="T451" s="4" t="str">
        <v>Not Disclosed</v>
      </c>
      <c r="U451" s="4" t="s">
        <v>42</v>
      </c>
      <c r="V451" s="4" t="str">
        <v>Not Disclosed</v>
      </c>
      <c r="W451" s="4" t="s">
        <v>42</v>
      </c>
      <c r="X451" s="4" t="str">
        <v>Not Disclosed</v>
      </c>
      <c r="Y451" s="4" t="s">
        <v>42</v>
      </c>
      <c r="Z451" s="4" t="str">
        <v>Not Disclosed</v>
      </c>
      <c r="AA451" s="4">
        <f>_xlfn.XLOOKUP(R451, 'taxonomy(ID_mappings)'!$J$2:$J$7, 'taxonomy(ID_mappings)'!$I$2:$I$7, "Not Disclosed", 0)</f>
        <v>5325</v>
      </c>
      <c r="AB451" s="4" t="str">
        <f>_xlfn.XLOOKUP(T451, 'taxonomy(ID_mappings)'!$J$2:$J$7, 'taxonomy(ID_mappings)'!$I$2:$I$7, "Not Disclosed", 0)</f>
        <v>Not Disclosed</v>
      </c>
      <c r="AC451" s="4" t="str">
        <f>_xlfn.XLOOKUP(V451, 'taxonomy(ID_mappings)'!$J$2:$J$7, 'taxonomy(ID_mappings)'!$I$2:$I$7, "Not Disclosed", 0)</f>
        <v>Not Disclosed</v>
      </c>
      <c r="AD451" s="4" t="str">
        <f>_xlfn.XLOOKUP(X451, 'taxonomy(ID_mappings)'!$J$2:$J$7, 'taxonomy(ID_mappings)'!$I$2:$I$7, "Not Disclosed", 0)</f>
        <v>Not Disclosed</v>
      </c>
      <c r="AE451" s="4" t="str">
        <f>_xlfn.XLOOKUP(Z451, 'taxonomy(ID_mappings)'!$J$2:$J$7, 'taxonomy(ID_mappings)'!$I$2:$I$7, "Not Disclosed", 0)</f>
        <v>Not Disclosed</v>
      </c>
      <c r="AF451" s="4" t="str">
        <f>_xlfn.CONCAT(AA451, ", ", AB451, ", ", AC451, ", ", AD451, ", ", AE451)</f>
        <v>5325, Not Disclosed, Not Disclosed, Not Disclosed, Not Disclosed</v>
      </c>
      <c r="AG451" s="16">
        <v>5325</v>
      </c>
      <c r="AH451" s="1" t="s">
        <v>55</v>
      </c>
      <c r="AI451" s="1">
        <f>_xlfn.XLOOKUP(AH451, 'taxonomy(ID_mappings)'!$L$2:$L$3, 'taxonomy(ID_mappings)'!$M$2:$M$3, 0)</f>
        <v>1</v>
      </c>
      <c r="AJ451" s="1" t="s">
        <v>807</v>
      </c>
      <c r="AK451" s="1" t="s">
        <v>808</v>
      </c>
      <c r="AL451" s="9" t="s">
        <v>809</v>
      </c>
    </row>
    <row r="452" spans="1:38" ht="15.75" customHeight="1">
      <c r="A452" s="1">
        <v>51996</v>
      </c>
      <c r="B452" s="1" t="s">
        <v>810</v>
      </c>
      <c r="C452" s="1">
        <f>_xlfn.XLOOKUP(B452, 'Sheet1 startup_formatted'!$B$2:$B$690, 'Sheet1 startup_formatted'!$A$2:$A$690, "Not issued", 0)</f>
        <v>23696</v>
      </c>
      <c r="D452" s="2">
        <v>42826</v>
      </c>
      <c r="E452" s="15">
        <v>60000</v>
      </c>
      <c r="F452" s="1" t="s">
        <v>88</v>
      </c>
      <c r="G452" s="1">
        <f>_xlfn.XLOOKUP(F452, 'taxonomy(ID_mappings)'!$P$2:$P$15, 'taxonomy(ID_mappings)'!$O$2:$O$15, 0)</f>
        <v>6789</v>
      </c>
      <c r="H452" s="1">
        <v>1</v>
      </c>
      <c r="I452" s="1" t="s">
        <v>121</v>
      </c>
      <c r="J452" s="1" t="str">
        <v>Saudi Arabia (KSA)</v>
      </c>
      <c r="K452" s="1" t="s">
        <v>121</v>
      </c>
      <c r="L452" s="13">
        <f>_xlfn.XLOOKUP(K452, 'taxonomy(ID_mappings)'!$B$2:$B$30, 'taxonomy(ID_mappings)'!$A$2:$A$30, "Not Disclosed", 0)</f>
        <v>3459</v>
      </c>
      <c r="M452" s="1" t="s">
        <v>117</v>
      </c>
      <c r="N452" s="1" t="s">
        <v>117</v>
      </c>
      <c r="O452" s="1">
        <f>_xlfn.XLOOKUP(N452, 'taxonomy(ID_mappings)'!$F$2:$F$40, 'taxonomy(ID_mappings)'!$E$2:$E$40, "Not Disclosed", 0)</f>
        <v>7346</v>
      </c>
      <c r="P452" s="1">
        <v>2</v>
      </c>
      <c r="Q452" s="4" t="s">
        <v>61</v>
      </c>
      <c r="R452" s="4" t="s">
        <v>61</v>
      </c>
      <c r="S452" s="4" t="s">
        <v>42</v>
      </c>
      <c r="T452" s="4" t="str">
        <v>Not Disclosed</v>
      </c>
      <c r="U452" s="4" t="s">
        <v>42</v>
      </c>
      <c r="V452" s="4" t="str">
        <v>Not Disclosed</v>
      </c>
      <c r="W452" s="4" t="s">
        <v>42</v>
      </c>
      <c r="X452" s="4" t="str">
        <v>Not Disclosed</v>
      </c>
      <c r="Y452" s="4" t="s">
        <v>42</v>
      </c>
      <c r="Z452" s="4" t="str">
        <v>Not Disclosed</v>
      </c>
      <c r="AA452" s="4">
        <f>_xlfn.XLOOKUP(R452, 'taxonomy(ID_mappings)'!$J$2:$J$7, 'taxonomy(ID_mappings)'!$I$2:$I$7, "Not Disclosed", 0)</f>
        <v>5326</v>
      </c>
      <c r="AB452" s="4" t="str">
        <f>_xlfn.XLOOKUP(T452, 'taxonomy(ID_mappings)'!$J$2:$J$7, 'taxonomy(ID_mappings)'!$I$2:$I$7, "Not Disclosed", 0)</f>
        <v>Not Disclosed</v>
      </c>
      <c r="AC452" s="4" t="str">
        <f>_xlfn.XLOOKUP(V452, 'taxonomy(ID_mappings)'!$J$2:$J$7, 'taxonomy(ID_mappings)'!$I$2:$I$7, "Not Disclosed", 0)</f>
        <v>Not Disclosed</v>
      </c>
      <c r="AD452" s="4" t="str">
        <f>_xlfn.XLOOKUP(X452, 'taxonomy(ID_mappings)'!$J$2:$J$7, 'taxonomy(ID_mappings)'!$I$2:$I$7, "Not Disclosed", 0)</f>
        <v>Not Disclosed</v>
      </c>
      <c r="AE452" s="4" t="str">
        <f>_xlfn.XLOOKUP(Z452, 'taxonomy(ID_mappings)'!$J$2:$J$7, 'taxonomy(ID_mappings)'!$I$2:$I$7, "Not Disclosed", 0)</f>
        <v>Not Disclosed</v>
      </c>
      <c r="AF452" s="4" t="str">
        <f>_xlfn.CONCAT(AA452, ", ", AB452, ", ", AC452, ", ", AD452, ", ", AE452)</f>
        <v>5326, Not Disclosed, Not Disclosed, Not Disclosed, Not Disclosed</v>
      </c>
      <c r="AG452" s="16">
        <v>5326</v>
      </c>
      <c r="AH452" s="1" t="s">
        <v>43</v>
      </c>
      <c r="AI452" s="1">
        <f>_xlfn.XLOOKUP(AH452, 'taxonomy(ID_mappings)'!$L$2:$L$3, 'taxonomy(ID_mappings)'!$M$2:$M$3, 0)</f>
        <v>0</v>
      </c>
      <c r="AJ452" s="1" t="s">
        <v>42</v>
      </c>
      <c r="AK452" s="1" t="s">
        <v>42</v>
      </c>
      <c r="AL452" s="1" t="s">
        <v>42</v>
      </c>
    </row>
    <row r="453" spans="1:38" ht="15.75" customHeight="1">
      <c r="A453" s="1">
        <v>51997</v>
      </c>
      <c r="B453" s="1" t="s">
        <v>811</v>
      </c>
      <c r="C453" s="1">
        <f>_xlfn.XLOOKUP(B453, 'Sheet1 startup_formatted'!$B$2:$B$690, 'Sheet1 startup_formatted'!$A$2:$A$690, "Not issued", 0)</f>
        <v>23697</v>
      </c>
      <c r="D453" s="2">
        <v>42826</v>
      </c>
      <c r="E453" s="15">
        <v>60000</v>
      </c>
      <c r="F453" s="1" t="s">
        <v>88</v>
      </c>
      <c r="G453" s="1">
        <f>_xlfn.XLOOKUP(F453, 'taxonomy(ID_mappings)'!$P$2:$P$15, 'taxonomy(ID_mappings)'!$O$2:$O$15, 0)</f>
        <v>6789</v>
      </c>
      <c r="H453" s="1">
        <v>1</v>
      </c>
      <c r="I453" s="1" t="s">
        <v>121</v>
      </c>
      <c r="J453" s="1" t="str">
        <v>Saudi Arabia (KSA)</v>
      </c>
      <c r="K453" s="1" t="s">
        <v>121</v>
      </c>
      <c r="L453" s="13">
        <f>_xlfn.XLOOKUP(K453, 'taxonomy(ID_mappings)'!$B$2:$B$30, 'taxonomy(ID_mappings)'!$A$2:$A$30, "Not Disclosed", 0)</f>
        <v>3459</v>
      </c>
      <c r="M453" s="1" t="s">
        <v>107</v>
      </c>
      <c r="N453" s="1" t="s">
        <v>107</v>
      </c>
      <c r="O453" s="1">
        <f>_xlfn.XLOOKUP(N453, 'taxonomy(ID_mappings)'!$F$2:$F$40, 'taxonomy(ID_mappings)'!$E$2:$E$40, "Not Disclosed", 0)</f>
        <v>9238</v>
      </c>
      <c r="P453" s="1">
        <v>1</v>
      </c>
      <c r="Q453" s="4" t="s">
        <v>41</v>
      </c>
      <c r="R453" s="4" t="s">
        <v>41</v>
      </c>
      <c r="S453" s="4" t="s">
        <v>42</v>
      </c>
      <c r="T453" s="4" t="str">
        <v>Not Disclosed</v>
      </c>
      <c r="U453" s="4" t="s">
        <v>42</v>
      </c>
      <c r="V453" s="4" t="str">
        <v>Not Disclosed</v>
      </c>
      <c r="W453" s="4" t="s">
        <v>42</v>
      </c>
      <c r="X453" s="4" t="str">
        <v>Not Disclosed</v>
      </c>
      <c r="Y453" s="4" t="s">
        <v>42</v>
      </c>
      <c r="Z453" s="4" t="str">
        <v>Not Disclosed</v>
      </c>
      <c r="AA453" s="4">
        <f>_xlfn.XLOOKUP(R453, 'taxonomy(ID_mappings)'!$J$2:$J$7, 'taxonomy(ID_mappings)'!$I$2:$I$7, "Not Disclosed", 0)</f>
        <v>5324</v>
      </c>
      <c r="AB453" s="4" t="str">
        <f>_xlfn.XLOOKUP(T453, 'taxonomy(ID_mappings)'!$J$2:$J$7, 'taxonomy(ID_mappings)'!$I$2:$I$7, "Not Disclosed", 0)</f>
        <v>Not Disclosed</v>
      </c>
      <c r="AC453" s="4" t="str">
        <f>_xlfn.XLOOKUP(V453, 'taxonomy(ID_mappings)'!$J$2:$J$7, 'taxonomy(ID_mappings)'!$I$2:$I$7, "Not Disclosed", 0)</f>
        <v>Not Disclosed</v>
      </c>
      <c r="AD453" s="4" t="str">
        <f>_xlfn.XLOOKUP(X453, 'taxonomy(ID_mappings)'!$J$2:$J$7, 'taxonomy(ID_mappings)'!$I$2:$I$7, "Not Disclosed", 0)</f>
        <v>Not Disclosed</v>
      </c>
      <c r="AE453" s="4" t="str">
        <f>_xlfn.XLOOKUP(Z453, 'taxonomy(ID_mappings)'!$J$2:$J$7, 'taxonomy(ID_mappings)'!$I$2:$I$7, "Not Disclosed", 0)</f>
        <v>Not Disclosed</v>
      </c>
      <c r="AF453" s="4" t="str">
        <f>_xlfn.CONCAT(AA453, ", ", AB453, ", ", AC453, ", ", AD453, ", ", AE453)</f>
        <v>5324, Not Disclosed, Not Disclosed, Not Disclosed, Not Disclosed</v>
      </c>
      <c r="AG453" s="16">
        <v>5324</v>
      </c>
      <c r="AH453" s="1" t="s">
        <v>43</v>
      </c>
      <c r="AI453" s="1">
        <f>_xlfn.XLOOKUP(AH453, 'taxonomy(ID_mappings)'!$L$2:$L$3, 'taxonomy(ID_mappings)'!$M$2:$M$3, 0)</f>
        <v>0</v>
      </c>
      <c r="AJ453" s="1" t="s">
        <v>42</v>
      </c>
      <c r="AK453" s="1" t="s">
        <v>42</v>
      </c>
      <c r="AL453" s="1" t="s">
        <v>42</v>
      </c>
    </row>
    <row r="454" spans="1:38" ht="15.75" customHeight="1">
      <c r="A454" s="1">
        <v>51998</v>
      </c>
      <c r="B454" s="1" t="s">
        <v>812</v>
      </c>
      <c r="C454" s="1">
        <f>_xlfn.XLOOKUP(B454, 'Sheet1 startup_formatted'!$B$2:$B$690, 'Sheet1 startup_formatted'!$A$2:$A$690, "Not issued", 0)</f>
        <v>23698</v>
      </c>
      <c r="D454" s="2">
        <v>42826</v>
      </c>
      <c r="E454" s="15">
        <v>60000</v>
      </c>
      <c r="F454" s="1" t="s">
        <v>88</v>
      </c>
      <c r="G454" s="1">
        <f>_xlfn.XLOOKUP(F454, 'taxonomy(ID_mappings)'!$P$2:$P$15, 'taxonomy(ID_mappings)'!$O$2:$O$15, 0)</f>
        <v>6789</v>
      </c>
      <c r="H454" s="1">
        <v>1</v>
      </c>
      <c r="I454" s="1" t="s">
        <v>121</v>
      </c>
      <c r="J454" s="1" t="str">
        <v>Saudi Arabia (KSA)</v>
      </c>
      <c r="K454" s="1" t="s">
        <v>121</v>
      </c>
      <c r="L454" s="13">
        <f>_xlfn.XLOOKUP(K454, 'taxonomy(ID_mappings)'!$B$2:$B$30, 'taxonomy(ID_mappings)'!$A$2:$A$30, "Not Disclosed", 0)</f>
        <v>3459</v>
      </c>
      <c r="M454" s="1" t="s">
        <v>84</v>
      </c>
      <c r="N454" s="1" t="s">
        <v>84</v>
      </c>
      <c r="O454" s="1">
        <f>_xlfn.XLOOKUP(N454, 'taxonomy(ID_mappings)'!$F$2:$F$40, 'taxonomy(ID_mappings)'!$E$2:$E$40, "Not Disclosed", 0)</f>
        <v>2391</v>
      </c>
      <c r="P454" s="1">
        <v>2</v>
      </c>
      <c r="Q454" s="4" t="s">
        <v>41</v>
      </c>
      <c r="R454" s="4" t="s">
        <v>41</v>
      </c>
      <c r="S454" s="4" t="s">
        <v>42</v>
      </c>
      <c r="T454" s="4" t="str">
        <v>Not Disclosed</v>
      </c>
      <c r="U454" s="4" t="s">
        <v>42</v>
      </c>
      <c r="V454" s="4" t="str">
        <v>Not Disclosed</v>
      </c>
      <c r="W454" s="4" t="s">
        <v>42</v>
      </c>
      <c r="X454" s="4" t="str">
        <v>Not Disclosed</v>
      </c>
      <c r="Y454" s="4" t="s">
        <v>42</v>
      </c>
      <c r="Z454" s="4" t="str">
        <v>Not Disclosed</v>
      </c>
      <c r="AA454" s="4">
        <f>_xlfn.XLOOKUP(R454, 'taxonomy(ID_mappings)'!$J$2:$J$7, 'taxonomy(ID_mappings)'!$I$2:$I$7, "Not Disclosed", 0)</f>
        <v>5324</v>
      </c>
      <c r="AB454" s="4" t="str">
        <f>_xlfn.XLOOKUP(T454, 'taxonomy(ID_mappings)'!$J$2:$J$7, 'taxonomy(ID_mappings)'!$I$2:$I$7, "Not Disclosed", 0)</f>
        <v>Not Disclosed</v>
      </c>
      <c r="AC454" s="4" t="str">
        <f>_xlfn.XLOOKUP(V454, 'taxonomy(ID_mappings)'!$J$2:$J$7, 'taxonomy(ID_mappings)'!$I$2:$I$7, "Not Disclosed", 0)</f>
        <v>Not Disclosed</v>
      </c>
      <c r="AD454" s="4" t="str">
        <f>_xlfn.XLOOKUP(X454, 'taxonomy(ID_mappings)'!$J$2:$J$7, 'taxonomy(ID_mappings)'!$I$2:$I$7, "Not Disclosed", 0)</f>
        <v>Not Disclosed</v>
      </c>
      <c r="AE454" s="4" t="str">
        <f>_xlfn.XLOOKUP(Z454, 'taxonomy(ID_mappings)'!$J$2:$J$7, 'taxonomy(ID_mappings)'!$I$2:$I$7, "Not Disclosed", 0)</f>
        <v>Not Disclosed</v>
      </c>
      <c r="AF454" s="4" t="str">
        <f>_xlfn.CONCAT(AA454, ", ", AB454, ", ", AC454, ", ", AD454, ", ", AE454)</f>
        <v>5324, Not Disclosed, Not Disclosed, Not Disclosed, Not Disclosed</v>
      </c>
      <c r="AG454" s="16">
        <v>5324</v>
      </c>
      <c r="AH454" s="1" t="s">
        <v>43</v>
      </c>
      <c r="AI454" s="1">
        <f>_xlfn.XLOOKUP(AH454, 'taxonomy(ID_mappings)'!$L$2:$L$3, 'taxonomy(ID_mappings)'!$M$2:$M$3, 0)</f>
        <v>0</v>
      </c>
      <c r="AJ454" s="1" t="s">
        <v>42</v>
      </c>
      <c r="AK454" s="1" t="s">
        <v>42</v>
      </c>
      <c r="AL454" s="1" t="s">
        <v>42</v>
      </c>
    </row>
    <row r="455" spans="1:38" ht="15.75" customHeight="1">
      <c r="A455" s="1">
        <v>51999</v>
      </c>
      <c r="B455" s="1" t="s">
        <v>813</v>
      </c>
      <c r="C455" s="1">
        <f>_xlfn.XLOOKUP(B455, 'Sheet1 startup_formatted'!$B$2:$B$690, 'Sheet1 startup_formatted'!$A$2:$A$690, "Not issued", 0)</f>
        <v>26414</v>
      </c>
      <c r="D455" s="2">
        <v>42826</v>
      </c>
      <c r="E455" s="15">
        <v>200000</v>
      </c>
      <c r="F455" s="1" t="s">
        <v>53</v>
      </c>
      <c r="G455" s="1">
        <f>_xlfn.XLOOKUP(F455, 'taxonomy(ID_mappings)'!$P$2:$P$15, 'taxonomy(ID_mappings)'!$O$2:$O$15, 0)</f>
        <v>9101</v>
      </c>
      <c r="H455" s="1">
        <v>0</v>
      </c>
      <c r="I455" s="1" t="s">
        <v>277</v>
      </c>
      <c r="J455" s="1" t="str">
        <v>Tunisia</v>
      </c>
      <c r="K455" s="1" t="s">
        <v>277</v>
      </c>
      <c r="L455" s="13">
        <f>_xlfn.XLOOKUP(K455, 'taxonomy(ID_mappings)'!$B$2:$B$30, 'taxonomy(ID_mappings)'!$A$2:$A$30, "Not Disclosed", 0)</f>
        <v>2836</v>
      </c>
      <c r="M455" s="1" t="s">
        <v>212</v>
      </c>
      <c r="N455" s="1" t="s">
        <v>212</v>
      </c>
      <c r="O455" s="1">
        <f>_xlfn.XLOOKUP(N455, 'taxonomy(ID_mappings)'!$F$2:$F$40, 'taxonomy(ID_mappings)'!$E$2:$E$40, "Not Disclosed", 0)</f>
        <v>1256</v>
      </c>
      <c r="P455" s="1">
        <v>2</v>
      </c>
      <c r="Q455" s="4" t="s">
        <v>61</v>
      </c>
      <c r="R455" s="4" t="s">
        <v>61</v>
      </c>
      <c r="S455" s="4" t="s">
        <v>42</v>
      </c>
      <c r="T455" s="4" t="str">
        <v>Not Disclosed</v>
      </c>
      <c r="U455" s="4" t="s">
        <v>42</v>
      </c>
      <c r="V455" s="4" t="str">
        <v>Not Disclosed</v>
      </c>
      <c r="W455" s="4" t="s">
        <v>42</v>
      </c>
      <c r="X455" s="4" t="str">
        <v>Not Disclosed</v>
      </c>
      <c r="Y455" s="4" t="s">
        <v>42</v>
      </c>
      <c r="Z455" s="4" t="str">
        <v>Not Disclosed</v>
      </c>
      <c r="AA455" s="4">
        <f>_xlfn.XLOOKUP(R455, 'taxonomy(ID_mappings)'!$J$2:$J$7, 'taxonomy(ID_mappings)'!$I$2:$I$7, "Not Disclosed", 0)</f>
        <v>5326</v>
      </c>
      <c r="AB455" s="4" t="str">
        <f>_xlfn.XLOOKUP(T455, 'taxonomy(ID_mappings)'!$J$2:$J$7, 'taxonomy(ID_mappings)'!$I$2:$I$7, "Not Disclosed", 0)</f>
        <v>Not Disclosed</v>
      </c>
      <c r="AC455" s="4" t="str">
        <f>_xlfn.XLOOKUP(V455, 'taxonomy(ID_mappings)'!$J$2:$J$7, 'taxonomy(ID_mappings)'!$I$2:$I$7, "Not Disclosed", 0)</f>
        <v>Not Disclosed</v>
      </c>
      <c r="AD455" s="4" t="str">
        <f>_xlfn.XLOOKUP(X455, 'taxonomy(ID_mappings)'!$J$2:$J$7, 'taxonomy(ID_mappings)'!$I$2:$I$7, "Not Disclosed", 0)</f>
        <v>Not Disclosed</v>
      </c>
      <c r="AE455" s="4" t="str">
        <f>_xlfn.XLOOKUP(Z455, 'taxonomy(ID_mappings)'!$J$2:$J$7, 'taxonomy(ID_mappings)'!$I$2:$I$7, "Not Disclosed", 0)</f>
        <v>Not Disclosed</v>
      </c>
      <c r="AF455" s="4" t="str">
        <f>_xlfn.CONCAT(AA455, ", ", AB455, ", ", AC455, ", ", AD455, ", ", AE455)</f>
        <v>5326, Not Disclosed, Not Disclosed, Not Disclosed, Not Disclosed</v>
      </c>
      <c r="AG455" s="16">
        <v>5326</v>
      </c>
      <c r="AH455" s="1" t="s">
        <v>55</v>
      </c>
      <c r="AI455" s="1">
        <f>_xlfn.XLOOKUP(AH455, 'taxonomy(ID_mappings)'!$L$2:$L$3, 'taxonomy(ID_mappings)'!$M$2:$M$3, 0)</f>
        <v>1</v>
      </c>
      <c r="AJ455" s="1" t="s">
        <v>42</v>
      </c>
      <c r="AK455" s="1" t="s">
        <v>42</v>
      </c>
      <c r="AL455" s="1" t="s">
        <v>42</v>
      </c>
    </row>
    <row r="456" spans="1:38" ht="15.75" customHeight="1">
      <c r="A456" s="1">
        <v>52000</v>
      </c>
      <c r="B456" s="1" t="s">
        <v>814</v>
      </c>
      <c r="C456" s="1">
        <f>_xlfn.XLOOKUP(B456, 'Sheet1 startup_formatted'!$B$2:$B$690, 'Sheet1 startup_formatted'!$A$2:$A$690, "Not issued", 0)</f>
        <v>3210</v>
      </c>
      <c r="D456" s="2">
        <v>42856</v>
      </c>
      <c r="E456" s="15">
        <v>1000000</v>
      </c>
      <c r="F456" s="1" t="s">
        <v>53</v>
      </c>
      <c r="G456" s="1">
        <f>_xlfn.XLOOKUP(F456, 'taxonomy(ID_mappings)'!$P$2:$P$15, 'taxonomy(ID_mappings)'!$O$2:$O$15, 0)</f>
        <v>9101</v>
      </c>
      <c r="H456" s="1">
        <v>1</v>
      </c>
      <c r="I456" s="1" t="s">
        <v>815</v>
      </c>
      <c r="J456" s="1" t="str">
        <v>Syria</v>
      </c>
      <c r="K456" s="1" t="s">
        <v>815</v>
      </c>
      <c r="L456" s="13">
        <f>_xlfn.XLOOKUP(K456, 'taxonomy(ID_mappings)'!$B$2:$B$30, 'taxonomy(ID_mappings)'!$A$2:$A$30, "Not Disclosed", 0)</f>
        <v>4671</v>
      </c>
      <c r="M456" s="1" t="s">
        <v>77</v>
      </c>
      <c r="N456" s="1" t="s">
        <v>77</v>
      </c>
      <c r="O456" s="1">
        <f>_xlfn.XLOOKUP(N456, 'taxonomy(ID_mappings)'!$F$2:$F$40, 'taxonomy(ID_mappings)'!$E$2:$E$40, "Not Disclosed", 0)</f>
        <v>7846</v>
      </c>
      <c r="P456" s="1">
        <v>1</v>
      </c>
      <c r="Q456" s="4" t="s">
        <v>61</v>
      </c>
      <c r="R456" s="4" t="s">
        <v>61</v>
      </c>
      <c r="S456" s="4" t="s">
        <v>42</v>
      </c>
      <c r="T456" s="4" t="str">
        <v>Not Disclosed</v>
      </c>
      <c r="U456" s="4" t="s">
        <v>42</v>
      </c>
      <c r="V456" s="4" t="str">
        <v>Not Disclosed</v>
      </c>
      <c r="W456" s="4" t="s">
        <v>42</v>
      </c>
      <c r="X456" s="4" t="str">
        <v>Not Disclosed</v>
      </c>
      <c r="Y456" s="4" t="s">
        <v>42</v>
      </c>
      <c r="Z456" s="4" t="str">
        <v>Not Disclosed</v>
      </c>
      <c r="AA456" s="4">
        <f>_xlfn.XLOOKUP(R456, 'taxonomy(ID_mappings)'!$J$2:$J$7, 'taxonomy(ID_mappings)'!$I$2:$I$7, "Not Disclosed", 0)</f>
        <v>5326</v>
      </c>
      <c r="AB456" s="4" t="str">
        <f>_xlfn.XLOOKUP(T456, 'taxonomy(ID_mappings)'!$J$2:$J$7, 'taxonomy(ID_mappings)'!$I$2:$I$7, "Not Disclosed", 0)</f>
        <v>Not Disclosed</v>
      </c>
      <c r="AC456" s="4" t="str">
        <f>_xlfn.XLOOKUP(V456, 'taxonomy(ID_mappings)'!$J$2:$J$7, 'taxonomy(ID_mappings)'!$I$2:$I$7, "Not Disclosed", 0)</f>
        <v>Not Disclosed</v>
      </c>
      <c r="AD456" s="4" t="str">
        <f>_xlfn.XLOOKUP(X456, 'taxonomy(ID_mappings)'!$J$2:$J$7, 'taxonomy(ID_mappings)'!$I$2:$I$7, "Not Disclosed", 0)</f>
        <v>Not Disclosed</v>
      </c>
      <c r="AE456" s="4" t="str">
        <f>_xlfn.XLOOKUP(Z456, 'taxonomy(ID_mappings)'!$J$2:$J$7, 'taxonomy(ID_mappings)'!$I$2:$I$7, "Not Disclosed", 0)</f>
        <v>Not Disclosed</v>
      </c>
      <c r="AF456" s="4" t="str">
        <f>_xlfn.CONCAT(AA456, ", ", AB456, ", ", AC456, ", ", AD456, ", ", AE456)</f>
        <v>5326, Not Disclosed, Not Disclosed, Not Disclosed, Not Disclosed</v>
      </c>
      <c r="AG456" s="16">
        <v>5326</v>
      </c>
      <c r="AH456" s="1" t="s">
        <v>43</v>
      </c>
      <c r="AI456" s="1">
        <f>_xlfn.XLOOKUP(AH456, 'taxonomy(ID_mappings)'!$L$2:$L$3, 'taxonomy(ID_mappings)'!$M$2:$M$3, 0)</f>
        <v>0</v>
      </c>
      <c r="AJ456" s="1" t="s">
        <v>42</v>
      </c>
      <c r="AK456" s="1" t="s">
        <v>42</v>
      </c>
      <c r="AL456" s="1" t="s">
        <v>42</v>
      </c>
    </row>
    <row r="457" spans="1:38" ht="15.75" customHeight="1">
      <c r="A457" s="1">
        <v>52001</v>
      </c>
      <c r="B457" s="1" t="s">
        <v>438</v>
      </c>
      <c r="C457" s="1">
        <f>_xlfn.XLOOKUP(B457, 'Sheet1 startup_formatted'!$B$2:$B$690, 'Sheet1 startup_formatted'!$A$2:$A$690, "Not issued", 0)</f>
        <v>5014</v>
      </c>
      <c r="D457" s="2">
        <v>42856</v>
      </c>
      <c r="E457" s="15">
        <v>540000</v>
      </c>
      <c r="F457" s="1" t="s">
        <v>116</v>
      </c>
      <c r="G457" s="1">
        <f>_xlfn.XLOOKUP(F457, 'taxonomy(ID_mappings)'!$P$2:$P$15, 'taxonomy(ID_mappings)'!$O$2:$O$15, 0)</f>
        <v>3456</v>
      </c>
      <c r="H457" s="1">
        <v>2</v>
      </c>
      <c r="I457" s="1" t="s">
        <v>39</v>
      </c>
      <c r="J457" s="1" t="str">
        <v>United Arab Emirates (UAE)</v>
      </c>
      <c r="K457" s="1" t="s">
        <v>39</v>
      </c>
      <c r="L457" s="13">
        <f>_xlfn.XLOOKUP(K457, 'taxonomy(ID_mappings)'!$B$2:$B$30, 'taxonomy(ID_mappings)'!$A$2:$A$30, "Not Disclosed", 0)</f>
        <v>2361</v>
      </c>
      <c r="M457" s="1" t="s">
        <v>166</v>
      </c>
      <c r="N457" s="1" t="s">
        <v>166</v>
      </c>
      <c r="O457" s="1">
        <f>_xlfn.XLOOKUP(N457, 'taxonomy(ID_mappings)'!$F$2:$F$40, 'taxonomy(ID_mappings)'!$E$2:$E$40, "Not Disclosed", 0)</f>
        <v>4913</v>
      </c>
      <c r="P457" s="1" t="s">
        <v>42</v>
      </c>
      <c r="Q457" s="4" t="s">
        <v>48</v>
      </c>
      <c r="R457" s="4" t="s">
        <v>48</v>
      </c>
      <c r="S457" s="4" t="s">
        <v>42</v>
      </c>
      <c r="T457" s="4" t="str">
        <v>Not Disclosed</v>
      </c>
      <c r="U457" s="4" t="s">
        <v>42</v>
      </c>
      <c r="V457" s="4" t="str">
        <v>Not Disclosed</v>
      </c>
      <c r="W457" s="4" t="s">
        <v>42</v>
      </c>
      <c r="X457" s="4" t="str">
        <v>Not Disclosed</v>
      </c>
      <c r="Y457" s="4" t="s">
        <v>42</v>
      </c>
      <c r="Z457" s="4" t="str">
        <v>Not Disclosed</v>
      </c>
      <c r="AA457" s="4">
        <f>_xlfn.XLOOKUP(R457, 'taxonomy(ID_mappings)'!$J$2:$J$7, 'taxonomy(ID_mappings)'!$I$2:$I$7, "Not Disclosed", 0)</f>
        <v>5325</v>
      </c>
      <c r="AB457" s="4" t="str">
        <f>_xlfn.XLOOKUP(T457, 'taxonomy(ID_mappings)'!$J$2:$J$7, 'taxonomy(ID_mappings)'!$I$2:$I$7, "Not Disclosed", 0)</f>
        <v>Not Disclosed</v>
      </c>
      <c r="AC457" s="4" t="str">
        <f>_xlfn.XLOOKUP(V457, 'taxonomy(ID_mappings)'!$J$2:$J$7, 'taxonomy(ID_mappings)'!$I$2:$I$7, "Not Disclosed", 0)</f>
        <v>Not Disclosed</v>
      </c>
      <c r="AD457" s="4" t="str">
        <f>_xlfn.XLOOKUP(X457, 'taxonomy(ID_mappings)'!$J$2:$J$7, 'taxonomy(ID_mappings)'!$I$2:$I$7, "Not Disclosed", 0)</f>
        <v>Not Disclosed</v>
      </c>
      <c r="AE457" s="4" t="str">
        <f>_xlfn.XLOOKUP(Z457, 'taxonomy(ID_mappings)'!$J$2:$J$7, 'taxonomy(ID_mappings)'!$I$2:$I$7, "Not Disclosed", 0)</f>
        <v>Not Disclosed</v>
      </c>
      <c r="AF457" s="4" t="str">
        <f>_xlfn.CONCAT(AA457, ", ", AB457, ", ", AC457, ", ", AD457, ", ", AE457)</f>
        <v>5325, Not Disclosed, Not Disclosed, Not Disclosed, Not Disclosed</v>
      </c>
      <c r="AG457" s="16">
        <v>5325</v>
      </c>
      <c r="AH457" s="1" t="s">
        <v>55</v>
      </c>
      <c r="AI457" s="1">
        <f>_xlfn.XLOOKUP(AH457, 'taxonomy(ID_mappings)'!$L$2:$L$3, 'taxonomy(ID_mappings)'!$M$2:$M$3, 0)</f>
        <v>1</v>
      </c>
      <c r="AJ457" s="1" t="s">
        <v>439</v>
      </c>
      <c r="AK457" s="1" t="s">
        <v>440</v>
      </c>
      <c r="AL457" s="1" t="s">
        <v>441</v>
      </c>
    </row>
    <row r="458" spans="1:38" ht="15.75" customHeight="1">
      <c r="A458" s="1">
        <v>52002</v>
      </c>
      <c r="B458" s="1" t="s">
        <v>477</v>
      </c>
      <c r="C458" s="1">
        <f>_xlfn.XLOOKUP(B458, 'Sheet1 startup_formatted'!$B$2:$B$690, 'Sheet1 startup_formatted'!$A$2:$A$690, "Not issued", 0)</f>
        <v>19158</v>
      </c>
      <c r="D458" s="2">
        <v>42856</v>
      </c>
      <c r="E458" s="15">
        <v>200000</v>
      </c>
      <c r="F458" s="1" t="s">
        <v>116</v>
      </c>
      <c r="G458" s="1">
        <f>_xlfn.XLOOKUP(F458, 'taxonomy(ID_mappings)'!$P$2:$P$15, 'taxonomy(ID_mappings)'!$O$2:$O$15, 0)</f>
        <v>3456</v>
      </c>
      <c r="H458" s="1">
        <v>1</v>
      </c>
      <c r="I458" s="1" t="s">
        <v>50</v>
      </c>
      <c r="J458" s="1" t="str">
        <v>Lebanon</v>
      </c>
      <c r="K458" s="1" t="s">
        <v>50</v>
      </c>
      <c r="L458" s="13">
        <f>_xlfn.XLOOKUP(K458, 'taxonomy(ID_mappings)'!$B$2:$B$30, 'taxonomy(ID_mappings)'!$A$2:$A$30, "Not Disclosed", 0)</f>
        <v>1623</v>
      </c>
      <c r="M458" s="1" t="s">
        <v>77</v>
      </c>
      <c r="N458" s="1" t="s">
        <v>77</v>
      </c>
      <c r="O458" s="1">
        <f>_xlfn.XLOOKUP(N458, 'taxonomy(ID_mappings)'!$F$2:$F$40, 'taxonomy(ID_mappings)'!$E$2:$E$40, "Not Disclosed", 0)</f>
        <v>7846</v>
      </c>
      <c r="P458" s="1">
        <v>3</v>
      </c>
      <c r="Q458" s="4" t="s">
        <v>134</v>
      </c>
      <c r="R458" s="4" t="s">
        <v>61</v>
      </c>
      <c r="S458" s="4" t="s">
        <v>135</v>
      </c>
      <c r="T458" s="4" t="str">
        <v>B2C</v>
      </c>
      <c r="U458" s="4" t="s">
        <v>42</v>
      </c>
      <c r="V458" s="4" t="str">
        <v>Not Disclosed</v>
      </c>
      <c r="W458" s="4" t="s">
        <v>42</v>
      </c>
      <c r="X458" s="4" t="str">
        <v>Not Disclosed</v>
      </c>
      <c r="Y458" s="4" t="s">
        <v>42</v>
      </c>
      <c r="Z458" s="4" t="str">
        <v>Not Disclosed</v>
      </c>
      <c r="AA458" s="4">
        <f>_xlfn.XLOOKUP(R458, 'taxonomy(ID_mappings)'!$J$2:$J$7, 'taxonomy(ID_mappings)'!$I$2:$I$7, "Not Disclosed", 0)</f>
        <v>5326</v>
      </c>
      <c r="AB458" s="4">
        <f>_xlfn.XLOOKUP(T458, 'taxonomy(ID_mappings)'!$J$2:$J$7, 'taxonomy(ID_mappings)'!$I$2:$I$7, "Not Disclosed", 0)</f>
        <v>5325</v>
      </c>
      <c r="AC458" s="4" t="str">
        <f>_xlfn.XLOOKUP(V458, 'taxonomy(ID_mappings)'!$J$2:$J$7, 'taxonomy(ID_mappings)'!$I$2:$I$7, "Not Disclosed", 0)</f>
        <v>Not Disclosed</v>
      </c>
      <c r="AD458" s="4" t="str">
        <f>_xlfn.XLOOKUP(X458, 'taxonomy(ID_mappings)'!$J$2:$J$7, 'taxonomy(ID_mappings)'!$I$2:$I$7, "Not Disclosed", 0)</f>
        <v>Not Disclosed</v>
      </c>
      <c r="AE458" s="4" t="str">
        <f>_xlfn.XLOOKUP(Z458, 'taxonomy(ID_mappings)'!$J$2:$J$7, 'taxonomy(ID_mappings)'!$I$2:$I$7, "Not Disclosed", 0)</f>
        <v>Not Disclosed</v>
      </c>
      <c r="AF458" s="4" t="str">
        <f>_xlfn.CONCAT(AA458, ", ", AB458, ", ", AC458, ", ", AD458, ", ", AE458)</f>
        <v>5326, 5325, Not Disclosed, Not Disclosed, Not Disclosed</v>
      </c>
      <c r="AG458" s="16" t="s">
        <v>136</v>
      </c>
      <c r="AH458" s="1" t="s">
        <v>55</v>
      </c>
      <c r="AI458" s="1">
        <f>_xlfn.XLOOKUP(AH458, 'taxonomy(ID_mappings)'!$L$2:$L$3, 'taxonomy(ID_mappings)'!$M$2:$M$3, 0)</f>
        <v>1</v>
      </c>
      <c r="AJ458" s="1" t="s">
        <v>42</v>
      </c>
      <c r="AK458" s="1" t="s">
        <v>42</v>
      </c>
      <c r="AL458" s="1" t="s">
        <v>42</v>
      </c>
    </row>
    <row r="459" spans="1:38" ht="15.75" customHeight="1">
      <c r="A459" s="1">
        <v>52003</v>
      </c>
      <c r="B459" s="1" t="s">
        <v>816</v>
      </c>
      <c r="C459" s="1">
        <f>_xlfn.XLOOKUP(B459, 'Sheet1 startup_formatted'!$B$2:$B$690, 'Sheet1 startup_formatted'!$A$2:$A$690, "Not issued", 0)</f>
        <v>1879</v>
      </c>
      <c r="D459" s="2">
        <v>42856</v>
      </c>
      <c r="E459" s="15">
        <v>200000</v>
      </c>
      <c r="F459" s="1" t="s">
        <v>53</v>
      </c>
      <c r="G459" s="1">
        <f>_xlfn.XLOOKUP(F459, 'taxonomy(ID_mappings)'!$P$2:$P$15, 'taxonomy(ID_mappings)'!$O$2:$O$15, 0)</f>
        <v>9101</v>
      </c>
      <c r="H459" s="1">
        <v>1</v>
      </c>
      <c r="I459" s="1" t="s">
        <v>317</v>
      </c>
      <c r="J459" s="1" t="str">
        <v>Kuwait</v>
      </c>
      <c r="K459" s="1" t="s">
        <v>317</v>
      </c>
      <c r="L459" s="13">
        <f>_xlfn.XLOOKUP(K459, 'taxonomy(ID_mappings)'!$B$2:$B$30, 'taxonomy(ID_mappings)'!$A$2:$A$30, "Not Disclosed", 0)</f>
        <v>6890</v>
      </c>
      <c r="M459" s="1" t="s">
        <v>189</v>
      </c>
      <c r="N459" s="1" t="s">
        <v>189</v>
      </c>
      <c r="O459" s="1">
        <f>_xlfn.XLOOKUP(N459, 'taxonomy(ID_mappings)'!$F$2:$F$40, 'taxonomy(ID_mappings)'!$E$2:$E$40, "Not Disclosed", 0)</f>
        <v>9435</v>
      </c>
      <c r="P459" s="1" t="s">
        <v>42</v>
      </c>
      <c r="Q459" s="4" t="s">
        <v>48</v>
      </c>
      <c r="R459" s="4" t="s">
        <v>48</v>
      </c>
      <c r="S459" s="4" t="s">
        <v>42</v>
      </c>
      <c r="T459" s="4" t="str">
        <v>Not Disclosed</v>
      </c>
      <c r="U459" s="4" t="s">
        <v>42</v>
      </c>
      <c r="V459" s="4" t="str">
        <v>Not Disclosed</v>
      </c>
      <c r="W459" s="4" t="s">
        <v>42</v>
      </c>
      <c r="X459" s="4" t="str">
        <v>Not Disclosed</v>
      </c>
      <c r="Y459" s="4" t="s">
        <v>42</v>
      </c>
      <c r="Z459" s="4" t="str">
        <v>Not Disclosed</v>
      </c>
      <c r="AA459" s="4">
        <f>_xlfn.XLOOKUP(R459, 'taxonomy(ID_mappings)'!$J$2:$J$7, 'taxonomy(ID_mappings)'!$I$2:$I$7, "Not Disclosed", 0)</f>
        <v>5325</v>
      </c>
      <c r="AB459" s="4" t="str">
        <f>_xlfn.XLOOKUP(T459, 'taxonomy(ID_mappings)'!$J$2:$J$7, 'taxonomy(ID_mappings)'!$I$2:$I$7, "Not Disclosed", 0)</f>
        <v>Not Disclosed</v>
      </c>
      <c r="AC459" s="4" t="str">
        <f>_xlfn.XLOOKUP(V459, 'taxonomy(ID_mappings)'!$J$2:$J$7, 'taxonomy(ID_mappings)'!$I$2:$I$7, "Not Disclosed", 0)</f>
        <v>Not Disclosed</v>
      </c>
      <c r="AD459" s="4" t="str">
        <f>_xlfn.XLOOKUP(X459, 'taxonomy(ID_mappings)'!$J$2:$J$7, 'taxonomy(ID_mappings)'!$I$2:$I$7, "Not Disclosed", 0)</f>
        <v>Not Disclosed</v>
      </c>
      <c r="AE459" s="4" t="str">
        <f>_xlfn.XLOOKUP(Z459, 'taxonomy(ID_mappings)'!$J$2:$J$7, 'taxonomy(ID_mappings)'!$I$2:$I$7, "Not Disclosed", 0)</f>
        <v>Not Disclosed</v>
      </c>
      <c r="AF459" s="4" t="str">
        <f>_xlfn.CONCAT(AA459, ", ", AB459, ", ", AC459, ", ", AD459, ", ", AE459)</f>
        <v>5325, Not Disclosed, Not Disclosed, Not Disclosed, Not Disclosed</v>
      </c>
      <c r="AG459" s="16">
        <v>5325</v>
      </c>
      <c r="AH459" s="1" t="s">
        <v>43</v>
      </c>
      <c r="AI459" s="1">
        <f>_xlfn.XLOOKUP(AH459, 'taxonomy(ID_mappings)'!$L$2:$L$3, 'taxonomy(ID_mappings)'!$M$2:$M$3, 0)</f>
        <v>0</v>
      </c>
      <c r="AJ459" s="1" t="s">
        <v>817</v>
      </c>
      <c r="AK459" s="1" t="s">
        <v>42</v>
      </c>
      <c r="AL459" s="1" t="s">
        <v>42</v>
      </c>
    </row>
    <row r="460" spans="1:38" ht="15.75" customHeight="1">
      <c r="A460" s="1">
        <v>52004</v>
      </c>
      <c r="B460" s="1" t="s">
        <v>818</v>
      </c>
      <c r="C460" s="1">
        <f>_xlfn.XLOOKUP(B460, 'Sheet1 startup_formatted'!$B$2:$B$690, 'Sheet1 startup_formatted'!$A$2:$A$690, "Not issued", 0)</f>
        <v>22071</v>
      </c>
      <c r="D460" s="2">
        <v>42856</v>
      </c>
      <c r="E460" s="15">
        <v>50000</v>
      </c>
      <c r="F460" s="1" t="s">
        <v>116</v>
      </c>
      <c r="G460" s="1">
        <f>_xlfn.XLOOKUP(F460, 'taxonomy(ID_mappings)'!$P$2:$P$15, 'taxonomy(ID_mappings)'!$O$2:$O$15, 0)</f>
        <v>3456</v>
      </c>
      <c r="H460" s="1">
        <v>1</v>
      </c>
      <c r="I460" s="1" t="s">
        <v>113</v>
      </c>
      <c r="J460" s="1" t="str">
        <v>Egypt</v>
      </c>
      <c r="K460" s="1" t="s">
        <v>113</v>
      </c>
      <c r="L460" s="13">
        <f>_xlfn.XLOOKUP(K460, 'taxonomy(ID_mappings)'!$B$2:$B$30, 'taxonomy(ID_mappings)'!$A$2:$A$30, "Not Disclosed", 0)</f>
        <v>2468</v>
      </c>
      <c r="M460" s="1" t="s">
        <v>181</v>
      </c>
      <c r="N460" s="1" t="s">
        <v>181</v>
      </c>
      <c r="O460" s="1">
        <f>_xlfn.XLOOKUP(N460, 'taxonomy(ID_mappings)'!$F$2:$F$40, 'taxonomy(ID_mappings)'!$E$2:$E$40, "Not Disclosed", 0)</f>
        <v>1632</v>
      </c>
      <c r="P460" s="1">
        <v>2</v>
      </c>
      <c r="Q460" s="4" t="s">
        <v>78</v>
      </c>
      <c r="R460" s="4" t="s">
        <v>48</v>
      </c>
      <c r="S460" s="4" t="s">
        <v>79</v>
      </c>
      <c r="T460" s="4" t="str">
        <v>B2B2C</v>
      </c>
      <c r="U460" s="4" t="s">
        <v>42</v>
      </c>
      <c r="V460" s="4" t="str">
        <v>Not Disclosed</v>
      </c>
      <c r="W460" s="4" t="s">
        <v>42</v>
      </c>
      <c r="X460" s="4" t="str">
        <v>Not Disclosed</v>
      </c>
      <c r="Y460" s="4" t="s">
        <v>42</v>
      </c>
      <c r="Z460" s="4" t="str">
        <v>Not Disclosed</v>
      </c>
      <c r="AA460" s="4">
        <f>_xlfn.XLOOKUP(R460, 'taxonomy(ID_mappings)'!$J$2:$J$7, 'taxonomy(ID_mappings)'!$I$2:$I$7, "Not Disclosed", 0)</f>
        <v>5325</v>
      </c>
      <c r="AB460" s="4">
        <f>_xlfn.XLOOKUP(T460, 'taxonomy(ID_mappings)'!$J$2:$J$7, 'taxonomy(ID_mappings)'!$I$2:$I$7, "Not Disclosed", 0)</f>
        <v>5252</v>
      </c>
      <c r="AC460" s="4" t="str">
        <f>_xlfn.XLOOKUP(V460, 'taxonomy(ID_mappings)'!$J$2:$J$7, 'taxonomy(ID_mappings)'!$I$2:$I$7, "Not Disclosed", 0)</f>
        <v>Not Disclosed</v>
      </c>
      <c r="AD460" s="4" t="str">
        <f>_xlfn.XLOOKUP(X460, 'taxonomy(ID_mappings)'!$J$2:$J$7, 'taxonomy(ID_mappings)'!$I$2:$I$7, "Not Disclosed", 0)</f>
        <v>Not Disclosed</v>
      </c>
      <c r="AE460" s="4" t="str">
        <f>_xlfn.XLOOKUP(Z460, 'taxonomy(ID_mappings)'!$J$2:$J$7, 'taxonomy(ID_mappings)'!$I$2:$I$7, "Not Disclosed", 0)</f>
        <v>Not Disclosed</v>
      </c>
      <c r="AF460" s="4" t="str">
        <f>_xlfn.CONCAT(AA460, ", ", AB460, ", ", AC460, ", ", AD460, ", ", AE460)</f>
        <v>5325, 5252, Not Disclosed, Not Disclosed, Not Disclosed</v>
      </c>
      <c r="AG460" s="16" t="s">
        <v>80</v>
      </c>
      <c r="AH460" s="1" t="s">
        <v>55</v>
      </c>
      <c r="AI460" s="1">
        <f>_xlfn.XLOOKUP(AH460, 'taxonomy(ID_mappings)'!$L$2:$L$3, 'taxonomy(ID_mappings)'!$M$2:$M$3, 0)</f>
        <v>1</v>
      </c>
      <c r="AJ460" s="1" t="s">
        <v>42</v>
      </c>
      <c r="AK460" s="1" t="s">
        <v>42</v>
      </c>
      <c r="AL460" s="1" t="s">
        <v>42</v>
      </c>
    </row>
    <row r="461" spans="1:38" ht="15.75" customHeight="1">
      <c r="A461" s="1">
        <v>52005</v>
      </c>
      <c r="B461" s="1" t="s">
        <v>819</v>
      </c>
      <c r="C461" s="1">
        <f>_xlfn.XLOOKUP(B461, 'Sheet1 startup_formatted'!$B$2:$B$690, 'Sheet1 startup_formatted'!$A$2:$A$690, "Not issued", 0)</f>
        <v>17437</v>
      </c>
      <c r="D461" s="2">
        <v>42856</v>
      </c>
      <c r="E461" s="15">
        <v>40000</v>
      </c>
      <c r="F461" s="1" t="s">
        <v>116</v>
      </c>
      <c r="G461" s="1">
        <f>_xlfn.XLOOKUP(F461, 'taxonomy(ID_mappings)'!$P$2:$P$15, 'taxonomy(ID_mappings)'!$O$2:$O$15, 0)</f>
        <v>3456</v>
      </c>
      <c r="H461" s="1">
        <v>1</v>
      </c>
      <c r="I461" s="1" t="s">
        <v>50</v>
      </c>
      <c r="J461" s="1" t="str">
        <v>Lebanon</v>
      </c>
      <c r="K461" s="1" t="s">
        <v>50</v>
      </c>
      <c r="L461" s="13">
        <f>_xlfn.XLOOKUP(K461, 'taxonomy(ID_mappings)'!$B$2:$B$30, 'taxonomy(ID_mappings)'!$A$2:$A$30, "Not Disclosed", 0)</f>
        <v>1623</v>
      </c>
      <c r="M461" s="1" t="s">
        <v>107</v>
      </c>
      <c r="N461" s="1" t="s">
        <v>107</v>
      </c>
      <c r="O461" s="1">
        <f>_xlfn.XLOOKUP(N461, 'taxonomy(ID_mappings)'!$F$2:$F$40, 'taxonomy(ID_mappings)'!$E$2:$E$40, "Not Disclosed", 0)</f>
        <v>9238</v>
      </c>
      <c r="P461" s="1">
        <v>1</v>
      </c>
      <c r="Q461" s="4" t="s">
        <v>41</v>
      </c>
      <c r="R461" s="4" t="s">
        <v>41</v>
      </c>
      <c r="S461" s="4" t="s">
        <v>42</v>
      </c>
      <c r="T461" s="4" t="str">
        <v>Not Disclosed</v>
      </c>
      <c r="U461" s="4" t="s">
        <v>42</v>
      </c>
      <c r="V461" s="4" t="str">
        <v>Not Disclosed</v>
      </c>
      <c r="W461" s="4" t="s">
        <v>42</v>
      </c>
      <c r="X461" s="4" t="str">
        <v>Not Disclosed</v>
      </c>
      <c r="Y461" s="4" t="s">
        <v>42</v>
      </c>
      <c r="Z461" s="4" t="str">
        <v>Not Disclosed</v>
      </c>
      <c r="AA461" s="4">
        <f>_xlfn.XLOOKUP(R461, 'taxonomy(ID_mappings)'!$J$2:$J$7, 'taxonomy(ID_mappings)'!$I$2:$I$7, "Not Disclosed", 0)</f>
        <v>5324</v>
      </c>
      <c r="AB461" s="4" t="str">
        <f>_xlfn.XLOOKUP(T461, 'taxonomy(ID_mappings)'!$J$2:$J$7, 'taxonomy(ID_mappings)'!$I$2:$I$7, "Not Disclosed", 0)</f>
        <v>Not Disclosed</v>
      </c>
      <c r="AC461" s="4" t="str">
        <f>_xlfn.XLOOKUP(V461, 'taxonomy(ID_mappings)'!$J$2:$J$7, 'taxonomy(ID_mappings)'!$I$2:$I$7, "Not Disclosed", 0)</f>
        <v>Not Disclosed</v>
      </c>
      <c r="AD461" s="4" t="str">
        <f>_xlfn.XLOOKUP(X461, 'taxonomy(ID_mappings)'!$J$2:$J$7, 'taxonomy(ID_mappings)'!$I$2:$I$7, "Not Disclosed", 0)</f>
        <v>Not Disclosed</v>
      </c>
      <c r="AE461" s="4" t="str">
        <f>_xlfn.XLOOKUP(Z461, 'taxonomy(ID_mappings)'!$J$2:$J$7, 'taxonomy(ID_mappings)'!$I$2:$I$7, "Not Disclosed", 0)</f>
        <v>Not Disclosed</v>
      </c>
      <c r="AF461" s="4" t="str">
        <f>_xlfn.CONCAT(AA461, ", ", AB461, ", ", AC461, ", ", AD461, ", ", AE461)</f>
        <v>5324, Not Disclosed, Not Disclosed, Not Disclosed, Not Disclosed</v>
      </c>
      <c r="AG461" s="16">
        <v>5324</v>
      </c>
      <c r="AH461" s="1" t="s">
        <v>43</v>
      </c>
      <c r="AI461" s="1">
        <f>_xlfn.XLOOKUP(AH461, 'taxonomy(ID_mappings)'!$L$2:$L$3, 'taxonomy(ID_mappings)'!$M$2:$M$3, 0)</f>
        <v>0</v>
      </c>
      <c r="AJ461" s="1" t="s">
        <v>820</v>
      </c>
      <c r="AK461" s="1" t="s">
        <v>42</v>
      </c>
      <c r="AL461" s="1" t="s">
        <v>42</v>
      </c>
    </row>
    <row r="462" spans="1:38" ht="15.75" customHeight="1">
      <c r="A462" s="1">
        <v>52006</v>
      </c>
      <c r="B462" s="1" t="s">
        <v>179</v>
      </c>
      <c r="C462" s="1">
        <f>_xlfn.XLOOKUP(B462, 'Sheet1 startup_formatted'!$B$2:$B$690, 'Sheet1 startup_formatted'!$A$2:$A$690, "Not issued", 0)</f>
        <v>19473</v>
      </c>
      <c r="D462" s="2">
        <v>42856</v>
      </c>
      <c r="E462" s="15">
        <v>0</v>
      </c>
      <c r="F462" s="1" t="s">
        <v>707</v>
      </c>
      <c r="G462" s="1">
        <f>_xlfn.XLOOKUP(F462, 'taxonomy(ID_mappings)'!$P$2:$P$15, 'taxonomy(ID_mappings)'!$O$2:$O$15, 0)</f>
        <v>5672</v>
      </c>
      <c r="H462" s="1">
        <v>1</v>
      </c>
      <c r="I462" s="1" t="s">
        <v>50</v>
      </c>
      <c r="J462" s="1" t="str">
        <v>Lebanon</v>
      </c>
      <c r="K462" s="1" t="s">
        <v>50</v>
      </c>
      <c r="L462" s="13">
        <f>_xlfn.XLOOKUP(K462, 'taxonomy(ID_mappings)'!$B$2:$B$30, 'taxonomy(ID_mappings)'!$A$2:$A$30, "Not Disclosed", 0)</f>
        <v>1623</v>
      </c>
      <c r="M462" s="1" t="s">
        <v>181</v>
      </c>
      <c r="N462" s="1" t="s">
        <v>181</v>
      </c>
      <c r="O462" s="1">
        <f>_xlfn.XLOOKUP(N462, 'taxonomy(ID_mappings)'!$F$2:$F$40, 'taxonomy(ID_mappings)'!$E$2:$E$40, "Not Disclosed", 0)</f>
        <v>1632</v>
      </c>
      <c r="P462" s="1">
        <v>2</v>
      </c>
      <c r="Q462" s="4" t="s">
        <v>48</v>
      </c>
      <c r="R462" s="4" t="s">
        <v>48</v>
      </c>
      <c r="S462" s="4" t="s">
        <v>42</v>
      </c>
      <c r="T462" s="4" t="str">
        <v>Not Disclosed</v>
      </c>
      <c r="U462" s="4" t="s">
        <v>42</v>
      </c>
      <c r="V462" s="4" t="str">
        <v>Not Disclosed</v>
      </c>
      <c r="W462" s="4" t="s">
        <v>42</v>
      </c>
      <c r="X462" s="4" t="str">
        <v>Not Disclosed</v>
      </c>
      <c r="Y462" s="4" t="s">
        <v>42</v>
      </c>
      <c r="Z462" s="4" t="str">
        <v>Not Disclosed</v>
      </c>
      <c r="AA462" s="4">
        <f>_xlfn.XLOOKUP(R462, 'taxonomy(ID_mappings)'!$J$2:$J$7, 'taxonomy(ID_mappings)'!$I$2:$I$7, "Not Disclosed", 0)</f>
        <v>5325</v>
      </c>
      <c r="AB462" s="4" t="str">
        <f>_xlfn.XLOOKUP(T462, 'taxonomy(ID_mappings)'!$J$2:$J$7, 'taxonomy(ID_mappings)'!$I$2:$I$7, "Not Disclosed", 0)</f>
        <v>Not Disclosed</v>
      </c>
      <c r="AC462" s="4" t="str">
        <f>_xlfn.XLOOKUP(V462, 'taxonomy(ID_mappings)'!$J$2:$J$7, 'taxonomy(ID_mappings)'!$I$2:$I$7, "Not Disclosed", 0)</f>
        <v>Not Disclosed</v>
      </c>
      <c r="AD462" s="4" t="str">
        <f>_xlfn.XLOOKUP(X462, 'taxonomy(ID_mappings)'!$J$2:$J$7, 'taxonomy(ID_mappings)'!$I$2:$I$7, "Not Disclosed", 0)</f>
        <v>Not Disclosed</v>
      </c>
      <c r="AE462" s="4" t="str">
        <f>_xlfn.XLOOKUP(Z462, 'taxonomy(ID_mappings)'!$J$2:$J$7, 'taxonomy(ID_mappings)'!$I$2:$I$7, "Not Disclosed", 0)</f>
        <v>Not Disclosed</v>
      </c>
      <c r="AF462" s="4" t="str">
        <f>_xlfn.CONCAT(AA462, ", ", AB462, ", ", AC462, ", ", AD462, ", ", AE462)</f>
        <v>5325, Not Disclosed, Not Disclosed, Not Disclosed, Not Disclosed</v>
      </c>
      <c r="AG462" s="16">
        <v>5325</v>
      </c>
      <c r="AH462" s="1" t="s">
        <v>43</v>
      </c>
      <c r="AI462" s="1">
        <f>_xlfn.XLOOKUP(AH462, 'taxonomy(ID_mappings)'!$L$2:$L$3, 'taxonomy(ID_mappings)'!$M$2:$M$3, 0)</f>
        <v>0</v>
      </c>
      <c r="AJ462" s="1" t="s">
        <v>42</v>
      </c>
      <c r="AK462" s="1" t="s">
        <v>42</v>
      </c>
      <c r="AL462" s="1" t="s">
        <v>42</v>
      </c>
    </row>
    <row r="463" spans="1:38" ht="15.75" customHeight="1">
      <c r="A463" s="1">
        <v>52007</v>
      </c>
      <c r="B463" s="1" t="s">
        <v>276</v>
      </c>
      <c r="C463" s="1">
        <f>_xlfn.XLOOKUP(B463, 'Sheet1 startup_formatted'!$B$2:$B$690, 'Sheet1 startup_formatted'!$A$2:$A$690, "Not issued", 0)</f>
        <v>23105</v>
      </c>
      <c r="D463" s="2">
        <v>42856</v>
      </c>
      <c r="E463" s="15">
        <v>100000</v>
      </c>
      <c r="F463" s="1" t="s">
        <v>53</v>
      </c>
      <c r="G463" s="1">
        <f>_xlfn.XLOOKUP(F463, 'taxonomy(ID_mappings)'!$P$2:$P$15, 'taxonomy(ID_mappings)'!$O$2:$O$15, 0)</f>
        <v>9101</v>
      </c>
      <c r="H463" s="1">
        <v>0</v>
      </c>
      <c r="I463" s="1" t="s">
        <v>277</v>
      </c>
      <c r="J463" s="1" t="str">
        <v>Tunisia</v>
      </c>
      <c r="K463" s="1" t="s">
        <v>277</v>
      </c>
      <c r="L463" s="13">
        <f>_xlfn.XLOOKUP(K463, 'taxonomy(ID_mappings)'!$B$2:$B$30, 'taxonomy(ID_mappings)'!$A$2:$A$30, "Not Disclosed", 0)</f>
        <v>2836</v>
      </c>
      <c r="M463" s="1" t="s">
        <v>117</v>
      </c>
      <c r="N463" s="1" t="s">
        <v>117</v>
      </c>
      <c r="O463" s="1">
        <f>_xlfn.XLOOKUP(N463, 'taxonomy(ID_mappings)'!$F$2:$F$40, 'taxonomy(ID_mappings)'!$E$2:$E$40, "Not Disclosed", 0)</f>
        <v>7346</v>
      </c>
      <c r="P463" s="1">
        <v>2</v>
      </c>
      <c r="Q463" s="4" t="s">
        <v>263</v>
      </c>
      <c r="R463" s="4" t="s">
        <v>61</v>
      </c>
      <c r="S463" s="4" t="s">
        <v>79</v>
      </c>
      <c r="T463" s="4" t="str">
        <v>B2B2C</v>
      </c>
      <c r="U463" s="4" t="s">
        <v>174</v>
      </c>
      <c r="V463" s="4" t="str">
        <v>Platform</v>
      </c>
      <c r="W463" s="4" t="s">
        <v>42</v>
      </c>
      <c r="X463" s="4" t="str">
        <v>Not Disclosed</v>
      </c>
      <c r="Y463" s="4" t="s">
        <v>42</v>
      </c>
      <c r="Z463" s="4" t="str">
        <v>Not Disclosed</v>
      </c>
      <c r="AA463" s="4">
        <f>_xlfn.XLOOKUP(R463, 'taxonomy(ID_mappings)'!$J$2:$J$7, 'taxonomy(ID_mappings)'!$I$2:$I$7, "Not Disclosed", 0)</f>
        <v>5326</v>
      </c>
      <c r="AB463" s="4">
        <f>_xlfn.XLOOKUP(T463, 'taxonomy(ID_mappings)'!$J$2:$J$7, 'taxonomy(ID_mappings)'!$I$2:$I$7, "Not Disclosed", 0)</f>
        <v>5252</v>
      </c>
      <c r="AC463" s="4">
        <f>_xlfn.XLOOKUP(V463, 'taxonomy(ID_mappings)'!$J$2:$J$7, 'taxonomy(ID_mappings)'!$I$2:$I$7, "Not Disclosed", 0)</f>
        <v>5324</v>
      </c>
      <c r="AD463" s="4" t="str">
        <f>_xlfn.XLOOKUP(X463, 'taxonomy(ID_mappings)'!$J$2:$J$7, 'taxonomy(ID_mappings)'!$I$2:$I$7, "Not Disclosed", 0)</f>
        <v>Not Disclosed</v>
      </c>
      <c r="AE463" s="4" t="str">
        <f>_xlfn.XLOOKUP(Z463, 'taxonomy(ID_mappings)'!$J$2:$J$7, 'taxonomy(ID_mappings)'!$I$2:$I$7, "Not Disclosed", 0)</f>
        <v>Not Disclosed</v>
      </c>
      <c r="AF463" s="4" t="str">
        <f>_xlfn.CONCAT(AA463, ", ", AB463, ", ", AC463, ", ", AD463, ", ", AE463)</f>
        <v>5326, 5252, 5324, Not Disclosed, Not Disclosed</v>
      </c>
      <c r="AG463" s="16" t="s">
        <v>264</v>
      </c>
      <c r="AH463" s="1" t="s">
        <v>55</v>
      </c>
      <c r="AI463" s="1">
        <f>_xlfn.XLOOKUP(AH463, 'taxonomy(ID_mappings)'!$L$2:$L$3, 'taxonomy(ID_mappings)'!$M$2:$M$3, 0)</f>
        <v>1</v>
      </c>
      <c r="AJ463" s="1" t="s">
        <v>42</v>
      </c>
      <c r="AK463" s="1" t="s">
        <v>42</v>
      </c>
      <c r="AL463" s="1" t="s">
        <v>42</v>
      </c>
    </row>
    <row r="464" spans="1:38" ht="15.75" customHeight="1">
      <c r="A464" s="1">
        <v>52008</v>
      </c>
      <c r="B464" s="1" t="s">
        <v>131</v>
      </c>
      <c r="C464" s="1">
        <f>_xlfn.XLOOKUP(B464, 'Sheet1 startup_formatted'!$B$2:$B$690, 'Sheet1 startup_formatted'!$A$2:$A$690, "Not issued", 0)</f>
        <v>3853</v>
      </c>
      <c r="D464" s="2">
        <v>42948</v>
      </c>
      <c r="E464" s="15">
        <v>150000000</v>
      </c>
      <c r="F464" s="1" t="s">
        <v>821</v>
      </c>
      <c r="G464" s="1">
        <f>_xlfn.XLOOKUP(F464, 'taxonomy(ID_mappings)'!$P$2:$P$15, 'taxonomy(ID_mappings)'!$O$2:$O$15, 0)</f>
        <v>9012</v>
      </c>
      <c r="H464" s="1">
        <v>5</v>
      </c>
      <c r="I464" s="1" t="s">
        <v>39</v>
      </c>
      <c r="J464" s="1" t="str">
        <v>United Arab Emirates (UAE)</v>
      </c>
      <c r="K464" s="1" t="s">
        <v>39</v>
      </c>
      <c r="L464" s="13">
        <f>_xlfn.XLOOKUP(K464, 'taxonomy(ID_mappings)'!$B$2:$B$30, 'taxonomy(ID_mappings)'!$A$2:$A$30, "Not Disclosed", 0)</f>
        <v>2361</v>
      </c>
      <c r="M464" s="1" t="s">
        <v>133</v>
      </c>
      <c r="N464" s="1" t="s">
        <v>133</v>
      </c>
      <c r="O464" s="1">
        <f>_xlfn.XLOOKUP(N464, 'taxonomy(ID_mappings)'!$F$2:$F$40, 'taxonomy(ID_mappings)'!$E$2:$E$40, "Not Disclosed", 0)</f>
        <v>8769</v>
      </c>
      <c r="P464" s="1">
        <v>3</v>
      </c>
      <c r="Q464" s="4" t="s">
        <v>134</v>
      </c>
      <c r="R464" s="4" t="s">
        <v>61</v>
      </c>
      <c r="S464" s="4" t="s">
        <v>135</v>
      </c>
      <c r="T464" s="4" t="str">
        <v>B2C</v>
      </c>
      <c r="U464" s="4" t="s">
        <v>42</v>
      </c>
      <c r="V464" s="4" t="str">
        <v>Not Disclosed</v>
      </c>
      <c r="W464" s="4" t="s">
        <v>42</v>
      </c>
      <c r="X464" s="4" t="str">
        <v>Not Disclosed</v>
      </c>
      <c r="Y464" s="4" t="s">
        <v>42</v>
      </c>
      <c r="Z464" s="4" t="str">
        <v>Not Disclosed</v>
      </c>
      <c r="AA464" s="4">
        <f>_xlfn.XLOOKUP(R464, 'taxonomy(ID_mappings)'!$J$2:$J$7, 'taxonomy(ID_mappings)'!$I$2:$I$7, "Not Disclosed", 0)</f>
        <v>5326</v>
      </c>
      <c r="AB464" s="4">
        <f>_xlfn.XLOOKUP(T464, 'taxonomy(ID_mappings)'!$J$2:$J$7, 'taxonomy(ID_mappings)'!$I$2:$I$7, "Not Disclosed", 0)</f>
        <v>5325</v>
      </c>
      <c r="AC464" s="4" t="str">
        <f>_xlfn.XLOOKUP(V464, 'taxonomy(ID_mappings)'!$J$2:$J$7, 'taxonomy(ID_mappings)'!$I$2:$I$7, "Not Disclosed", 0)</f>
        <v>Not Disclosed</v>
      </c>
      <c r="AD464" s="4" t="str">
        <f>_xlfn.XLOOKUP(X464, 'taxonomy(ID_mappings)'!$J$2:$J$7, 'taxonomy(ID_mappings)'!$I$2:$I$7, "Not Disclosed", 0)</f>
        <v>Not Disclosed</v>
      </c>
      <c r="AE464" s="4" t="str">
        <f>_xlfn.XLOOKUP(Z464, 'taxonomy(ID_mappings)'!$J$2:$J$7, 'taxonomy(ID_mappings)'!$I$2:$I$7, "Not Disclosed", 0)</f>
        <v>Not Disclosed</v>
      </c>
      <c r="AF464" s="4" t="str">
        <f>_xlfn.CONCAT(AA464, ", ", AB464, ", ", AC464, ", ", AD464, ", ", AE464)</f>
        <v>5326, 5325, Not Disclosed, Not Disclosed, Not Disclosed</v>
      </c>
      <c r="AG464" s="16" t="s">
        <v>136</v>
      </c>
      <c r="AH464" s="1" t="s">
        <v>55</v>
      </c>
      <c r="AI464" s="1">
        <f>_xlfn.XLOOKUP(AH464, 'taxonomy(ID_mappings)'!$L$2:$L$3, 'taxonomy(ID_mappings)'!$M$2:$M$3, 0)</f>
        <v>1</v>
      </c>
      <c r="AJ464" s="1" t="s">
        <v>42</v>
      </c>
      <c r="AK464" s="1" t="s">
        <v>42</v>
      </c>
      <c r="AL464" s="1" t="s">
        <v>42</v>
      </c>
    </row>
    <row r="465" spans="1:38" ht="15.75" customHeight="1">
      <c r="A465" s="1">
        <v>52009</v>
      </c>
      <c r="B465" s="1" t="s">
        <v>822</v>
      </c>
      <c r="C465" s="1">
        <f>_xlfn.XLOOKUP(B465, 'Sheet1 startup_formatted'!$B$2:$B$690, 'Sheet1 startup_formatted'!$A$2:$A$690, "Not issued", 0)</f>
        <v>19606</v>
      </c>
      <c r="D465" s="2">
        <v>42887</v>
      </c>
      <c r="E465" s="15">
        <v>600000</v>
      </c>
      <c r="F465" s="1" t="s">
        <v>45</v>
      </c>
      <c r="G465" s="1">
        <f>_xlfn.XLOOKUP(F465, 'taxonomy(ID_mappings)'!$P$2:$P$15, 'taxonomy(ID_mappings)'!$O$2:$O$15, 0)</f>
        <v>5678</v>
      </c>
      <c r="H465" s="1">
        <v>1</v>
      </c>
      <c r="I465" s="1" t="s">
        <v>277</v>
      </c>
      <c r="J465" s="1" t="str">
        <v>Tunisia</v>
      </c>
      <c r="K465" s="1" t="s">
        <v>277</v>
      </c>
      <c r="L465" s="13">
        <f>_xlfn.XLOOKUP(K465, 'taxonomy(ID_mappings)'!$B$2:$B$30, 'taxonomy(ID_mappings)'!$A$2:$A$30, "Not Disclosed", 0)</f>
        <v>2836</v>
      </c>
      <c r="M465" s="1" t="s">
        <v>75</v>
      </c>
      <c r="N465" s="1" t="s">
        <v>75</v>
      </c>
      <c r="O465" s="1">
        <f>_xlfn.XLOOKUP(N465, 'taxonomy(ID_mappings)'!$F$2:$F$40, 'taxonomy(ID_mappings)'!$E$2:$E$40, "Not Disclosed", 0)</f>
        <v>1467</v>
      </c>
      <c r="P465" s="1">
        <v>1</v>
      </c>
      <c r="Q465" s="4" t="s">
        <v>48</v>
      </c>
      <c r="R465" s="4" t="s">
        <v>48</v>
      </c>
      <c r="S465" s="4" t="s">
        <v>42</v>
      </c>
      <c r="T465" s="4" t="str">
        <v>Not Disclosed</v>
      </c>
      <c r="U465" s="4" t="s">
        <v>42</v>
      </c>
      <c r="V465" s="4" t="str">
        <v>Not Disclosed</v>
      </c>
      <c r="W465" s="4" t="s">
        <v>42</v>
      </c>
      <c r="X465" s="4" t="str">
        <v>Not Disclosed</v>
      </c>
      <c r="Y465" s="4" t="s">
        <v>42</v>
      </c>
      <c r="Z465" s="4" t="str">
        <v>Not Disclosed</v>
      </c>
      <c r="AA465" s="4">
        <f>_xlfn.XLOOKUP(R465, 'taxonomy(ID_mappings)'!$J$2:$J$7, 'taxonomy(ID_mappings)'!$I$2:$I$7, "Not Disclosed", 0)</f>
        <v>5325</v>
      </c>
      <c r="AB465" s="4" t="str">
        <f>_xlfn.XLOOKUP(T465, 'taxonomy(ID_mappings)'!$J$2:$J$7, 'taxonomy(ID_mappings)'!$I$2:$I$7, "Not Disclosed", 0)</f>
        <v>Not Disclosed</v>
      </c>
      <c r="AC465" s="4" t="str">
        <f>_xlfn.XLOOKUP(V465, 'taxonomy(ID_mappings)'!$J$2:$J$7, 'taxonomy(ID_mappings)'!$I$2:$I$7, "Not Disclosed", 0)</f>
        <v>Not Disclosed</v>
      </c>
      <c r="AD465" s="4" t="str">
        <f>_xlfn.XLOOKUP(X465, 'taxonomy(ID_mappings)'!$J$2:$J$7, 'taxonomy(ID_mappings)'!$I$2:$I$7, "Not Disclosed", 0)</f>
        <v>Not Disclosed</v>
      </c>
      <c r="AE465" s="4" t="str">
        <f>_xlfn.XLOOKUP(Z465, 'taxonomy(ID_mappings)'!$J$2:$J$7, 'taxonomy(ID_mappings)'!$I$2:$I$7, "Not Disclosed", 0)</f>
        <v>Not Disclosed</v>
      </c>
      <c r="AF465" s="4" t="str">
        <f>_xlfn.CONCAT(AA465, ", ", AB465, ", ", AC465, ", ", AD465, ", ", AE465)</f>
        <v>5325, Not Disclosed, Not Disclosed, Not Disclosed, Not Disclosed</v>
      </c>
      <c r="AG465" s="16">
        <v>5325</v>
      </c>
      <c r="AH465" s="1" t="s">
        <v>43</v>
      </c>
      <c r="AI465" s="1">
        <f>_xlfn.XLOOKUP(AH465, 'taxonomy(ID_mappings)'!$L$2:$L$3, 'taxonomy(ID_mappings)'!$M$2:$M$3, 0)</f>
        <v>0</v>
      </c>
      <c r="AJ465" s="1" t="s">
        <v>42</v>
      </c>
      <c r="AK465" s="1" t="s">
        <v>42</v>
      </c>
      <c r="AL465" s="1" t="s">
        <v>42</v>
      </c>
    </row>
    <row r="466" spans="1:38" ht="15.75" customHeight="1">
      <c r="A466" s="1">
        <v>52010</v>
      </c>
      <c r="B466" s="1" t="s">
        <v>823</v>
      </c>
      <c r="C466" s="1">
        <f>_xlfn.XLOOKUP(B466, 'Sheet1 startup_formatted'!$B$2:$B$690, 'Sheet1 startup_formatted'!$A$2:$A$690, "Not issued", 0)</f>
        <v>24061</v>
      </c>
      <c r="D466" s="2">
        <v>42887</v>
      </c>
      <c r="E466" s="15">
        <v>150000</v>
      </c>
      <c r="F466" s="1" t="s">
        <v>53</v>
      </c>
      <c r="G466" s="1">
        <f>_xlfn.XLOOKUP(F466, 'taxonomy(ID_mappings)'!$P$2:$P$15, 'taxonomy(ID_mappings)'!$O$2:$O$15, 0)</f>
        <v>9101</v>
      </c>
      <c r="H466" s="1">
        <v>1</v>
      </c>
      <c r="I466" s="1" t="s">
        <v>60</v>
      </c>
      <c r="J466" s="1" t="str">
        <v>United States of America (USA)</v>
      </c>
      <c r="K466" s="1" t="s">
        <v>60</v>
      </c>
      <c r="L466" s="13">
        <f>_xlfn.XLOOKUP(K466, 'taxonomy(ID_mappings)'!$B$2:$B$30, 'taxonomy(ID_mappings)'!$A$2:$A$30, "Not Disclosed", 0)</f>
        <v>4785</v>
      </c>
      <c r="M466" s="1" t="s">
        <v>212</v>
      </c>
      <c r="N466" s="1" t="s">
        <v>212</v>
      </c>
      <c r="O466" s="1">
        <f>_xlfn.XLOOKUP(N466, 'taxonomy(ID_mappings)'!$F$2:$F$40, 'taxonomy(ID_mappings)'!$E$2:$E$40, "Not Disclosed", 0)</f>
        <v>1256</v>
      </c>
      <c r="P466" s="1">
        <v>0</v>
      </c>
      <c r="Q466" s="4" t="s">
        <v>61</v>
      </c>
      <c r="R466" s="4" t="s">
        <v>61</v>
      </c>
      <c r="S466" s="4" t="s">
        <v>42</v>
      </c>
      <c r="T466" s="4" t="str">
        <v>Not Disclosed</v>
      </c>
      <c r="U466" s="4" t="s">
        <v>42</v>
      </c>
      <c r="V466" s="4" t="str">
        <v>Not Disclosed</v>
      </c>
      <c r="W466" s="4" t="s">
        <v>42</v>
      </c>
      <c r="X466" s="4" t="str">
        <v>Not Disclosed</v>
      </c>
      <c r="Y466" s="4" t="s">
        <v>42</v>
      </c>
      <c r="Z466" s="4" t="str">
        <v>Not Disclosed</v>
      </c>
      <c r="AA466" s="4">
        <f>_xlfn.XLOOKUP(R466, 'taxonomy(ID_mappings)'!$J$2:$J$7, 'taxonomy(ID_mappings)'!$I$2:$I$7, "Not Disclosed", 0)</f>
        <v>5326</v>
      </c>
      <c r="AB466" s="4" t="str">
        <f>_xlfn.XLOOKUP(T466, 'taxonomy(ID_mappings)'!$J$2:$J$7, 'taxonomy(ID_mappings)'!$I$2:$I$7, "Not Disclosed", 0)</f>
        <v>Not Disclosed</v>
      </c>
      <c r="AC466" s="4" t="str">
        <f>_xlfn.XLOOKUP(V466, 'taxonomy(ID_mappings)'!$J$2:$J$7, 'taxonomy(ID_mappings)'!$I$2:$I$7, "Not Disclosed", 0)</f>
        <v>Not Disclosed</v>
      </c>
      <c r="AD466" s="4" t="str">
        <f>_xlfn.XLOOKUP(X466, 'taxonomy(ID_mappings)'!$J$2:$J$7, 'taxonomy(ID_mappings)'!$I$2:$I$7, "Not Disclosed", 0)</f>
        <v>Not Disclosed</v>
      </c>
      <c r="AE466" s="4" t="str">
        <f>_xlfn.XLOOKUP(Z466, 'taxonomy(ID_mappings)'!$J$2:$J$7, 'taxonomy(ID_mappings)'!$I$2:$I$7, "Not Disclosed", 0)</f>
        <v>Not Disclosed</v>
      </c>
      <c r="AF466" s="4" t="str">
        <f>_xlfn.CONCAT(AA466, ", ", AB466, ", ", AC466, ", ", AD466, ", ", AE466)</f>
        <v>5326, Not Disclosed, Not Disclosed, Not Disclosed, Not Disclosed</v>
      </c>
      <c r="AG466" s="16">
        <v>5326</v>
      </c>
      <c r="AH466" s="1" t="s">
        <v>43</v>
      </c>
      <c r="AI466" s="1">
        <f>_xlfn.XLOOKUP(AH466, 'taxonomy(ID_mappings)'!$L$2:$L$3, 'taxonomy(ID_mappings)'!$M$2:$M$3, 0)</f>
        <v>0</v>
      </c>
      <c r="AJ466" s="1" t="s">
        <v>42</v>
      </c>
      <c r="AK466" s="1" t="s">
        <v>42</v>
      </c>
      <c r="AL466" s="1" t="s">
        <v>42</v>
      </c>
    </row>
    <row r="467" spans="1:38" ht="15.75" customHeight="1">
      <c r="A467" s="1">
        <v>52011</v>
      </c>
      <c r="B467" s="1" t="s">
        <v>824</v>
      </c>
      <c r="C467" s="1">
        <f>_xlfn.XLOOKUP(B467, 'Sheet1 startup_formatted'!$B$2:$B$690, 'Sheet1 startup_formatted'!$A$2:$A$690, "Not issued", 0)</f>
        <v>20006</v>
      </c>
      <c r="D467" s="2">
        <v>42887</v>
      </c>
      <c r="E467" s="15">
        <v>4000</v>
      </c>
      <c r="F467" s="1" t="s">
        <v>116</v>
      </c>
      <c r="G467" s="1">
        <f>_xlfn.XLOOKUP(F467, 'taxonomy(ID_mappings)'!$P$2:$P$15, 'taxonomy(ID_mappings)'!$O$2:$O$15, 0)</f>
        <v>3456</v>
      </c>
      <c r="H467" s="1">
        <v>1</v>
      </c>
      <c r="I467" s="1" t="s">
        <v>113</v>
      </c>
      <c r="J467" s="1" t="str">
        <v>Egypt</v>
      </c>
      <c r="K467" s="1" t="s">
        <v>113</v>
      </c>
      <c r="L467" s="13">
        <f>_xlfn.XLOOKUP(K467, 'taxonomy(ID_mappings)'!$B$2:$B$30, 'taxonomy(ID_mappings)'!$A$2:$A$30, "Not Disclosed", 0)</f>
        <v>2468</v>
      </c>
      <c r="M467" s="1" t="s">
        <v>138</v>
      </c>
      <c r="N467" s="1" t="s">
        <v>138</v>
      </c>
      <c r="O467" s="1">
        <f>_xlfn.XLOOKUP(N467, 'taxonomy(ID_mappings)'!$F$2:$F$40, 'taxonomy(ID_mappings)'!$E$2:$E$40, "Not Disclosed", 0)</f>
        <v>3428</v>
      </c>
      <c r="P467" s="1">
        <v>0</v>
      </c>
      <c r="Q467" s="4" t="s">
        <v>48</v>
      </c>
      <c r="R467" s="4" t="s">
        <v>48</v>
      </c>
      <c r="S467" s="4" t="s">
        <v>42</v>
      </c>
      <c r="T467" s="4" t="str">
        <v>Not Disclosed</v>
      </c>
      <c r="U467" s="4" t="s">
        <v>42</v>
      </c>
      <c r="V467" s="4" t="str">
        <v>Not Disclosed</v>
      </c>
      <c r="W467" s="4" t="s">
        <v>42</v>
      </c>
      <c r="X467" s="4" t="str">
        <v>Not Disclosed</v>
      </c>
      <c r="Y467" s="4" t="s">
        <v>42</v>
      </c>
      <c r="Z467" s="4" t="str">
        <v>Not Disclosed</v>
      </c>
      <c r="AA467" s="4">
        <f>_xlfn.XLOOKUP(R467, 'taxonomy(ID_mappings)'!$J$2:$J$7, 'taxonomy(ID_mappings)'!$I$2:$I$7, "Not Disclosed", 0)</f>
        <v>5325</v>
      </c>
      <c r="AB467" s="4" t="str">
        <f>_xlfn.XLOOKUP(T467, 'taxonomy(ID_mappings)'!$J$2:$J$7, 'taxonomy(ID_mappings)'!$I$2:$I$7, "Not Disclosed", 0)</f>
        <v>Not Disclosed</v>
      </c>
      <c r="AC467" s="4" t="str">
        <f>_xlfn.XLOOKUP(V467, 'taxonomy(ID_mappings)'!$J$2:$J$7, 'taxonomy(ID_mappings)'!$I$2:$I$7, "Not Disclosed", 0)</f>
        <v>Not Disclosed</v>
      </c>
      <c r="AD467" s="4" t="str">
        <f>_xlfn.XLOOKUP(X467, 'taxonomy(ID_mappings)'!$J$2:$J$7, 'taxonomy(ID_mappings)'!$I$2:$I$7, "Not Disclosed", 0)</f>
        <v>Not Disclosed</v>
      </c>
      <c r="AE467" s="4" t="str">
        <f>_xlfn.XLOOKUP(Z467, 'taxonomy(ID_mappings)'!$J$2:$J$7, 'taxonomy(ID_mappings)'!$I$2:$I$7, "Not Disclosed", 0)</f>
        <v>Not Disclosed</v>
      </c>
      <c r="AF467" s="4" t="str">
        <f>_xlfn.CONCAT(AA467, ", ", AB467, ", ", AC467, ", ", AD467, ", ", AE467)</f>
        <v>5325, Not Disclosed, Not Disclosed, Not Disclosed, Not Disclosed</v>
      </c>
      <c r="AG467" s="16">
        <v>5325</v>
      </c>
      <c r="AH467" s="1" t="s">
        <v>43</v>
      </c>
      <c r="AI467" s="1">
        <f>_xlfn.XLOOKUP(AH467, 'taxonomy(ID_mappings)'!$L$2:$L$3, 'taxonomy(ID_mappings)'!$M$2:$M$3, 0)</f>
        <v>0</v>
      </c>
      <c r="AJ467" s="1" t="s">
        <v>42</v>
      </c>
      <c r="AK467" s="1" t="s">
        <v>42</v>
      </c>
      <c r="AL467" s="1" t="s">
        <v>42</v>
      </c>
    </row>
    <row r="468" spans="1:38" ht="15.75" customHeight="1">
      <c r="A468" s="1">
        <v>52012</v>
      </c>
      <c r="B468" s="1" t="s">
        <v>825</v>
      </c>
      <c r="C468" s="1">
        <f>_xlfn.XLOOKUP(B468, 'Sheet1 startup_formatted'!$B$2:$B$690, 'Sheet1 startup_formatted'!$A$2:$A$690, "Not issued", 0)</f>
        <v>27559</v>
      </c>
      <c r="D468" s="2">
        <v>42887</v>
      </c>
      <c r="E468" s="15">
        <v>100000</v>
      </c>
      <c r="F468" s="1" t="s">
        <v>53</v>
      </c>
      <c r="G468" s="1">
        <f>_xlfn.XLOOKUP(F468, 'taxonomy(ID_mappings)'!$P$2:$P$15, 'taxonomy(ID_mappings)'!$O$2:$O$15, 0)</f>
        <v>9101</v>
      </c>
      <c r="H468" s="1">
        <v>0</v>
      </c>
      <c r="I468" s="1" t="s">
        <v>277</v>
      </c>
      <c r="J468" s="1" t="str">
        <v>Tunisia</v>
      </c>
      <c r="K468" s="1" t="s">
        <v>277</v>
      </c>
      <c r="L468" s="13">
        <f>_xlfn.XLOOKUP(K468, 'taxonomy(ID_mappings)'!$B$2:$B$30, 'taxonomy(ID_mappings)'!$A$2:$A$30, "Not Disclosed", 0)</f>
        <v>2836</v>
      </c>
      <c r="M468" s="1" t="s">
        <v>696</v>
      </c>
      <c r="N468" s="1" t="s">
        <v>696</v>
      </c>
      <c r="O468" s="1">
        <f>_xlfn.XLOOKUP(N468, 'taxonomy(ID_mappings)'!$F$2:$F$40, 'taxonomy(ID_mappings)'!$E$2:$E$40, "Not Disclosed", 0)</f>
        <v>6721</v>
      </c>
      <c r="P468" s="1" t="s">
        <v>42</v>
      </c>
      <c r="Q468" s="4" t="s">
        <v>48</v>
      </c>
      <c r="R468" s="4" t="s">
        <v>48</v>
      </c>
      <c r="S468" s="4" t="s">
        <v>42</v>
      </c>
      <c r="T468" s="4" t="str">
        <v>Not Disclosed</v>
      </c>
      <c r="U468" s="4" t="s">
        <v>42</v>
      </c>
      <c r="V468" s="4" t="str">
        <v>Not Disclosed</v>
      </c>
      <c r="W468" s="4" t="s">
        <v>42</v>
      </c>
      <c r="X468" s="4" t="str">
        <v>Not Disclosed</v>
      </c>
      <c r="Y468" s="4" t="s">
        <v>42</v>
      </c>
      <c r="Z468" s="4" t="str">
        <v>Not Disclosed</v>
      </c>
      <c r="AA468" s="4">
        <f>_xlfn.XLOOKUP(R468, 'taxonomy(ID_mappings)'!$J$2:$J$7, 'taxonomy(ID_mappings)'!$I$2:$I$7, "Not Disclosed", 0)</f>
        <v>5325</v>
      </c>
      <c r="AB468" s="4" t="str">
        <f>_xlfn.XLOOKUP(T468, 'taxonomy(ID_mappings)'!$J$2:$J$7, 'taxonomy(ID_mappings)'!$I$2:$I$7, "Not Disclosed", 0)</f>
        <v>Not Disclosed</v>
      </c>
      <c r="AC468" s="4" t="str">
        <f>_xlfn.XLOOKUP(V468, 'taxonomy(ID_mappings)'!$J$2:$J$7, 'taxonomy(ID_mappings)'!$I$2:$I$7, "Not Disclosed", 0)</f>
        <v>Not Disclosed</v>
      </c>
      <c r="AD468" s="4" t="str">
        <f>_xlfn.XLOOKUP(X468, 'taxonomy(ID_mappings)'!$J$2:$J$7, 'taxonomy(ID_mappings)'!$I$2:$I$7, "Not Disclosed", 0)</f>
        <v>Not Disclosed</v>
      </c>
      <c r="AE468" s="4" t="str">
        <f>_xlfn.XLOOKUP(Z468, 'taxonomy(ID_mappings)'!$J$2:$J$7, 'taxonomy(ID_mappings)'!$I$2:$I$7, "Not Disclosed", 0)</f>
        <v>Not Disclosed</v>
      </c>
      <c r="AF468" s="4" t="str">
        <f>_xlfn.CONCAT(AA468, ", ", AB468, ", ", AC468, ", ", AD468, ", ", AE468)</f>
        <v>5325, Not Disclosed, Not Disclosed, Not Disclosed, Not Disclosed</v>
      </c>
      <c r="AG468" s="16">
        <v>5325</v>
      </c>
      <c r="AH468" s="1" t="s">
        <v>43</v>
      </c>
      <c r="AI468" s="1">
        <f>_xlfn.XLOOKUP(AH468, 'taxonomy(ID_mappings)'!$L$2:$L$3, 'taxonomy(ID_mappings)'!$M$2:$M$3, 0)</f>
        <v>0</v>
      </c>
      <c r="AJ468" s="1" t="s">
        <v>42</v>
      </c>
      <c r="AK468" s="1" t="s">
        <v>42</v>
      </c>
      <c r="AL468" s="1" t="s">
        <v>42</v>
      </c>
    </row>
    <row r="469" spans="1:38" ht="15.75" customHeight="1">
      <c r="A469" s="1">
        <v>52013</v>
      </c>
      <c r="B469" s="1" t="s">
        <v>188</v>
      </c>
      <c r="C469" s="1">
        <f>_xlfn.XLOOKUP(B469, 'Sheet1 startup_formatted'!$B$2:$B$690, 'Sheet1 startup_formatted'!$A$2:$A$690, "Not issued", 0)</f>
        <v>5614</v>
      </c>
      <c r="D469" s="2">
        <v>42917</v>
      </c>
      <c r="E469" s="15">
        <v>90000000</v>
      </c>
      <c r="F469" s="1" t="s">
        <v>146</v>
      </c>
      <c r="G469" s="1">
        <f>_xlfn.XLOOKUP(F469, 'taxonomy(ID_mappings)'!$P$2:$P$15, 'taxonomy(ID_mappings)'!$O$2:$O$15, 0)</f>
        <v>1213</v>
      </c>
      <c r="H469" s="1">
        <v>4</v>
      </c>
      <c r="I469" s="1" t="s">
        <v>39</v>
      </c>
      <c r="J469" s="1" t="str">
        <v>United Arab Emirates (UAE)</v>
      </c>
      <c r="K469" s="1" t="s">
        <v>39</v>
      </c>
      <c r="L469" s="13">
        <f>_xlfn.XLOOKUP(K469, 'taxonomy(ID_mappings)'!$B$2:$B$30, 'taxonomy(ID_mappings)'!$A$2:$A$30, "Not Disclosed", 0)</f>
        <v>2361</v>
      </c>
      <c r="M469" s="1" t="s">
        <v>189</v>
      </c>
      <c r="N469" s="1" t="s">
        <v>189</v>
      </c>
      <c r="O469" s="1">
        <f>_xlfn.XLOOKUP(N469, 'taxonomy(ID_mappings)'!$F$2:$F$40, 'taxonomy(ID_mappings)'!$E$2:$E$40, "Not Disclosed", 0)</f>
        <v>9435</v>
      </c>
      <c r="P469" s="1">
        <v>2</v>
      </c>
      <c r="Q469" s="4" t="s">
        <v>48</v>
      </c>
      <c r="R469" s="4" t="s">
        <v>48</v>
      </c>
      <c r="S469" s="4" t="s">
        <v>42</v>
      </c>
      <c r="T469" s="4" t="str">
        <v>Not Disclosed</v>
      </c>
      <c r="U469" s="4" t="s">
        <v>42</v>
      </c>
      <c r="V469" s="4" t="str">
        <v>Not Disclosed</v>
      </c>
      <c r="W469" s="4" t="s">
        <v>42</v>
      </c>
      <c r="X469" s="4" t="str">
        <v>Not Disclosed</v>
      </c>
      <c r="Y469" s="4" t="s">
        <v>42</v>
      </c>
      <c r="Z469" s="4" t="str">
        <v>Not Disclosed</v>
      </c>
      <c r="AA469" s="4">
        <f>_xlfn.XLOOKUP(R469, 'taxonomy(ID_mappings)'!$J$2:$J$7, 'taxonomy(ID_mappings)'!$I$2:$I$7, "Not Disclosed", 0)</f>
        <v>5325</v>
      </c>
      <c r="AB469" s="4" t="str">
        <f>_xlfn.XLOOKUP(T469, 'taxonomy(ID_mappings)'!$J$2:$J$7, 'taxonomy(ID_mappings)'!$I$2:$I$7, "Not Disclosed", 0)</f>
        <v>Not Disclosed</v>
      </c>
      <c r="AC469" s="4" t="str">
        <f>_xlfn.XLOOKUP(V469, 'taxonomy(ID_mappings)'!$J$2:$J$7, 'taxonomy(ID_mappings)'!$I$2:$I$7, "Not Disclosed", 0)</f>
        <v>Not Disclosed</v>
      </c>
      <c r="AD469" s="4" t="str">
        <f>_xlfn.XLOOKUP(X469, 'taxonomy(ID_mappings)'!$J$2:$J$7, 'taxonomy(ID_mappings)'!$I$2:$I$7, "Not Disclosed", 0)</f>
        <v>Not Disclosed</v>
      </c>
      <c r="AE469" s="4" t="str">
        <f>_xlfn.XLOOKUP(Z469, 'taxonomy(ID_mappings)'!$J$2:$J$7, 'taxonomy(ID_mappings)'!$I$2:$I$7, "Not Disclosed", 0)</f>
        <v>Not Disclosed</v>
      </c>
      <c r="AF469" s="4" t="str">
        <f>_xlfn.CONCAT(AA469, ", ", AB469, ", ", AC469, ", ", AD469, ", ", AE469)</f>
        <v>5325, Not Disclosed, Not Disclosed, Not Disclosed, Not Disclosed</v>
      </c>
      <c r="AG469" s="16">
        <v>5325</v>
      </c>
      <c r="AH469" s="1" t="s">
        <v>43</v>
      </c>
      <c r="AI469" s="1">
        <f>_xlfn.XLOOKUP(AH469, 'taxonomy(ID_mappings)'!$L$2:$L$3, 'taxonomy(ID_mappings)'!$M$2:$M$3, 0)</f>
        <v>0</v>
      </c>
      <c r="AJ469" s="1" t="s">
        <v>42</v>
      </c>
      <c r="AK469" s="1" t="s">
        <v>42</v>
      </c>
      <c r="AL469" s="1" t="s">
        <v>42</v>
      </c>
    </row>
    <row r="470" spans="1:38" ht="15.75" customHeight="1">
      <c r="A470" s="1">
        <v>52014</v>
      </c>
      <c r="B470" s="1" t="s">
        <v>826</v>
      </c>
      <c r="C470" s="1">
        <f>_xlfn.XLOOKUP(B470, 'Sheet1 startup_formatted'!$B$2:$B$690, 'Sheet1 startup_formatted'!$A$2:$A$690, "Not issued", 0)</f>
        <v>5183</v>
      </c>
      <c r="D470" s="2">
        <v>42917</v>
      </c>
      <c r="E470" s="15">
        <v>100000</v>
      </c>
      <c r="F470" s="1" t="s">
        <v>116</v>
      </c>
      <c r="G470" s="1">
        <f>_xlfn.XLOOKUP(F470, 'taxonomy(ID_mappings)'!$P$2:$P$15, 'taxonomy(ID_mappings)'!$O$2:$O$15, 0)</f>
        <v>3456</v>
      </c>
      <c r="H470" s="1">
        <v>1</v>
      </c>
      <c r="I470" s="1" t="s">
        <v>39</v>
      </c>
      <c r="J470" s="1" t="str">
        <v>United Arab Emirates (UAE)</v>
      </c>
      <c r="K470" s="1" t="s">
        <v>39</v>
      </c>
      <c r="L470" s="13">
        <f>_xlfn.XLOOKUP(K470, 'taxonomy(ID_mappings)'!$B$2:$B$30, 'taxonomy(ID_mappings)'!$A$2:$A$30, "Not Disclosed", 0)</f>
        <v>2361</v>
      </c>
      <c r="M470" s="1" t="s">
        <v>128</v>
      </c>
      <c r="N470" s="1" t="s">
        <v>128</v>
      </c>
      <c r="O470" s="1">
        <f>_xlfn.XLOOKUP(N470, 'taxonomy(ID_mappings)'!$F$2:$F$40, 'taxonomy(ID_mappings)'!$E$2:$E$40, "Not Disclosed", 0)</f>
        <v>3985</v>
      </c>
      <c r="P470" s="1" t="s">
        <v>42</v>
      </c>
      <c r="Q470" s="4" t="s">
        <v>48</v>
      </c>
      <c r="R470" s="4" t="s">
        <v>48</v>
      </c>
      <c r="S470" s="4" t="s">
        <v>42</v>
      </c>
      <c r="T470" s="4" t="str">
        <v>Not Disclosed</v>
      </c>
      <c r="U470" s="4" t="s">
        <v>42</v>
      </c>
      <c r="V470" s="4" t="str">
        <v>Not Disclosed</v>
      </c>
      <c r="W470" s="4" t="s">
        <v>42</v>
      </c>
      <c r="X470" s="4" t="str">
        <v>Not Disclosed</v>
      </c>
      <c r="Y470" s="4" t="s">
        <v>42</v>
      </c>
      <c r="Z470" s="4" t="str">
        <v>Not Disclosed</v>
      </c>
      <c r="AA470" s="4">
        <f>_xlfn.XLOOKUP(R470, 'taxonomy(ID_mappings)'!$J$2:$J$7, 'taxonomy(ID_mappings)'!$I$2:$I$7, "Not Disclosed", 0)</f>
        <v>5325</v>
      </c>
      <c r="AB470" s="4" t="str">
        <f>_xlfn.XLOOKUP(T470, 'taxonomy(ID_mappings)'!$J$2:$J$7, 'taxonomy(ID_mappings)'!$I$2:$I$7, "Not Disclosed", 0)</f>
        <v>Not Disclosed</v>
      </c>
      <c r="AC470" s="4" t="str">
        <f>_xlfn.XLOOKUP(V470, 'taxonomy(ID_mappings)'!$J$2:$J$7, 'taxonomy(ID_mappings)'!$I$2:$I$7, "Not Disclosed", 0)</f>
        <v>Not Disclosed</v>
      </c>
      <c r="AD470" s="4" t="str">
        <f>_xlfn.XLOOKUP(X470, 'taxonomy(ID_mappings)'!$J$2:$J$7, 'taxonomy(ID_mappings)'!$I$2:$I$7, "Not Disclosed", 0)</f>
        <v>Not Disclosed</v>
      </c>
      <c r="AE470" s="4" t="str">
        <f>_xlfn.XLOOKUP(Z470, 'taxonomy(ID_mappings)'!$J$2:$J$7, 'taxonomy(ID_mappings)'!$I$2:$I$7, "Not Disclosed", 0)</f>
        <v>Not Disclosed</v>
      </c>
      <c r="AF470" s="4" t="str">
        <f>_xlfn.CONCAT(AA470, ", ", AB470, ", ", AC470, ", ", AD470, ", ", AE470)</f>
        <v>5325, Not Disclosed, Not Disclosed, Not Disclosed, Not Disclosed</v>
      </c>
      <c r="AG470" s="16">
        <v>5325</v>
      </c>
      <c r="AH470" s="1" t="s">
        <v>43</v>
      </c>
      <c r="AI470" s="1">
        <f>_xlfn.XLOOKUP(AH470, 'taxonomy(ID_mappings)'!$L$2:$L$3, 'taxonomy(ID_mappings)'!$M$2:$M$3, 0)</f>
        <v>0</v>
      </c>
      <c r="AJ470" s="1" t="s">
        <v>42</v>
      </c>
      <c r="AK470" s="1" t="s">
        <v>42</v>
      </c>
      <c r="AL470" s="1" t="s">
        <v>42</v>
      </c>
    </row>
    <row r="471" spans="1:38" ht="15.75" customHeight="1">
      <c r="A471" s="1">
        <v>52015</v>
      </c>
      <c r="B471" s="1" t="s">
        <v>827</v>
      </c>
      <c r="C471" s="1">
        <f>_xlfn.XLOOKUP(B471, 'Sheet1 startup_formatted'!$B$2:$B$690, 'Sheet1 startup_formatted'!$A$2:$A$690, "Not issued", 0)</f>
        <v>21120</v>
      </c>
      <c r="D471" s="2">
        <v>42917</v>
      </c>
      <c r="E471" s="15">
        <v>100000</v>
      </c>
      <c r="F471" s="1" t="s">
        <v>116</v>
      </c>
      <c r="G471" s="1">
        <f>_xlfn.XLOOKUP(F471, 'taxonomy(ID_mappings)'!$P$2:$P$15, 'taxonomy(ID_mappings)'!$O$2:$O$15, 0)</f>
        <v>3456</v>
      </c>
      <c r="H471" s="1">
        <v>1</v>
      </c>
      <c r="I471" s="1" t="s">
        <v>39</v>
      </c>
      <c r="J471" s="1" t="str">
        <v>United Arab Emirates (UAE)</v>
      </c>
      <c r="K471" s="1" t="s">
        <v>39</v>
      </c>
      <c r="L471" s="13">
        <f>_xlfn.XLOOKUP(K471, 'taxonomy(ID_mappings)'!$B$2:$B$30, 'taxonomy(ID_mappings)'!$A$2:$A$30, "Not Disclosed", 0)</f>
        <v>2361</v>
      </c>
      <c r="M471" s="1" t="s">
        <v>696</v>
      </c>
      <c r="N471" s="1" t="s">
        <v>696</v>
      </c>
      <c r="O471" s="1">
        <f>_xlfn.XLOOKUP(N471, 'taxonomy(ID_mappings)'!$F$2:$F$40, 'taxonomy(ID_mappings)'!$E$2:$E$40, "Not Disclosed", 0)</f>
        <v>6721</v>
      </c>
      <c r="P471" s="1">
        <v>1</v>
      </c>
      <c r="Q471" s="4" t="s">
        <v>48</v>
      </c>
      <c r="R471" s="4" t="s">
        <v>48</v>
      </c>
      <c r="S471" s="4" t="s">
        <v>42</v>
      </c>
      <c r="T471" s="4" t="str">
        <v>Not Disclosed</v>
      </c>
      <c r="U471" s="4" t="s">
        <v>42</v>
      </c>
      <c r="V471" s="4" t="str">
        <v>Not Disclosed</v>
      </c>
      <c r="W471" s="4" t="s">
        <v>42</v>
      </c>
      <c r="X471" s="4" t="str">
        <v>Not Disclosed</v>
      </c>
      <c r="Y471" s="4" t="s">
        <v>42</v>
      </c>
      <c r="Z471" s="4" t="str">
        <v>Not Disclosed</v>
      </c>
      <c r="AA471" s="4">
        <f>_xlfn.XLOOKUP(R471, 'taxonomy(ID_mappings)'!$J$2:$J$7, 'taxonomy(ID_mappings)'!$I$2:$I$7, "Not Disclosed", 0)</f>
        <v>5325</v>
      </c>
      <c r="AB471" s="4" t="str">
        <f>_xlfn.XLOOKUP(T471, 'taxonomy(ID_mappings)'!$J$2:$J$7, 'taxonomy(ID_mappings)'!$I$2:$I$7, "Not Disclosed", 0)</f>
        <v>Not Disclosed</v>
      </c>
      <c r="AC471" s="4" t="str">
        <f>_xlfn.XLOOKUP(V471, 'taxonomy(ID_mappings)'!$J$2:$J$7, 'taxonomy(ID_mappings)'!$I$2:$I$7, "Not Disclosed", 0)</f>
        <v>Not Disclosed</v>
      </c>
      <c r="AD471" s="4" t="str">
        <f>_xlfn.XLOOKUP(X471, 'taxonomy(ID_mappings)'!$J$2:$J$7, 'taxonomy(ID_mappings)'!$I$2:$I$7, "Not Disclosed", 0)</f>
        <v>Not Disclosed</v>
      </c>
      <c r="AE471" s="4" t="str">
        <f>_xlfn.XLOOKUP(Z471, 'taxonomy(ID_mappings)'!$J$2:$J$7, 'taxonomy(ID_mappings)'!$I$2:$I$7, "Not Disclosed", 0)</f>
        <v>Not Disclosed</v>
      </c>
      <c r="AF471" s="4" t="str">
        <f>_xlfn.CONCAT(AA471, ", ", AB471, ", ", AC471, ", ", AD471, ", ", AE471)</f>
        <v>5325, Not Disclosed, Not Disclosed, Not Disclosed, Not Disclosed</v>
      </c>
      <c r="AG471" s="16">
        <v>5325</v>
      </c>
      <c r="AH471" s="1" t="s">
        <v>43</v>
      </c>
      <c r="AI471" s="1">
        <f>_xlfn.XLOOKUP(AH471, 'taxonomy(ID_mappings)'!$L$2:$L$3, 'taxonomy(ID_mappings)'!$M$2:$M$3, 0)</f>
        <v>0</v>
      </c>
      <c r="AJ471" s="1" t="s">
        <v>42</v>
      </c>
      <c r="AK471" s="1" t="s">
        <v>42</v>
      </c>
      <c r="AL471" s="1" t="s">
        <v>42</v>
      </c>
    </row>
    <row r="472" spans="1:38" ht="15.75" customHeight="1">
      <c r="A472" s="1">
        <v>52016</v>
      </c>
      <c r="B472" s="1" t="s">
        <v>828</v>
      </c>
      <c r="C472" s="1">
        <f>_xlfn.XLOOKUP(B472, 'Sheet1 startup_formatted'!$B$2:$B$690, 'Sheet1 startup_formatted'!$A$2:$A$690, "Not issued", 0)</f>
        <v>38353</v>
      </c>
      <c r="D472" s="2">
        <v>42917</v>
      </c>
      <c r="E472" s="15">
        <v>100000</v>
      </c>
      <c r="F472" s="1" t="s">
        <v>116</v>
      </c>
      <c r="G472" s="1">
        <f>_xlfn.XLOOKUP(F472, 'taxonomy(ID_mappings)'!$P$2:$P$15, 'taxonomy(ID_mappings)'!$O$2:$O$15, 0)</f>
        <v>3456</v>
      </c>
      <c r="H472" s="1">
        <v>1</v>
      </c>
      <c r="I472" s="1" t="s">
        <v>39</v>
      </c>
      <c r="J472" s="1" t="str">
        <v>United Arab Emirates (UAE)</v>
      </c>
      <c r="K472" s="1" t="s">
        <v>39</v>
      </c>
      <c r="L472" s="13">
        <f>_xlfn.XLOOKUP(K472, 'taxonomy(ID_mappings)'!$B$2:$B$30, 'taxonomy(ID_mappings)'!$A$2:$A$30, "Not Disclosed", 0)</f>
        <v>2361</v>
      </c>
      <c r="M472" s="1" t="s">
        <v>141</v>
      </c>
      <c r="N472" s="1" t="s">
        <v>141</v>
      </c>
      <c r="O472" s="1">
        <f>_xlfn.XLOOKUP(N472, 'taxonomy(ID_mappings)'!$F$2:$F$40, 'taxonomy(ID_mappings)'!$E$2:$E$40, "Not Disclosed", 0)</f>
        <v>7592</v>
      </c>
      <c r="P472" s="1">
        <v>1</v>
      </c>
      <c r="Q472" s="4" t="s">
        <v>42</v>
      </c>
      <c r="R472" s="4" t="s">
        <v>42</v>
      </c>
      <c r="S472" s="4" t="s">
        <v>42</v>
      </c>
      <c r="T472" s="4" t="str">
        <v>Not Disclosed</v>
      </c>
      <c r="U472" s="4" t="s">
        <v>42</v>
      </c>
      <c r="V472" s="4" t="str">
        <v>Not Disclosed</v>
      </c>
      <c r="W472" s="4" t="s">
        <v>42</v>
      </c>
      <c r="X472" s="4" t="str">
        <v>Not Disclosed</v>
      </c>
      <c r="Y472" s="4" t="s">
        <v>42</v>
      </c>
      <c r="Z472" s="4" t="str">
        <v>Not Disclosed</v>
      </c>
      <c r="AA472" s="4" t="str">
        <f>_xlfn.XLOOKUP(R472, 'taxonomy(ID_mappings)'!$J$2:$J$7, 'taxonomy(ID_mappings)'!$I$2:$I$7, "Not Disclosed", 0)</f>
        <v>Not Disclosed</v>
      </c>
      <c r="AB472" s="4" t="str">
        <f>_xlfn.XLOOKUP(T472, 'taxonomy(ID_mappings)'!$J$2:$J$7, 'taxonomy(ID_mappings)'!$I$2:$I$7, "Not Disclosed", 0)</f>
        <v>Not Disclosed</v>
      </c>
      <c r="AC472" s="4" t="str">
        <f>_xlfn.XLOOKUP(V472, 'taxonomy(ID_mappings)'!$J$2:$J$7, 'taxonomy(ID_mappings)'!$I$2:$I$7, "Not Disclosed", 0)</f>
        <v>Not Disclosed</v>
      </c>
      <c r="AD472" s="4" t="str">
        <f>_xlfn.XLOOKUP(X472, 'taxonomy(ID_mappings)'!$J$2:$J$7, 'taxonomy(ID_mappings)'!$I$2:$I$7, "Not Disclosed", 0)</f>
        <v>Not Disclosed</v>
      </c>
      <c r="AE472" s="4" t="str">
        <f>_xlfn.XLOOKUP(Z472, 'taxonomy(ID_mappings)'!$J$2:$J$7, 'taxonomy(ID_mappings)'!$I$2:$I$7, "Not Disclosed", 0)</f>
        <v>Not Disclosed</v>
      </c>
      <c r="AF472" s="4" t="str">
        <f>_xlfn.CONCAT(AA472, ", ", AB472, ", ", AC472, ", ", AD472, ", ", AE472)</f>
        <v>Not Disclosed, Not Disclosed, Not Disclosed, Not Disclosed, Not Disclosed</v>
      </c>
      <c r="AG472" s="16" t="s">
        <v>42</v>
      </c>
      <c r="AH472" s="1" t="s">
        <v>43</v>
      </c>
      <c r="AI472" s="1">
        <f>_xlfn.XLOOKUP(AH472, 'taxonomy(ID_mappings)'!$L$2:$L$3, 'taxonomy(ID_mappings)'!$M$2:$M$3, 0)</f>
        <v>0</v>
      </c>
      <c r="AJ472" s="1" t="s">
        <v>42</v>
      </c>
      <c r="AK472" s="1" t="s">
        <v>42</v>
      </c>
      <c r="AL472" s="1" t="s">
        <v>42</v>
      </c>
    </row>
    <row r="473" spans="1:38" ht="15.75" customHeight="1">
      <c r="A473" s="1">
        <v>52018</v>
      </c>
      <c r="B473" s="1" t="s">
        <v>829</v>
      </c>
      <c r="C473" s="1">
        <f>_xlfn.XLOOKUP(B473, 'Sheet1 startup_formatted'!$B$2:$B$690, 'Sheet1 startup_formatted'!$A$2:$A$690, "Not issued", 0)</f>
        <v>17888</v>
      </c>
      <c r="D473" s="2">
        <v>42917</v>
      </c>
      <c r="E473" s="15">
        <v>100000</v>
      </c>
      <c r="F473" s="1" t="s">
        <v>53</v>
      </c>
      <c r="G473" s="1">
        <f>_xlfn.XLOOKUP(F473, 'taxonomy(ID_mappings)'!$P$2:$P$15, 'taxonomy(ID_mappings)'!$O$2:$O$15, 0)</f>
        <v>9101</v>
      </c>
      <c r="H473" s="1">
        <v>0</v>
      </c>
      <c r="I473" s="1" t="s">
        <v>277</v>
      </c>
      <c r="J473" s="1" t="str">
        <v>Tunisia</v>
      </c>
      <c r="K473" s="1" t="s">
        <v>277</v>
      </c>
      <c r="L473" s="13">
        <f>_xlfn.XLOOKUP(K473, 'taxonomy(ID_mappings)'!$B$2:$B$30, 'taxonomy(ID_mappings)'!$A$2:$A$30, "Not Disclosed", 0)</f>
        <v>2836</v>
      </c>
      <c r="M473" s="1" t="s">
        <v>401</v>
      </c>
      <c r="N473" s="1" t="s">
        <v>401</v>
      </c>
      <c r="O473" s="1">
        <f>_xlfn.XLOOKUP(N473, 'taxonomy(ID_mappings)'!$F$2:$F$40, 'taxonomy(ID_mappings)'!$E$2:$E$40, "Not Disclosed", 0)</f>
        <v>8327</v>
      </c>
      <c r="P473" s="1">
        <v>2</v>
      </c>
      <c r="Q473" s="4" t="s">
        <v>61</v>
      </c>
      <c r="R473" s="4" t="s">
        <v>61</v>
      </c>
      <c r="S473" s="4" t="s">
        <v>42</v>
      </c>
      <c r="T473" s="4" t="str">
        <v>Not Disclosed</v>
      </c>
      <c r="U473" s="4" t="s">
        <v>42</v>
      </c>
      <c r="V473" s="4" t="str">
        <v>Not Disclosed</v>
      </c>
      <c r="W473" s="4" t="s">
        <v>42</v>
      </c>
      <c r="X473" s="4" t="str">
        <v>Not Disclosed</v>
      </c>
      <c r="Y473" s="4" t="s">
        <v>42</v>
      </c>
      <c r="Z473" s="4" t="str">
        <v>Not Disclosed</v>
      </c>
      <c r="AA473" s="4">
        <f>_xlfn.XLOOKUP(R473, 'taxonomy(ID_mappings)'!$J$2:$J$7, 'taxonomy(ID_mappings)'!$I$2:$I$7, "Not Disclosed", 0)</f>
        <v>5326</v>
      </c>
      <c r="AB473" s="4" t="str">
        <f>_xlfn.XLOOKUP(T473, 'taxonomy(ID_mappings)'!$J$2:$J$7, 'taxonomy(ID_mappings)'!$I$2:$I$7, "Not Disclosed", 0)</f>
        <v>Not Disclosed</v>
      </c>
      <c r="AC473" s="4" t="str">
        <f>_xlfn.XLOOKUP(V473, 'taxonomy(ID_mappings)'!$J$2:$J$7, 'taxonomy(ID_mappings)'!$I$2:$I$7, "Not Disclosed", 0)</f>
        <v>Not Disclosed</v>
      </c>
      <c r="AD473" s="4" t="str">
        <f>_xlfn.XLOOKUP(X473, 'taxonomy(ID_mappings)'!$J$2:$J$7, 'taxonomy(ID_mappings)'!$I$2:$I$7, "Not Disclosed", 0)</f>
        <v>Not Disclosed</v>
      </c>
      <c r="AE473" s="4" t="str">
        <f>_xlfn.XLOOKUP(Z473, 'taxonomy(ID_mappings)'!$J$2:$J$7, 'taxonomy(ID_mappings)'!$I$2:$I$7, "Not Disclosed", 0)</f>
        <v>Not Disclosed</v>
      </c>
      <c r="AF473" s="4" t="str">
        <f>_xlfn.CONCAT(AA473, ", ", AB473, ", ", AC473, ", ", AD473, ", ", AE473)</f>
        <v>5326, Not Disclosed, Not Disclosed, Not Disclosed, Not Disclosed</v>
      </c>
      <c r="AG473" s="16">
        <v>5326</v>
      </c>
      <c r="AH473" s="1" t="s">
        <v>43</v>
      </c>
      <c r="AI473" s="1">
        <f>_xlfn.XLOOKUP(AH473, 'taxonomy(ID_mappings)'!$L$2:$L$3, 'taxonomy(ID_mappings)'!$M$2:$M$3, 0)</f>
        <v>0</v>
      </c>
      <c r="AJ473" s="1" t="s">
        <v>830</v>
      </c>
      <c r="AK473" s="1" t="s">
        <v>42</v>
      </c>
      <c r="AL473" s="1" t="s">
        <v>42</v>
      </c>
    </row>
    <row r="474" spans="1:38" ht="15.75" customHeight="1">
      <c r="A474" s="1">
        <v>52019</v>
      </c>
      <c r="B474" s="1" t="s">
        <v>673</v>
      </c>
      <c r="C474" s="1">
        <f>_xlfn.XLOOKUP(B474, 'Sheet1 startup_formatted'!$B$2:$B$690, 'Sheet1 startup_formatted'!$A$2:$A$690, "Not issued", 0)</f>
        <v>42986</v>
      </c>
      <c r="D474" s="2">
        <v>42917</v>
      </c>
      <c r="E474" s="15">
        <v>0</v>
      </c>
      <c r="F474" s="1" t="s">
        <v>707</v>
      </c>
      <c r="G474" s="1">
        <f>_xlfn.XLOOKUP(F474, 'taxonomy(ID_mappings)'!$P$2:$P$15, 'taxonomy(ID_mappings)'!$O$2:$O$15, 0)</f>
        <v>5672</v>
      </c>
      <c r="H474" s="1">
        <v>1</v>
      </c>
      <c r="I474" s="1" t="s">
        <v>674</v>
      </c>
      <c r="J474" s="1" t="str">
        <v>Belgium</v>
      </c>
      <c r="K474" s="1" t="s">
        <v>674</v>
      </c>
      <c r="L474" s="13">
        <f>_xlfn.XLOOKUP(K474, 'taxonomy(ID_mappings)'!$B$2:$B$30, 'taxonomy(ID_mappings)'!$A$2:$A$30, "Not Disclosed", 0)</f>
        <v>2493</v>
      </c>
      <c r="M474" s="1" t="s">
        <v>141</v>
      </c>
      <c r="N474" s="1" t="s">
        <v>141</v>
      </c>
      <c r="O474" s="1">
        <f>_xlfn.XLOOKUP(N474, 'taxonomy(ID_mappings)'!$F$2:$F$40, 'taxonomy(ID_mappings)'!$E$2:$E$40, "Not Disclosed", 0)</f>
        <v>7592</v>
      </c>
      <c r="P474" s="1">
        <v>1</v>
      </c>
      <c r="Q474" s="4" t="s">
        <v>134</v>
      </c>
      <c r="R474" s="4" t="s">
        <v>61</v>
      </c>
      <c r="S474" s="4" t="s">
        <v>135</v>
      </c>
      <c r="T474" s="4" t="str">
        <v>B2C</v>
      </c>
      <c r="U474" s="4" t="s">
        <v>42</v>
      </c>
      <c r="V474" s="4" t="str">
        <v>Not Disclosed</v>
      </c>
      <c r="W474" s="4" t="s">
        <v>42</v>
      </c>
      <c r="X474" s="4" t="str">
        <v>Not Disclosed</v>
      </c>
      <c r="Y474" s="4" t="s">
        <v>42</v>
      </c>
      <c r="Z474" s="4" t="str">
        <v>Not Disclosed</v>
      </c>
      <c r="AA474" s="4">
        <f>_xlfn.XLOOKUP(R474, 'taxonomy(ID_mappings)'!$J$2:$J$7, 'taxonomy(ID_mappings)'!$I$2:$I$7, "Not Disclosed", 0)</f>
        <v>5326</v>
      </c>
      <c r="AB474" s="4">
        <f>_xlfn.XLOOKUP(T474, 'taxonomy(ID_mappings)'!$J$2:$J$7, 'taxonomy(ID_mappings)'!$I$2:$I$7, "Not Disclosed", 0)</f>
        <v>5325</v>
      </c>
      <c r="AC474" s="4" t="str">
        <f>_xlfn.XLOOKUP(V474, 'taxonomy(ID_mappings)'!$J$2:$J$7, 'taxonomy(ID_mappings)'!$I$2:$I$7, "Not Disclosed", 0)</f>
        <v>Not Disclosed</v>
      </c>
      <c r="AD474" s="4" t="str">
        <f>_xlfn.XLOOKUP(X474, 'taxonomy(ID_mappings)'!$J$2:$J$7, 'taxonomy(ID_mappings)'!$I$2:$I$7, "Not Disclosed", 0)</f>
        <v>Not Disclosed</v>
      </c>
      <c r="AE474" s="4" t="str">
        <f>_xlfn.XLOOKUP(Z474, 'taxonomy(ID_mappings)'!$J$2:$J$7, 'taxonomy(ID_mappings)'!$I$2:$I$7, "Not Disclosed", 0)</f>
        <v>Not Disclosed</v>
      </c>
      <c r="AF474" s="4" t="str">
        <f>_xlfn.CONCAT(AA474, ", ", AB474, ", ", AC474, ", ", AD474, ", ", AE474)</f>
        <v>5326, 5325, Not Disclosed, Not Disclosed, Not Disclosed</v>
      </c>
      <c r="AG474" s="16" t="s">
        <v>136</v>
      </c>
      <c r="AH474" s="1" t="s">
        <v>43</v>
      </c>
      <c r="AI474" s="1">
        <f>_xlfn.XLOOKUP(AH474, 'taxonomy(ID_mappings)'!$L$2:$L$3, 'taxonomy(ID_mappings)'!$M$2:$M$3, 0)</f>
        <v>0</v>
      </c>
      <c r="AJ474" s="1" t="s">
        <v>42</v>
      </c>
      <c r="AK474" s="1" t="s">
        <v>42</v>
      </c>
      <c r="AL474" s="1" t="s">
        <v>42</v>
      </c>
    </row>
    <row r="475" spans="1:38" ht="15.75" customHeight="1">
      <c r="A475" s="1">
        <v>52020</v>
      </c>
      <c r="B475" s="1" t="s">
        <v>831</v>
      </c>
      <c r="C475" s="1">
        <f>_xlfn.XLOOKUP(B475, 'Sheet1 startup_formatted'!$B$2:$B$690, 'Sheet1 startup_formatted'!$A$2:$A$690, "Not issued", 0)</f>
        <v>19522</v>
      </c>
      <c r="D475" s="2">
        <v>42917</v>
      </c>
      <c r="E475" s="15">
        <v>0</v>
      </c>
      <c r="F475" s="1" t="s">
        <v>53</v>
      </c>
      <c r="G475" s="1">
        <f>_xlfn.XLOOKUP(F475, 'taxonomy(ID_mappings)'!$P$2:$P$15, 'taxonomy(ID_mappings)'!$O$2:$O$15, 0)</f>
        <v>9101</v>
      </c>
      <c r="H475" s="1">
        <v>1</v>
      </c>
      <c r="I475" s="1" t="s">
        <v>113</v>
      </c>
      <c r="J475" s="1" t="str">
        <v>Egypt</v>
      </c>
      <c r="K475" s="1" t="s">
        <v>113</v>
      </c>
      <c r="L475" s="13">
        <f>_xlfn.XLOOKUP(K475, 'taxonomy(ID_mappings)'!$B$2:$B$30, 'taxonomy(ID_mappings)'!$A$2:$A$30, "Not Disclosed", 0)</f>
        <v>2468</v>
      </c>
      <c r="M475" s="1" t="s">
        <v>65</v>
      </c>
      <c r="N475" s="1" t="s">
        <v>65</v>
      </c>
      <c r="O475" s="1">
        <f>_xlfn.XLOOKUP(N475, 'taxonomy(ID_mappings)'!$F$2:$F$40, 'taxonomy(ID_mappings)'!$E$2:$E$40, "Not Disclosed", 0)</f>
        <v>1945</v>
      </c>
      <c r="P475" s="1">
        <v>2</v>
      </c>
      <c r="Q475" s="4" t="s">
        <v>259</v>
      </c>
      <c r="R475" s="4" t="s">
        <v>61</v>
      </c>
      <c r="S475" s="4" t="s">
        <v>135</v>
      </c>
      <c r="T475" s="4" t="str">
        <v>B2C</v>
      </c>
      <c r="U475" s="4" t="s">
        <v>174</v>
      </c>
      <c r="V475" s="4" t="str">
        <v>Platform</v>
      </c>
      <c r="W475" s="4" t="s">
        <v>42</v>
      </c>
      <c r="X475" s="4" t="str">
        <v>Not Disclosed</v>
      </c>
      <c r="Y475" s="4" t="s">
        <v>42</v>
      </c>
      <c r="Z475" s="4" t="str">
        <v>Not Disclosed</v>
      </c>
      <c r="AA475" s="4">
        <f>_xlfn.XLOOKUP(R475, 'taxonomy(ID_mappings)'!$J$2:$J$7, 'taxonomy(ID_mappings)'!$I$2:$I$7, "Not Disclosed", 0)</f>
        <v>5326</v>
      </c>
      <c r="AB475" s="4">
        <f>_xlfn.XLOOKUP(T475, 'taxonomy(ID_mappings)'!$J$2:$J$7, 'taxonomy(ID_mappings)'!$I$2:$I$7, "Not Disclosed", 0)</f>
        <v>5325</v>
      </c>
      <c r="AC475" s="4">
        <f>_xlfn.XLOOKUP(V475, 'taxonomy(ID_mappings)'!$J$2:$J$7, 'taxonomy(ID_mappings)'!$I$2:$I$7, "Not Disclosed", 0)</f>
        <v>5324</v>
      </c>
      <c r="AD475" s="4" t="str">
        <f>_xlfn.XLOOKUP(X475, 'taxonomy(ID_mappings)'!$J$2:$J$7, 'taxonomy(ID_mappings)'!$I$2:$I$7, "Not Disclosed", 0)</f>
        <v>Not Disclosed</v>
      </c>
      <c r="AE475" s="4" t="str">
        <f>_xlfn.XLOOKUP(Z475, 'taxonomy(ID_mappings)'!$J$2:$J$7, 'taxonomy(ID_mappings)'!$I$2:$I$7, "Not Disclosed", 0)</f>
        <v>Not Disclosed</v>
      </c>
      <c r="AF475" s="4" t="str">
        <f>_xlfn.CONCAT(AA475, ", ", AB475, ", ", AC475, ", ", AD475, ", ", AE475)</f>
        <v>5326, 5325, 5324, Not Disclosed, Not Disclosed</v>
      </c>
      <c r="AG475" s="16" t="s">
        <v>260</v>
      </c>
      <c r="AH475" s="1" t="s">
        <v>55</v>
      </c>
      <c r="AI475" s="1">
        <f>_xlfn.XLOOKUP(AH475, 'taxonomy(ID_mappings)'!$L$2:$L$3, 'taxonomy(ID_mappings)'!$M$2:$M$3, 0)</f>
        <v>1</v>
      </c>
      <c r="AJ475" s="9" t="s">
        <v>832</v>
      </c>
      <c r="AK475" s="9" t="s">
        <v>833</v>
      </c>
      <c r="AL475" s="1" t="s">
        <v>834</v>
      </c>
    </row>
    <row r="476" spans="1:38" ht="15.75" customHeight="1">
      <c r="A476" s="1">
        <v>52021</v>
      </c>
      <c r="B476" s="1" t="s">
        <v>835</v>
      </c>
      <c r="C476" s="1">
        <f>_xlfn.XLOOKUP(B476, 'Sheet1 startup_formatted'!$B$2:$B$690, 'Sheet1 startup_formatted'!$A$2:$A$690, "Not issued", 0)</f>
        <v>36464</v>
      </c>
      <c r="D476" s="2">
        <v>42917</v>
      </c>
      <c r="E476" s="15">
        <v>0</v>
      </c>
      <c r="F476" s="1" t="s">
        <v>53</v>
      </c>
      <c r="G476" s="1">
        <f>_xlfn.XLOOKUP(F476, 'taxonomy(ID_mappings)'!$P$2:$P$15, 'taxonomy(ID_mappings)'!$O$2:$O$15, 0)</f>
        <v>9101</v>
      </c>
      <c r="H476" s="1">
        <v>1</v>
      </c>
      <c r="I476" s="1" t="s">
        <v>113</v>
      </c>
      <c r="J476" s="1" t="str">
        <v>Egypt</v>
      </c>
      <c r="K476" s="1" t="s">
        <v>113</v>
      </c>
      <c r="L476" s="13">
        <f>_xlfn.XLOOKUP(K476, 'taxonomy(ID_mappings)'!$B$2:$B$30, 'taxonomy(ID_mappings)'!$A$2:$A$30, "Not Disclosed", 0)</f>
        <v>2468</v>
      </c>
      <c r="M476" s="1" t="s">
        <v>219</v>
      </c>
      <c r="N476" s="1" t="s">
        <v>219</v>
      </c>
      <c r="O476" s="1">
        <f>_xlfn.XLOOKUP(N476, 'taxonomy(ID_mappings)'!$F$2:$F$40, 'taxonomy(ID_mappings)'!$E$2:$E$40, "Not Disclosed", 0)</f>
        <v>9462</v>
      </c>
      <c r="P476" s="1">
        <v>4</v>
      </c>
      <c r="Q476" s="4" t="s">
        <v>61</v>
      </c>
      <c r="R476" s="4" t="s">
        <v>61</v>
      </c>
      <c r="S476" s="4" t="s">
        <v>42</v>
      </c>
      <c r="T476" s="4" t="str">
        <v>Not Disclosed</v>
      </c>
      <c r="U476" s="4" t="s">
        <v>42</v>
      </c>
      <c r="V476" s="4" t="str">
        <v>Not Disclosed</v>
      </c>
      <c r="W476" s="4" t="s">
        <v>42</v>
      </c>
      <c r="X476" s="4" t="str">
        <v>Not Disclosed</v>
      </c>
      <c r="Y476" s="4" t="s">
        <v>42</v>
      </c>
      <c r="Z476" s="4" t="str">
        <v>Not Disclosed</v>
      </c>
      <c r="AA476" s="4">
        <f>_xlfn.XLOOKUP(R476, 'taxonomy(ID_mappings)'!$J$2:$J$7, 'taxonomy(ID_mappings)'!$I$2:$I$7, "Not Disclosed", 0)</f>
        <v>5326</v>
      </c>
      <c r="AB476" s="4" t="str">
        <f>_xlfn.XLOOKUP(T476, 'taxonomy(ID_mappings)'!$J$2:$J$7, 'taxonomy(ID_mappings)'!$I$2:$I$7, "Not Disclosed", 0)</f>
        <v>Not Disclosed</v>
      </c>
      <c r="AC476" s="4" t="str">
        <f>_xlfn.XLOOKUP(V476, 'taxonomy(ID_mappings)'!$J$2:$J$7, 'taxonomy(ID_mappings)'!$I$2:$I$7, "Not Disclosed", 0)</f>
        <v>Not Disclosed</v>
      </c>
      <c r="AD476" s="4" t="str">
        <f>_xlfn.XLOOKUP(X476, 'taxonomy(ID_mappings)'!$J$2:$J$7, 'taxonomy(ID_mappings)'!$I$2:$I$7, "Not Disclosed", 0)</f>
        <v>Not Disclosed</v>
      </c>
      <c r="AE476" s="4" t="str">
        <f>_xlfn.XLOOKUP(Z476, 'taxonomy(ID_mappings)'!$J$2:$J$7, 'taxonomy(ID_mappings)'!$I$2:$I$7, "Not Disclosed", 0)</f>
        <v>Not Disclosed</v>
      </c>
      <c r="AF476" s="4" t="str">
        <f>_xlfn.CONCAT(AA476, ", ", AB476, ", ", AC476, ", ", AD476, ", ", AE476)</f>
        <v>5326, Not Disclosed, Not Disclosed, Not Disclosed, Not Disclosed</v>
      </c>
      <c r="AG476" s="16">
        <v>5326</v>
      </c>
      <c r="AH476" s="1" t="s">
        <v>55</v>
      </c>
      <c r="AI476" s="1">
        <f>_xlfn.XLOOKUP(AH476, 'taxonomy(ID_mappings)'!$L$2:$L$3, 'taxonomy(ID_mappings)'!$M$2:$M$3, 0)</f>
        <v>1</v>
      </c>
      <c r="AJ476" s="9" t="s">
        <v>836</v>
      </c>
      <c r="AK476" s="1" t="s">
        <v>837</v>
      </c>
      <c r="AL476" s="1" t="s">
        <v>838</v>
      </c>
    </row>
    <row r="477" spans="1:38" ht="15.75" customHeight="1">
      <c r="A477" s="1">
        <v>52022</v>
      </c>
      <c r="B477" s="1" t="s">
        <v>677</v>
      </c>
      <c r="C477" s="1">
        <f>_xlfn.XLOOKUP(B477, 'Sheet1 startup_formatted'!$B$2:$B$690, 'Sheet1 startup_formatted'!$A$2:$A$690, "Not issued", 0)</f>
        <v>34911</v>
      </c>
      <c r="D477" s="2">
        <v>42917</v>
      </c>
      <c r="E477" s="15">
        <v>0</v>
      </c>
      <c r="F477" s="1" t="s">
        <v>53</v>
      </c>
      <c r="G477" s="1">
        <f>_xlfn.XLOOKUP(F477, 'taxonomy(ID_mappings)'!$P$2:$P$15, 'taxonomy(ID_mappings)'!$O$2:$O$15, 0)</f>
        <v>9101</v>
      </c>
      <c r="H477" s="1">
        <v>1</v>
      </c>
      <c r="I477" s="1" t="s">
        <v>113</v>
      </c>
      <c r="J477" s="1" t="str">
        <v>Egypt</v>
      </c>
      <c r="K477" s="1" t="s">
        <v>113</v>
      </c>
      <c r="L477" s="13">
        <f>_xlfn.XLOOKUP(K477, 'taxonomy(ID_mappings)'!$B$2:$B$30, 'taxonomy(ID_mappings)'!$A$2:$A$30, "Not Disclosed", 0)</f>
        <v>2468</v>
      </c>
      <c r="M477" s="1" t="s">
        <v>54</v>
      </c>
      <c r="N477" s="1" t="s">
        <v>54</v>
      </c>
      <c r="O477" s="1">
        <f>_xlfn.XLOOKUP(N477, 'taxonomy(ID_mappings)'!$F$2:$F$40, 'taxonomy(ID_mappings)'!$E$2:$E$40, "Not Disclosed", 0)</f>
        <v>2165</v>
      </c>
      <c r="P477" s="1">
        <v>1</v>
      </c>
      <c r="Q477" s="4" t="s">
        <v>61</v>
      </c>
      <c r="R477" s="4" t="s">
        <v>61</v>
      </c>
      <c r="S477" s="4" t="s">
        <v>42</v>
      </c>
      <c r="T477" s="4" t="str">
        <v>Not Disclosed</v>
      </c>
      <c r="U477" s="4" t="s">
        <v>42</v>
      </c>
      <c r="V477" s="4" t="str">
        <v>Not Disclosed</v>
      </c>
      <c r="W477" s="4" t="s">
        <v>42</v>
      </c>
      <c r="X477" s="4" t="str">
        <v>Not Disclosed</v>
      </c>
      <c r="Y477" s="4" t="s">
        <v>42</v>
      </c>
      <c r="Z477" s="4" t="str">
        <v>Not Disclosed</v>
      </c>
      <c r="AA477" s="4">
        <f>_xlfn.XLOOKUP(R477, 'taxonomy(ID_mappings)'!$J$2:$J$7, 'taxonomy(ID_mappings)'!$I$2:$I$7, "Not Disclosed", 0)</f>
        <v>5326</v>
      </c>
      <c r="AB477" s="4" t="str">
        <f>_xlfn.XLOOKUP(T477, 'taxonomy(ID_mappings)'!$J$2:$J$7, 'taxonomy(ID_mappings)'!$I$2:$I$7, "Not Disclosed", 0)</f>
        <v>Not Disclosed</v>
      </c>
      <c r="AC477" s="4" t="str">
        <f>_xlfn.XLOOKUP(V477, 'taxonomy(ID_mappings)'!$J$2:$J$7, 'taxonomy(ID_mappings)'!$I$2:$I$7, "Not Disclosed", 0)</f>
        <v>Not Disclosed</v>
      </c>
      <c r="AD477" s="4" t="str">
        <f>_xlfn.XLOOKUP(X477, 'taxonomy(ID_mappings)'!$J$2:$J$7, 'taxonomy(ID_mappings)'!$I$2:$I$7, "Not Disclosed", 0)</f>
        <v>Not Disclosed</v>
      </c>
      <c r="AE477" s="4" t="str">
        <f>_xlfn.XLOOKUP(Z477, 'taxonomy(ID_mappings)'!$J$2:$J$7, 'taxonomy(ID_mappings)'!$I$2:$I$7, "Not Disclosed", 0)</f>
        <v>Not Disclosed</v>
      </c>
      <c r="AF477" s="4" t="str">
        <f>_xlfn.CONCAT(AA477, ", ", AB477, ", ", AC477, ", ", AD477, ", ", AE477)</f>
        <v>5326, Not Disclosed, Not Disclosed, Not Disclosed, Not Disclosed</v>
      </c>
      <c r="AG477" s="16">
        <v>5326</v>
      </c>
      <c r="AH477" s="1" t="s">
        <v>43</v>
      </c>
      <c r="AI477" s="1">
        <f>_xlfn.XLOOKUP(AH477, 'taxonomy(ID_mappings)'!$L$2:$L$3, 'taxonomy(ID_mappings)'!$M$2:$M$3, 0)</f>
        <v>0</v>
      </c>
      <c r="AJ477" s="1" t="s">
        <v>42</v>
      </c>
      <c r="AK477" s="1" t="s">
        <v>42</v>
      </c>
      <c r="AL477" s="1" t="s">
        <v>42</v>
      </c>
    </row>
    <row r="478" spans="1:38" ht="15.75" customHeight="1">
      <c r="A478" s="1">
        <v>52023</v>
      </c>
      <c r="B478" s="1" t="s">
        <v>839</v>
      </c>
      <c r="C478" s="1">
        <f>_xlfn.XLOOKUP(B478, 'Sheet1 startup_formatted'!$B$2:$B$690, 'Sheet1 startup_formatted'!$A$2:$A$690, "Not issued", 0)</f>
        <v>34906</v>
      </c>
      <c r="D478" s="2">
        <v>42917</v>
      </c>
      <c r="E478" s="15">
        <v>0</v>
      </c>
      <c r="F478" s="1" t="s">
        <v>53</v>
      </c>
      <c r="G478" s="1">
        <f>_xlfn.XLOOKUP(F478, 'taxonomy(ID_mappings)'!$P$2:$P$15, 'taxonomy(ID_mappings)'!$O$2:$O$15, 0)</f>
        <v>9101</v>
      </c>
      <c r="H478" s="1">
        <v>1</v>
      </c>
      <c r="I478" s="1" t="s">
        <v>113</v>
      </c>
      <c r="J478" s="1" t="str">
        <v>Egypt</v>
      </c>
      <c r="K478" s="1" t="s">
        <v>113</v>
      </c>
      <c r="L478" s="13">
        <f>_xlfn.XLOOKUP(K478, 'taxonomy(ID_mappings)'!$B$2:$B$30, 'taxonomy(ID_mappings)'!$A$2:$A$30, "Not Disclosed", 0)</f>
        <v>2468</v>
      </c>
      <c r="M478" s="1" t="s">
        <v>696</v>
      </c>
      <c r="N478" s="1" t="s">
        <v>696</v>
      </c>
      <c r="O478" s="1">
        <f>_xlfn.XLOOKUP(N478, 'taxonomy(ID_mappings)'!$F$2:$F$40, 'taxonomy(ID_mappings)'!$E$2:$E$40, "Not Disclosed", 0)</f>
        <v>6721</v>
      </c>
      <c r="P478" s="1">
        <v>1</v>
      </c>
      <c r="Q478" s="4" t="s">
        <v>134</v>
      </c>
      <c r="R478" s="4" t="s">
        <v>61</v>
      </c>
      <c r="S478" s="4" t="s">
        <v>135</v>
      </c>
      <c r="T478" s="4" t="str">
        <v>B2C</v>
      </c>
      <c r="U478" s="4" t="s">
        <v>42</v>
      </c>
      <c r="V478" s="4" t="str">
        <v>Not Disclosed</v>
      </c>
      <c r="W478" s="4" t="s">
        <v>42</v>
      </c>
      <c r="X478" s="4" t="str">
        <v>Not Disclosed</v>
      </c>
      <c r="Y478" s="4" t="s">
        <v>42</v>
      </c>
      <c r="Z478" s="4" t="str">
        <v>Not Disclosed</v>
      </c>
      <c r="AA478" s="4">
        <f>_xlfn.XLOOKUP(R478, 'taxonomy(ID_mappings)'!$J$2:$J$7, 'taxonomy(ID_mappings)'!$I$2:$I$7, "Not Disclosed", 0)</f>
        <v>5326</v>
      </c>
      <c r="AB478" s="4">
        <f>_xlfn.XLOOKUP(T478, 'taxonomy(ID_mappings)'!$J$2:$J$7, 'taxonomy(ID_mappings)'!$I$2:$I$7, "Not Disclosed", 0)</f>
        <v>5325</v>
      </c>
      <c r="AC478" s="4" t="str">
        <f>_xlfn.XLOOKUP(V478, 'taxonomy(ID_mappings)'!$J$2:$J$7, 'taxonomy(ID_mappings)'!$I$2:$I$7, "Not Disclosed", 0)</f>
        <v>Not Disclosed</v>
      </c>
      <c r="AD478" s="4" t="str">
        <f>_xlfn.XLOOKUP(X478, 'taxonomy(ID_mappings)'!$J$2:$J$7, 'taxonomy(ID_mappings)'!$I$2:$I$7, "Not Disclosed", 0)</f>
        <v>Not Disclosed</v>
      </c>
      <c r="AE478" s="4" t="str">
        <f>_xlfn.XLOOKUP(Z478, 'taxonomy(ID_mappings)'!$J$2:$J$7, 'taxonomy(ID_mappings)'!$I$2:$I$7, "Not Disclosed", 0)</f>
        <v>Not Disclosed</v>
      </c>
      <c r="AF478" s="4" t="str">
        <f>_xlfn.CONCAT(AA478, ", ", AB478, ", ", AC478, ", ", AD478, ", ", AE478)</f>
        <v>5326, 5325, Not Disclosed, Not Disclosed, Not Disclosed</v>
      </c>
      <c r="AG478" s="16" t="s">
        <v>136</v>
      </c>
      <c r="AH478" s="1" t="s">
        <v>43</v>
      </c>
      <c r="AI478" s="1">
        <f>_xlfn.XLOOKUP(AH478, 'taxonomy(ID_mappings)'!$L$2:$L$3, 'taxonomy(ID_mappings)'!$M$2:$M$3, 0)</f>
        <v>0</v>
      </c>
      <c r="AJ478" s="1" t="s">
        <v>42</v>
      </c>
      <c r="AK478" s="1" t="s">
        <v>42</v>
      </c>
      <c r="AL478" s="1" t="s">
        <v>42</v>
      </c>
    </row>
    <row r="479" spans="1:38" ht="15.75" customHeight="1">
      <c r="A479" s="1">
        <v>52024</v>
      </c>
      <c r="B479" s="1" t="s">
        <v>840</v>
      </c>
      <c r="C479" s="1">
        <f>_xlfn.XLOOKUP(B479, 'Sheet1 startup_formatted'!$B$2:$B$690, 'Sheet1 startup_formatted'!$A$2:$A$690, "Not issued", 0)</f>
        <v>53293</v>
      </c>
      <c r="D479" s="2">
        <v>42917</v>
      </c>
      <c r="E479" s="15">
        <v>0</v>
      </c>
      <c r="F479" s="1" t="s">
        <v>53</v>
      </c>
      <c r="G479" s="1">
        <f>_xlfn.XLOOKUP(F479, 'taxonomy(ID_mappings)'!$P$2:$P$15, 'taxonomy(ID_mappings)'!$O$2:$O$15, 0)</f>
        <v>9101</v>
      </c>
      <c r="H479" s="1">
        <v>1</v>
      </c>
      <c r="I479" s="1" t="s">
        <v>113</v>
      </c>
      <c r="J479" s="1" t="str">
        <v>Egypt</v>
      </c>
      <c r="K479" s="1" t="s">
        <v>113</v>
      </c>
      <c r="L479" s="13">
        <f>_xlfn.XLOOKUP(K479, 'taxonomy(ID_mappings)'!$B$2:$B$30, 'taxonomy(ID_mappings)'!$A$2:$A$30, "Not Disclosed", 0)</f>
        <v>2468</v>
      </c>
      <c r="M479" s="1" t="s">
        <v>138</v>
      </c>
      <c r="N479" s="1" t="s">
        <v>138</v>
      </c>
      <c r="O479" s="1">
        <f>_xlfn.XLOOKUP(N479, 'taxonomy(ID_mappings)'!$F$2:$F$40, 'taxonomy(ID_mappings)'!$E$2:$E$40, "Not Disclosed", 0)</f>
        <v>3428</v>
      </c>
      <c r="P479" s="1">
        <v>1</v>
      </c>
      <c r="Q479" s="4" t="s">
        <v>48</v>
      </c>
      <c r="R479" s="4" t="s">
        <v>48</v>
      </c>
      <c r="S479" s="4" t="s">
        <v>42</v>
      </c>
      <c r="T479" s="4" t="str">
        <v>Not Disclosed</v>
      </c>
      <c r="U479" s="4" t="s">
        <v>42</v>
      </c>
      <c r="V479" s="4" t="str">
        <v>Not Disclosed</v>
      </c>
      <c r="W479" s="4" t="s">
        <v>42</v>
      </c>
      <c r="X479" s="4" t="str">
        <v>Not Disclosed</v>
      </c>
      <c r="Y479" s="4" t="s">
        <v>42</v>
      </c>
      <c r="Z479" s="4" t="str">
        <v>Not Disclosed</v>
      </c>
      <c r="AA479" s="4">
        <f>_xlfn.XLOOKUP(R479, 'taxonomy(ID_mappings)'!$J$2:$J$7, 'taxonomy(ID_mappings)'!$I$2:$I$7, "Not Disclosed", 0)</f>
        <v>5325</v>
      </c>
      <c r="AB479" s="4" t="str">
        <f>_xlfn.XLOOKUP(T479, 'taxonomy(ID_mappings)'!$J$2:$J$7, 'taxonomy(ID_mappings)'!$I$2:$I$7, "Not Disclosed", 0)</f>
        <v>Not Disclosed</v>
      </c>
      <c r="AC479" s="4" t="str">
        <f>_xlfn.XLOOKUP(V479, 'taxonomy(ID_mappings)'!$J$2:$J$7, 'taxonomy(ID_mappings)'!$I$2:$I$7, "Not Disclosed", 0)</f>
        <v>Not Disclosed</v>
      </c>
      <c r="AD479" s="4" t="str">
        <f>_xlfn.XLOOKUP(X479, 'taxonomy(ID_mappings)'!$J$2:$J$7, 'taxonomy(ID_mappings)'!$I$2:$I$7, "Not Disclosed", 0)</f>
        <v>Not Disclosed</v>
      </c>
      <c r="AE479" s="4" t="str">
        <f>_xlfn.XLOOKUP(Z479, 'taxonomy(ID_mappings)'!$J$2:$J$7, 'taxonomy(ID_mappings)'!$I$2:$I$7, "Not Disclosed", 0)</f>
        <v>Not Disclosed</v>
      </c>
      <c r="AF479" s="4" t="str">
        <f>_xlfn.CONCAT(AA479, ", ", AB479, ", ", AC479, ", ", AD479, ", ", AE479)</f>
        <v>5325, Not Disclosed, Not Disclosed, Not Disclosed, Not Disclosed</v>
      </c>
      <c r="AG479" s="16">
        <v>5325</v>
      </c>
      <c r="AH479" s="1" t="s">
        <v>43</v>
      </c>
      <c r="AI479" s="1">
        <f>_xlfn.XLOOKUP(AH479, 'taxonomy(ID_mappings)'!$L$2:$L$3, 'taxonomy(ID_mappings)'!$M$2:$M$3, 0)</f>
        <v>0</v>
      </c>
      <c r="AJ479" s="1" t="s">
        <v>42</v>
      </c>
      <c r="AK479" s="1" t="s">
        <v>42</v>
      </c>
      <c r="AL479" s="1" t="s">
        <v>42</v>
      </c>
    </row>
    <row r="480" spans="1:38" ht="15.75" customHeight="1">
      <c r="A480" s="1">
        <v>52025</v>
      </c>
      <c r="B480" s="1" t="s">
        <v>841</v>
      </c>
      <c r="C480" s="1">
        <f>_xlfn.XLOOKUP(B480, 'Sheet1 startup_formatted'!$B$2:$B$690, 'Sheet1 startup_formatted'!$A$2:$A$690, "Not issued", 0)</f>
        <v>34915</v>
      </c>
      <c r="D480" s="2">
        <v>42917</v>
      </c>
      <c r="E480" s="15">
        <v>0</v>
      </c>
      <c r="F480" s="1" t="s">
        <v>53</v>
      </c>
      <c r="G480" s="1">
        <f>_xlfn.XLOOKUP(F480, 'taxonomy(ID_mappings)'!$P$2:$P$15, 'taxonomy(ID_mappings)'!$O$2:$O$15, 0)</f>
        <v>9101</v>
      </c>
      <c r="H480" s="1">
        <v>1</v>
      </c>
      <c r="I480" s="1" t="s">
        <v>113</v>
      </c>
      <c r="J480" s="1" t="str">
        <v>Egypt</v>
      </c>
      <c r="K480" s="1" t="s">
        <v>113</v>
      </c>
      <c r="L480" s="13">
        <f>_xlfn.XLOOKUP(K480, 'taxonomy(ID_mappings)'!$B$2:$B$30, 'taxonomy(ID_mappings)'!$A$2:$A$30, "Not Disclosed", 0)</f>
        <v>2468</v>
      </c>
      <c r="M480" s="1" t="s">
        <v>107</v>
      </c>
      <c r="N480" s="1" t="s">
        <v>107</v>
      </c>
      <c r="O480" s="1">
        <f>_xlfn.XLOOKUP(N480, 'taxonomy(ID_mappings)'!$F$2:$F$40, 'taxonomy(ID_mappings)'!$E$2:$E$40, "Not Disclosed", 0)</f>
        <v>9238</v>
      </c>
      <c r="P480" s="1">
        <v>1</v>
      </c>
      <c r="Q480" s="4" t="s">
        <v>48</v>
      </c>
      <c r="R480" s="4" t="s">
        <v>48</v>
      </c>
      <c r="S480" s="4" t="s">
        <v>42</v>
      </c>
      <c r="T480" s="4" t="str">
        <v>Not Disclosed</v>
      </c>
      <c r="U480" s="4" t="s">
        <v>42</v>
      </c>
      <c r="V480" s="4" t="str">
        <v>Not Disclosed</v>
      </c>
      <c r="W480" s="4" t="s">
        <v>42</v>
      </c>
      <c r="X480" s="4" t="str">
        <v>Not Disclosed</v>
      </c>
      <c r="Y480" s="4" t="s">
        <v>42</v>
      </c>
      <c r="Z480" s="4" t="str">
        <v>Not Disclosed</v>
      </c>
      <c r="AA480" s="4">
        <f>_xlfn.XLOOKUP(R480, 'taxonomy(ID_mappings)'!$J$2:$J$7, 'taxonomy(ID_mappings)'!$I$2:$I$7, "Not Disclosed", 0)</f>
        <v>5325</v>
      </c>
      <c r="AB480" s="4" t="str">
        <f>_xlfn.XLOOKUP(T480, 'taxonomy(ID_mappings)'!$J$2:$J$7, 'taxonomy(ID_mappings)'!$I$2:$I$7, "Not Disclosed", 0)</f>
        <v>Not Disclosed</v>
      </c>
      <c r="AC480" s="4" t="str">
        <f>_xlfn.XLOOKUP(V480, 'taxonomy(ID_mappings)'!$J$2:$J$7, 'taxonomy(ID_mappings)'!$I$2:$I$7, "Not Disclosed", 0)</f>
        <v>Not Disclosed</v>
      </c>
      <c r="AD480" s="4" t="str">
        <f>_xlfn.XLOOKUP(X480, 'taxonomy(ID_mappings)'!$J$2:$J$7, 'taxonomy(ID_mappings)'!$I$2:$I$7, "Not Disclosed", 0)</f>
        <v>Not Disclosed</v>
      </c>
      <c r="AE480" s="4" t="str">
        <f>_xlfn.XLOOKUP(Z480, 'taxonomy(ID_mappings)'!$J$2:$J$7, 'taxonomy(ID_mappings)'!$I$2:$I$7, "Not Disclosed", 0)</f>
        <v>Not Disclosed</v>
      </c>
      <c r="AF480" s="4" t="str">
        <f>_xlfn.CONCAT(AA480, ", ", AB480, ", ", AC480, ", ", AD480, ", ", AE480)</f>
        <v>5325, Not Disclosed, Not Disclosed, Not Disclosed, Not Disclosed</v>
      </c>
      <c r="AG480" s="16">
        <v>5325</v>
      </c>
      <c r="AH480" s="1" t="s">
        <v>43</v>
      </c>
      <c r="AI480" s="1">
        <f>_xlfn.XLOOKUP(AH480, 'taxonomy(ID_mappings)'!$L$2:$L$3, 'taxonomy(ID_mappings)'!$M$2:$M$3, 0)</f>
        <v>0</v>
      </c>
      <c r="AJ480" s="1" t="s">
        <v>42</v>
      </c>
      <c r="AK480" s="1" t="s">
        <v>42</v>
      </c>
      <c r="AL480" s="1" t="s">
        <v>42</v>
      </c>
    </row>
    <row r="481" spans="1:38" ht="15.75" customHeight="1">
      <c r="A481" s="1">
        <v>52026</v>
      </c>
      <c r="B481" s="1" t="s">
        <v>842</v>
      </c>
      <c r="C481" s="1">
        <f>_xlfn.XLOOKUP(B481, 'Sheet1 startup_formatted'!$B$2:$B$690, 'Sheet1 startup_formatted'!$A$2:$A$690, "Not issued", 0)</f>
        <v>34939</v>
      </c>
      <c r="D481" s="2">
        <v>42917</v>
      </c>
      <c r="E481" s="15">
        <v>0</v>
      </c>
      <c r="F481" s="1" t="s">
        <v>53</v>
      </c>
      <c r="G481" s="1">
        <f>_xlfn.XLOOKUP(F481, 'taxonomy(ID_mappings)'!$P$2:$P$15, 'taxonomy(ID_mappings)'!$O$2:$O$15, 0)</f>
        <v>9101</v>
      </c>
      <c r="H481" s="1">
        <v>1</v>
      </c>
      <c r="I481" s="1" t="s">
        <v>113</v>
      </c>
      <c r="J481" s="1" t="str">
        <v>Egypt</v>
      </c>
      <c r="K481" s="1" t="s">
        <v>113</v>
      </c>
      <c r="L481" s="13">
        <f>_xlfn.XLOOKUP(K481, 'taxonomy(ID_mappings)'!$B$2:$B$30, 'taxonomy(ID_mappings)'!$A$2:$A$30, "Not Disclosed", 0)</f>
        <v>2468</v>
      </c>
      <c r="M481" s="1" t="s">
        <v>128</v>
      </c>
      <c r="N481" s="1" t="s">
        <v>128</v>
      </c>
      <c r="O481" s="1">
        <f>_xlfn.XLOOKUP(N481, 'taxonomy(ID_mappings)'!$F$2:$F$40, 'taxonomy(ID_mappings)'!$E$2:$E$40, "Not Disclosed", 0)</f>
        <v>3985</v>
      </c>
      <c r="P481" s="1">
        <v>1</v>
      </c>
      <c r="Q481" s="4" t="s">
        <v>134</v>
      </c>
      <c r="R481" s="4" t="s">
        <v>61</v>
      </c>
      <c r="S481" s="4" t="s">
        <v>135</v>
      </c>
      <c r="T481" s="4" t="str">
        <v>B2C</v>
      </c>
      <c r="U481" s="4" t="s">
        <v>42</v>
      </c>
      <c r="V481" s="4" t="str">
        <v>Not Disclosed</v>
      </c>
      <c r="W481" s="4" t="s">
        <v>42</v>
      </c>
      <c r="X481" s="4" t="str">
        <v>Not Disclosed</v>
      </c>
      <c r="Y481" s="4" t="s">
        <v>42</v>
      </c>
      <c r="Z481" s="4" t="str">
        <v>Not Disclosed</v>
      </c>
      <c r="AA481" s="4">
        <f>_xlfn.XLOOKUP(R481, 'taxonomy(ID_mappings)'!$J$2:$J$7, 'taxonomy(ID_mappings)'!$I$2:$I$7, "Not Disclosed", 0)</f>
        <v>5326</v>
      </c>
      <c r="AB481" s="4">
        <f>_xlfn.XLOOKUP(T481, 'taxonomy(ID_mappings)'!$J$2:$J$7, 'taxonomy(ID_mappings)'!$I$2:$I$7, "Not Disclosed", 0)</f>
        <v>5325</v>
      </c>
      <c r="AC481" s="4" t="str">
        <f>_xlfn.XLOOKUP(V481, 'taxonomy(ID_mappings)'!$J$2:$J$7, 'taxonomy(ID_mappings)'!$I$2:$I$7, "Not Disclosed", 0)</f>
        <v>Not Disclosed</v>
      </c>
      <c r="AD481" s="4" t="str">
        <f>_xlfn.XLOOKUP(X481, 'taxonomy(ID_mappings)'!$J$2:$J$7, 'taxonomy(ID_mappings)'!$I$2:$I$7, "Not Disclosed", 0)</f>
        <v>Not Disclosed</v>
      </c>
      <c r="AE481" s="4" t="str">
        <f>_xlfn.XLOOKUP(Z481, 'taxonomy(ID_mappings)'!$J$2:$J$7, 'taxonomy(ID_mappings)'!$I$2:$I$7, "Not Disclosed", 0)</f>
        <v>Not Disclosed</v>
      </c>
      <c r="AF481" s="4" t="str">
        <f>_xlfn.CONCAT(AA481, ", ", AB481, ", ", AC481, ", ", AD481, ", ", AE481)</f>
        <v>5326, 5325, Not Disclosed, Not Disclosed, Not Disclosed</v>
      </c>
      <c r="AG481" s="16" t="s">
        <v>136</v>
      </c>
      <c r="AH481" s="1" t="s">
        <v>43</v>
      </c>
      <c r="AI481" s="1">
        <f>_xlfn.XLOOKUP(AH481, 'taxonomy(ID_mappings)'!$L$2:$L$3, 'taxonomy(ID_mappings)'!$M$2:$M$3, 0)</f>
        <v>0</v>
      </c>
      <c r="AJ481" s="1" t="s">
        <v>42</v>
      </c>
      <c r="AK481" s="1" t="s">
        <v>843</v>
      </c>
      <c r="AL481" s="1" t="s">
        <v>42</v>
      </c>
    </row>
    <row r="482" spans="1:38" ht="15.75" customHeight="1">
      <c r="A482" s="1">
        <v>52027</v>
      </c>
      <c r="B482" s="1" t="s">
        <v>844</v>
      </c>
      <c r="C482" s="1">
        <f>_xlfn.XLOOKUP(B482, 'Sheet1 startup_formatted'!$B$2:$B$690, 'Sheet1 startup_formatted'!$A$2:$A$690, "Not issued", 0)</f>
        <v>34940</v>
      </c>
      <c r="D482" s="2">
        <v>42917</v>
      </c>
      <c r="E482" s="15">
        <v>0</v>
      </c>
      <c r="F482" s="1" t="s">
        <v>53</v>
      </c>
      <c r="G482" s="1">
        <f>_xlfn.XLOOKUP(F482, 'taxonomy(ID_mappings)'!$P$2:$P$15, 'taxonomy(ID_mappings)'!$O$2:$O$15, 0)</f>
        <v>9101</v>
      </c>
      <c r="H482" s="1">
        <v>1</v>
      </c>
      <c r="I482" s="1" t="s">
        <v>113</v>
      </c>
      <c r="J482" s="1" t="str">
        <v>Egypt</v>
      </c>
      <c r="K482" s="1" t="s">
        <v>113</v>
      </c>
      <c r="L482" s="13">
        <f>_xlfn.XLOOKUP(K482, 'taxonomy(ID_mappings)'!$B$2:$B$30, 'taxonomy(ID_mappings)'!$A$2:$A$30, "Not Disclosed", 0)</f>
        <v>2468</v>
      </c>
      <c r="M482" s="1" t="s">
        <v>128</v>
      </c>
      <c r="N482" s="1" t="s">
        <v>128</v>
      </c>
      <c r="O482" s="1">
        <f>_xlfn.XLOOKUP(N482, 'taxonomy(ID_mappings)'!$F$2:$F$40, 'taxonomy(ID_mappings)'!$E$2:$E$40, "Not Disclosed", 0)</f>
        <v>3985</v>
      </c>
      <c r="P482" s="1">
        <v>1</v>
      </c>
      <c r="Q482" s="4" t="s">
        <v>134</v>
      </c>
      <c r="R482" s="4" t="s">
        <v>61</v>
      </c>
      <c r="S482" s="4" t="s">
        <v>135</v>
      </c>
      <c r="T482" s="4" t="str">
        <v>B2C</v>
      </c>
      <c r="U482" s="4" t="s">
        <v>42</v>
      </c>
      <c r="V482" s="4" t="str">
        <v>Not Disclosed</v>
      </c>
      <c r="W482" s="4" t="s">
        <v>42</v>
      </c>
      <c r="X482" s="4" t="str">
        <v>Not Disclosed</v>
      </c>
      <c r="Y482" s="4" t="s">
        <v>42</v>
      </c>
      <c r="Z482" s="4" t="str">
        <v>Not Disclosed</v>
      </c>
      <c r="AA482" s="4">
        <f>_xlfn.XLOOKUP(R482, 'taxonomy(ID_mappings)'!$J$2:$J$7, 'taxonomy(ID_mappings)'!$I$2:$I$7, "Not Disclosed", 0)</f>
        <v>5326</v>
      </c>
      <c r="AB482" s="4">
        <f>_xlfn.XLOOKUP(T482, 'taxonomy(ID_mappings)'!$J$2:$J$7, 'taxonomy(ID_mappings)'!$I$2:$I$7, "Not Disclosed", 0)</f>
        <v>5325</v>
      </c>
      <c r="AC482" s="4" t="str">
        <f>_xlfn.XLOOKUP(V482, 'taxonomy(ID_mappings)'!$J$2:$J$7, 'taxonomy(ID_mappings)'!$I$2:$I$7, "Not Disclosed", 0)</f>
        <v>Not Disclosed</v>
      </c>
      <c r="AD482" s="4" t="str">
        <f>_xlfn.XLOOKUP(X482, 'taxonomy(ID_mappings)'!$J$2:$J$7, 'taxonomy(ID_mappings)'!$I$2:$I$7, "Not Disclosed", 0)</f>
        <v>Not Disclosed</v>
      </c>
      <c r="AE482" s="4" t="str">
        <f>_xlfn.XLOOKUP(Z482, 'taxonomy(ID_mappings)'!$J$2:$J$7, 'taxonomy(ID_mappings)'!$I$2:$I$7, "Not Disclosed", 0)</f>
        <v>Not Disclosed</v>
      </c>
      <c r="AF482" s="4" t="str">
        <f>_xlfn.CONCAT(AA482, ", ", AB482, ", ", AC482, ", ", AD482, ", ", AE482)</f>
        <v>5326, 5325, Not Disclosed, Not Disclosed, Not Disclosed</v>
      </c>
      <c r="AG482" s="16" t="s">
        <v>136</v>
      </c>
      <c r="AH482" s="1" t="s">
        <v>43</v>
      </c>
      <c r="AI482" s="1">
        <f>_xlfn.XLOOKUP(AH482, 'taxonomy(ID_mappings)'!$L$2:$L$3, 'taxonomy(ID_mappings)'!$M$2:$M$3, 0)</f>
        <v>0</v>
      </c>
      <c r="AJ482" s="1" t="s">
        <v>42</v>
      </c>
      <c r="AK482" s="1" t="s">
        <v>42</v>
      </c>
      <c r="AL482" s="1" t="s">
        <v>42</v>
      </c>
    </row>
    <row r="483" spans="1:38" ht="15.75" customHeight="1">
      <c r="A483" s="1">
        <v>52028</v>
      </c>
      <c r="B483" s="1" t="s">
        <v>845</v>
      </c>
      <c r="C483" s="1">
        <f>_xlfn.XLOOKUP(B483, 'Sheet1 startup_formatted'!$B$2:$B$690, 'Sheet1 startup_formatted'!$A$2:$A$690, "Not issued", 0)</f>
        <v>19167</v>
      </c>
      <c r="D483" s="2">
        <v>42948</v>
      </c>
      <c r="E483" s="15">
        <v>3500000</v>
      </c>
      <c r="F483" s="1" t="s">
        <v>53</v>
      </c>
      <c r="G483" s="1">
        <f>_xlfn.XLOOKUP(F483, 'taxonomy(ID_mappings)'!$P$2:$P$15, 'taxonomy(ID_mappings)'!$O$2:$O$15, 0)</f>
        <v>9101</v>
      </c>
      <c r="H483" s="1">
        <v>3</v>
      </c>
      <c r="I483" s="1" t="s">
        <v>86</v>
      </c>
      <c r="J483" s="1" t="str">
        <v>Jordan</v>
      </c>
      <c r="K483" s="1" t="s">
        <v>86</v>
      </c>
      <c r="L483" s="13">
        <f>_xlfn.XLOOKUP(K483, 'taxonomy(ID_mappings)'!$B$2:$B$30, 'taxonomy(ID_mappings)'!$A$2:$A$30, "Not Disclosed", 0)</f>
        <v>1256</v>
      </c>
      <c r="M483" s="1" t="s">
        <v>54</v>
      </c>
      <c r="N483" s="1" t="s">
        <v>54</v>
      </c>
      <c r="O483" s="1">
        <f>_xlfn.XLOOKUP(N483, 'taxonomy(ID_mappings)'!$F$2:$F$40, 'taxonomy(ID_mappings)'!$E$2:$E$40, "Not Disclosed", 0)</f>
        <v>2165</v>
      </c>
      <c r="P483" s="1">
        <v>2</v>
      </c>
      <c r="Q483" s="4" t="s">
        <v>61</v>
      </c>
      <c r="R483" s="4" t="s">
        <v>61</v>
      </c>
      <c r="S483" s="4" t="s">
        <v>42</v>
      </c>
      <c r="T483" s="4" t="str">
        <v>Not Disclosed</v>
      </c>
      <c r="U483" s="4" t="s">
        <v>42</v>
      </c>
      <c r="V483" s="4" t="str">
        <v>Not Disclosed</v>
      </c>
      <c r="W483" s="4" t="s">
        <v>42</v>
      </c>
      <c r="X483" s="4" t="str">
        <v>Not Disclosed</v>
      </c>
      <c r="Y483" s="4" t="s">
        <v>42</v>
      </c>
      <c r="Z483" s="4" t="str">
        <v>Not Disclosed</v>
      </c>
      <c r="AA483" s="4">
        <f>_xlfn.XLOOKUP(R483, 'taxonomy(ID_mappings)'!$J$2:$J$7, 'taxonomy(ID_mappings)'!$I$2:$I$7, "Not Disclosed", 0)</f>
        <v>5326</v>
      </c>
      <c r="AB483" s="4" t="str">
        <f>_xlfn.XLOOKUP(T483, 'taxonomy(ID_mappings)'!$J$2:$J$7, 'taxonomy(ID_mappings)'!$I$2:$I$7, "Not Disclosed", 0)</f>
        <v>Not Disclosed</v>
      </c>
      <c r="AC483" s="4" t="str">
        <f>_xlfn.XLOOKUP(V483, 'taxonomy(ID_mappings)'!$J$2:$J$7, 'taxonomy(ID_mappings)'!$I$2:$I$7, "Not Disclosed", 0)</f>
        <v>Not Disclosed</v>
      </c>
      <c r="AD483" s="4" t="str">
        <f>_xlfn.XLOOKUP(X483, 'taxonomy(ID_mappings)'!$J$2:$J$7, 'taxonomy(ID_mappings)'!$I$2:$I$7, "Not Disclosed", 0)</f>
        <v>Not Disclosed</v>
      </c>
      <c r="AE483" s="4" t="str">
        <f>_xlfn.XLOOKUP(Z483, 'taxonomy(ID_mappings)'!$J$2:$J$7, 'taxonomy(ID_mappings)'!$I$2:$I$7, "Not Disclosed", 0)</f>
        <v>Not Disclosed</v>
      </c>
      <c r="AF483" s="4" t="str">
        <f>_xlfn.CONCAT(AA483, ", ", AB483, ", ", AC483, ", ", AD483, ", ", AE483)</f>
        <v>5326, Not Disclosed, Not Disclosed, Not Disclosed, Not Disclosed</v>
      </c>
      <c r="AG483" s="16">
        <v>5326</v>
      </c>
      <c r="AH483" s="1" t="s">
        <v>43</v>
      </c>
      <c r="AI483" s="1">
        <f>_xlfn.XLOOKUP(AH483, 'taxonomy(ID_mappings)'!$L$2:$L$3, 'taxonomy(ID_mappings)'!$M$2:$M$3, 0)</f>
        <v>0</v>
      </c>
      <c r="AJ483" s="1" t="s">
        <v>42</v>
      </c>
      <c r="AK483" s="1" t="s">
        <v>42</v>
      </c>
      <c r="AL483" s="1" t="s">
        <v>42</v>
      </c>
    </row>
    <row r="484" spans="1:38" ht="15.75" customHeight="1">
      <c r="A484" s="1">
        <v>52030</v>
      </c>
      <c r="B484" s="1" t="s">
        <v>846</v>
      </c>
      <c r="C484" s="1">
        <f>_xlfn.XLOOKUP(B484, 'Sheet1 startup_formatted'!$B$2:$B$690, 'Sheet1 startup_formatted'!$A$2:$A$690, "Not issued", 0)</f>
        <v>3947</v>
      </c>
      <c r="D484" s="2">
        <v>42948</v>
      </c>
      <c r="E484" s="15">
        <v>75000</v>
      </c>
      <c r="F484" s="1" t="s">
        <v>53</v>
      </c>
      <c r="G484" s="1">
        <f>_xlfn.XLOOKUP(F484, 'taxonomy(ID_mappings)'!$P$2:$P$15, 'taxonomy(ID_mappings)'!$O$2:$O$15, 0)</f>
        <v>9101</v>
      </c>
      <c r="H484" s="1">
        <v>1</v>
      </c>
      <c r="I484" s="1" t="s">
        <v>39</v>
      </c>
      <c r="J484" s="1" t="str">
        <v>United Arab Emirates (UAE)</v>
      </c>
      <c r="K484" s="1" t="s">
        <v>39</v>
      </c>
      <c r="L484" s="13">
        <f>_xlfn.XLOOKUP(K484, 'taxonomy(ID_mappings)'!$B$2:$B$30, 'taxonomy(ID_mappings)'!$A$2:$A$30, "Not Disclosed", 0)</f>
        <v>2361</v>
      </c>
      <c r="M484" s="1" t="s">
        <v>117</v>
      </c>
      <c r="N484" s="1" t="s">
        <v>117</v>
      </c>
      <c r="O484" s="1">
        <f>_xlfn.XLOOKUP(N484, 'taxonomy(ID_mappings)'!$F$2:$F$40, 'taxonomy(ID_mappings)'!$E$2:$E$40, "Not Disclosed", 0)</f>
        <v>7346</v>
      </c>
      <c r="P484" s="1">
        <v>2</v>
      </c>
      <c r="Q484" s="4" t="s">
        <v>243</v>
      </c>
      <c r="R484" s="4" t="s">
        <v>61</v>
      </c>
      <c r="S484" s="4" t="s">
        <v>79</v>
      </c>
      <c r="T484" s="4" t="str">
        <v>B2B2C</v>
      </c>
      <c r="U484" s="4" t="s">
        <v>42</v>
      </c>
      <c r="V484" s="4" t="str">
        <v>Not Disclosed</v>
      </c>
      <c r="W484" s="4" t="s">
        <v>42</v>
      </c>
      <c r="X484" s="4" t="str">
        <v>Not Disclosed</v>
      </c>
      <c r="Y484" s="4" t="s">
        <v>42</v>
      </c>
      <c r="Z484" s="4" t="str">
        <v>Not Disclosed</v>
      </c>
      <c r="AA484" s="4">
        <f>_xlfn.XLOOKUP(R484, 'taxonomy(ID_mappings)'!$J$2:$J$7, 'taxonomy(ID_mappings)'!$I$2:$I$7, "Not Disclosed", 0)</f>
        <v>5326</v>
      </c>
      <c r="AB484" s="4">
        <f>_xlfn.XLOOKUP(T484, 'taxonomy(ID_mappings)'!$J$2:$J$7, 'taxonomy(ID_mappings)'!$I$2:$I$7, "Not Disclosed", 0)</f>
        <v>5252</v>
      </c>
      <c r="AC484" s="4" t="str">
        <f>_xlfn.XLOOKUP(V484, 'taxonomy(ID_mappings)'!$J$2:$J$7, 'taxonomy(ID_mappings)'!$I$2:$I$7, "Not Disclosed", 0)</f>
        <v>Not Disclosed</v>
      </c>
      <c r="AD484" s="4" t="str">
        <f>_xlfn.XLOOKUP(X484, 'taxonomy(ID_mappings)'!$J$2:$J$7, 'taxonomy(ID_mappings)'!$I$2:$I$7, "Not Disclosed", 0)</f>
        <v>Not Disclosed</v>
      </c>
      <c r="AE484" s="4" t="str">
        <f>_xlfn.XLOOKUP(Z484, 'taxonomy(ID_mappings)'!$J$2:$J$7, 'taxonomy(ID_mappings)'!$I$2:$I$7, "Not Disclosed", 0)</f>
        <v>Not Disclosed</v>
      </c>
      <c r="AF484" s="4" t="str">
        <f>_xlfn.CONCAT(AA484, ", ", AB484, ", ", AC484, ", ", AD484, ", ", AE484)</f>
        <v>5326, 5252, Not Disclosed, Not Disclosed, Not Disclosed</v>
      </c>
      <c r="AG484" s="16" t="s">
        <v>244</v>
      </c>
      <c r="AH484" s="1" t="s">
        <v>55</v>
      </c>
      <c r="AI484" s="1">
        <f>_xlfn.XLOOKUP(AH484, 'taxonomy(ID_mappings)'!$L$2:$L$3, 'taxonomy(ID_mappings)'!$M$2:$M$3, 0)</f>
        <v>1</v>
      </c>
      <c r="AJ484" s="9" t="s">
        <v>847</v>
      </c>
      <c r="AK484" s="1" t="s">
        <v>848</v>
      </c>
      <c r="AL484" s="1" t="s">
        <v>849</v>
      </c>
    </row>
    <row r="485" spans="1:38" ht="15.75" customHeight="1">
      <c r="A485" s="1">
        <v>52031</v>
      </c>
      <c r="B485" s="1" t="s">
        <v>164</v>
      </c>
      <c r="C485" s="1">
        <f>_xlfn.XLOOKUP(B485, 'Sheet1 startup_formatted'!$B$2:$B$690, 'Sheet1 startup_formatted'!$A$2:$A$690, "Not issued", 0)</f>
        <v>15210</v>
      </c>
      <c r="D485" s="2">
        <v>42948</v>
      </c>
      <c r="E485" s="15">
        <v>200000</v>
      </c>
      <c r="F485" s="1" t="s">
        <v>45</v>
      </c>
      <c r="G485" s="1">
        <f>_xlfn.XLOOKUP(F485, 'taxonomy(ID_mappings)'!$P$2:$P$15, 'taxonomy(ID_mappings)'!$O$2:$O$15, 0)</f>
        <v>5678</v>
      </c>
      <c r="H485" s="1">
        <v>1</v>
      </c>
      <c r="I485" s="1" t="s">
        <v>39</v>
      </c>
      <c r="J485" s="1" t="str">
        <v>United Arab Emirates (UAE)</v>
      </c>
      <c r="K485" s="1" t="s">
        <v>39</v>
      </c>
      <c r="L485" s="13">
        <f>_xlfn.XLOOKUP(K485, 'taxonomy(ID_mappings)'!$B$2:$B$30, 'taxonomy(ID_mappings)'!$A$2:$A$30, "Not Disclosed", 0)</f>
        <v>2361</v>
      </c>
      <c r="M485" s="1" t="s">
        <v>71</v>
      </c>
      <c r="N485" s="1" t="s">
        <v>71</v>
      </c>
      <c r="O485" s="1">
        <f>_xlfn.XLOOKUP(N485, 'taxonomy(ID_mappings)'!$F$2:$F$40, 'taxonomy(ID_mappings)'!$E$2:$E$40, "Not Disclosed", 0)</f>
        <v>9426</v>
      </c>
      <c r="P485" s="1" t="s">
        <v>42</v>
      </c>
      <c r="Q485" s="4" t="s">
        <v>48</v>
      </c>
      <c r="R485" s="4" t="s">
        <v>48</v>
      </c>
      <c r="S485" s="4" t="s">
        <v>42</v>
      </c>
      <c r="T485" s="4" t="str">
        <v>Not Disclosed</v>
      </c>
      <c r="U485" s="4" t="s">
        <v>42</v>
      </c>
      <c r="V485" s="4" t="str">
        <v>Not Disclosed</v>
      </c>
      <c r="W485" s="4" t="s">
        <v>42</v>
      </c>
      <c r="X485" s="4" t="str">
        <v>Not Disclosed</v>
      </c>
      <c r="Y485" s="4" t="s">
        <v>42</v>
      </c>
      <c r="Z485" s="4" t="str">
        <v>Not Disclosed</v>
      </c>
      <c r="AA485" s="4">
        <f>_xlfn.XLOOKUP(R485, 'taxonomy(ID_mappings)'!$J$2:$J$7, 'taxonomy(ID_mappings)'!$I$2:$I$7, "Not Disclosed", 0)</f>
        <v>5325</v>
      </c>
      <c r="AB485" s="4" t="str">
        <f>_xlfn.XLOOKUP(T485, 'taxonomy(ID_mappings)'!$J$2:$J$7, 'taxonomy(ID_mappings)'!$I$2:$I$7, "Not Disclosed", 0)</f>
        <v>Not Disclosed</v>
      </c>
      <c r="AC485" s="4" t="str">
        <f>_xlfn.XLOOKUP(V485, 'taxonomy(ID_mappings)'!$J$2:$J$7, 'taxonomy(ID_mappings)'!$I$2:$I$7, "Not Disclosed", 0)</f>
        <v>Not Disclosed</v>
      </c>
      <c r="AD485" s="4" t="str">
        <f>_xlfn.XLOOKUP(X485, 'taxonomy(ID_mappings)'!$J$2:$J$7, 'taxonomy(ID_mappings)'!$I$2:$I$7, "Not Disclosed", 0)</f>
        <v>Not Disclosed</v>
      </c>
      <c r="AE485" s="4" t="str">
        <f>_xlfn.XLOOKUP(Z485, 'taxonomy(ID_mappings)'!$J$2:$J$7, 'taxonomy(ID_mappings)'!$I$2:$I$7, "Not Disclosed", 0)</f>
        <v>Not Disclosed</v>
      </c>
      <c r="AF485" s="4" t="str">
        <f>_xlfn.CONCAT(AA485, ", ", AB485, ", ", AC485, ", ", AD485, ", ", AE485)</f>
        <v>5325, Not Disclosed, Not Disclosed, Not Disclosed, Not Disclosed</v>
      </c>
      <c r="AG485" s="16">
        <v>5325</v>
      </c>
      <c r="AH485" s="1" t="s">
        <v>55</v>
      </c>
      <c r="AI485" s="1">
        <f>_xlfn.XLOOKUP(AH485, 'taxonomy(ID_mappings)'!$L$2:$L$3, 'taxonomy(ID_mappings)'!$M$2:$M$3, 0)</f>
        <v>1</v>
      </c>
      <c r="AJ485" s="1" t="s">
        <v>42</v>
      </c>
      <c r="AK485" s="1" t="s">
        <v>42</v>
      </c>
      <c r="AL485" s="1" t="s">
        <v>42</v>
      </c>
    </row>
    <row r="486" spans="1:38" ht="15.75" customHeight="1">
      <c r="A486" s="1">
        <v>52032</v>
      </c>
      <c r="B486" s="1" t="s">
        <v>850</v>
      </c>
      <c r="C486" s="1">
        <f>_xlfn.XLOOKUP(B486, 'Sheet1 startup_formatted'!$B$2:$B$690, 'Sheet1 startup_formatted'!$A$2:$A$690, "Not issued", 0)</f>
        <v>23333</v>
      </c>
      <c r="D486" s="2">
        <v>42948</v>
      </c>
      <c r="E486" s="15">
        <v>14000</v>
      </c>
      <c r="F486" s="1" t="s">
        <v>88</v>
      </c>
      <c r="G486" s="1">
        <f>_xlfn.XLOOKUP(F486, 'taxonomy(ID_mappings)'!$P$2:$P$15, 'taxonomy(ID_mappings)'!$O$2:$O$15, 0)</f>
        <v>6789</v>
      </c>
      <c r="H486" s="1">
        <v>1</v>
      </c>
      <c r="I486" s="1" t="s">
        <v>113</v>
      </c>
      <c r="J486" s="1" t="str">
        <v>Egypt</v>
      </c>
      <c r="K486" s="1" t="s">
        <v>113</v>
      </c>
      <c r="L486" s="13">
        <f>_xlfn.XLOOKUP(K486, 'taxonomy(ID_mappings)'!$B$2:$B$30, 'taxonomy(ID_mappings)'!$A$2:$A$30, "Not Disclosed", 0)</f>
        <v>2468</v>
      </c>
      <c r="M486" s="1" t="s">
        <v>68</v>
      </c>
      <c r="N486" s="1" t="s">
        <v>68</v>
      </c>
      <c r="O486" s="1">
        <f>_xlfn.XLOOKUP(N486, 'taxonomy(ID_mappings)'!$F$2:$F$40, 'taxonomy(ID_mappings)'!$E$2:$E$40, "Not Disclosed", 0)</f>
        <v>5832</v>
      </c>
      <c r="P486" s="1">
        <v>2</v>
      </c>
      <c r="Q486" s="4" t="s">
        <v>41</v>
      </c>
      <c r="R486" s="4" t="s">
        <v>41</v>
      </c>
      <c r="S486" s="4" t="s">
        <v>42</v>
      </c>
      <c r="T486" s="4" t="str">
        <v>Not Disclosed</v>
      </c>
      <c r="U486" s="4" t="s">
        <v>42</v>
      </c>
      <c r="V486" s="4" t="str">
        <v>Not Disclosed</v>
      </c>
      <c r="W486" s="4" t="s">
        <v>42</v>
      </c>
      <c r="X486" s="4" t="str">
        <v>Not Disclosed</v>
      </c>
      <c r="Y486" s="4" t="s">
        <v>42</v>
      </c>
      <c r="Z486" s="4" t="str">
        <v>Not Disclosed</v>
      </c>
      <c r="AA486" s="4">
        <f>_xlfn.XLOOKUP(R486, 'taxonomy(ID_mappings)'!$J$2:$J$7, 'taxonomy(ID_mappings)'!$I$2:$I$7, "Not Disclosed", 0)</f>
        <v>5324</v>
      </c>
      <c r="AB486" s="4" t="str">
        <f>_xlfn.XLOOKUP(T486, 'taxonomy(ID_mappings)'!$J$2:$J$7, 'taxonomy(ID_mappings)'!$I$2:$I$7, "Not Disclosed", 0)</f>
        <v>Not Disclosed</v>
      </c>
      <c r="AC486" s="4" t="str">
        <f>_xlfn.XLOOKUP(V486, 'taxonomy(ID_mappings)'!$J$2:$J$7, 'taxonomy(ID_mappings)'!$I$2:$I$7, "Not Disclosed", 0)</f>
        <v>Not Disclosed</v>
      </c>
      <c r="AD486" s="4" t="str">
        <f>_xlfn.XLOOKUP(X486, 'taxonomy(ID_mappings)'!$J$2:$J$7, 'taxonomy(ID_mappings)'!$I$2:$I$7, "Not Disclosed", 0)</f>
        <v>Not Disclosed</v>
      </c>
      <c r="AE486" s="4" t="str">
        <f>_xlfn.XLOOKUP(Z486, 'taxonomy(ID_mappings)'!$J$2:$J$7, 'taxonomy(ID_mappings)'!$I$2:$I$7, "Not Disclosed", 0)</f>
        <v>Not Disclosed</v>
      </c>
      <c r="AF486" s="4" t="str">
        <f>_xlfn.CONCAT(AA486, ", ", AB486, ", ", AC486, ", ", AD486, ", ", AE486)</f>
        <v>5324, Not Disclosed, Not Disclosed, Not Disclosed, Not Disclosed</v>
      </c>
      <c r="AG486" s="16">
        <v>5324</v>
      </c>
      <c r="AH486" s="1" t="s">
        <v>43</v>
      </c>
      <c r="AI486" s="1">
        <f>_xlfn.XLOOKUP(AH486, 'taxonomy(ID_mappings)'!$L$2:$L$3, 'taxonomy(ID_mappings)'!$M$2:$M$3, 0)</f>
        <v>0</v>
      </c>
      <c r="AJ486" s="9" t="s">
        <v>851</v>
      </c>
      <c r="AK486" s="1" t="s">
        <v>852</v>
      </c>
      <c r="AL486" s="1" t="s">
        <v>853</v>
      </c>
    </row>
    <row r="487" spans="1:38" ht="15.75" customHeight="1">
      <c r="A487" s="1">
        <v>52033</v>
      </c>
      <c r="B487" s="1" t="s">
        <v>854</v>
      </c>
      <c r="C487" s="1">
        <f>_xlfn.XLOOKUP(B487, 'Sheet1 startup_formatted'!$B$2:$B$690, 'Sheet1 startup_formatted'!$A$2:$A$690, "Not issued", 0)</f>
        <v>25680</v>
      </c>
      <c r="D487" s="2">
        <v>42948</v>
      </c>
      <c r="E487" s="15">
        <v>14000</v>
      </c>
      <c r="F487" s="1" t="s">
        <v>88</v>
      </c>
      <c r="G487" s="1">
        <f>_xlfn.XLOOKUP(F487, 'taxonomy(ID_mappings)'!$P$2:$P$15, 'taxonomy(ID_mappings)'!$O$2:$O$15, 0)</f>
        <v>6789</v>
      </c>
      <c r="H487" s="1">
        <v>1</v>
      </c>
      <c r="I487" s="1" t="s">
        <v>113</v>
      </c>
      <c r="J487" s="1" t="str">
        <v>Egypt</v>
      </c>
      <c r="K487" s="1" t="s">
        <v>113</v>
      </c>
      <c r="L487" s="13">
        <f>_xlfn.XLOOKUP(K487, 'taxonomy(ID_mappings)'!$B$2:$B$30, 'taxonomy(ID_mappings)'!$A$2:$A$30, "Not Disclosed", 0)</f>
        <v>2468</v>
      </c>
      <c r="M487" s="1" t="s">
        <v>107</v>
      </c>
      <c r="N487" s="1" t="s">
        <v>107</v>
      </c>
      <c r="O487" s="1">
        <f>_xlfn.XLOOKUP(N487, 'taxonomy(ID_mappings)'!$F$2:$F$40, 'taxonomy(ID_mappings)'!$E$2:$E$40, "Not Disclosed", 0)</f>
        <v>9238</v>
      </c>
      <c r="P487" s="1">
        <v>4</v>
      </c>
      <c r="Q487" s="4" t="s">
        <v>318</v>
      </c>
      <c r="R487" s="4" t="s">
        <v>48</v>
      </c>
      <c r="S487" s="4" t="s">
        <v>174</v>
      </c>
      <c r="T487" s="4" t="str">
        <v>Platform</v>
      </c>
      <c r="U487" s="4" t="s">
        <v>42</v>
      </c>
      <c r="V487" s="4" t="str">
        <v>Not Disclosed</v>
      </c>
      <c r="W487" s="4" t="s">
        <v>42</v>
      </c>
      <c r="X487" s="4" t="str">
        <v>Not Disclosed</v>
      </c>
      <c r="Y487" s="4" t="s">
        <v>42</v>
      </c>
      <c r="Z487" s="4" t="str">
        <v>Not Disclosed</v>
      </c>
      <c r="AA487" s="4">
        <f>_xlfn.XLOOKUP(R487, 'taxonomy(ID_mappings)'!$J$2:$J$7, 'taxonomy(ID_mappings)'!$I$2:$I$7, "Not Disclosed", 0)</f>
        <v>5325</v>
      </c>
      <c r="AB487" s="4">
        <f>_xlfn.XLOOKUP(T487, 'taxonomy(ID_mappings)'!$J$2:$J$7, 'taxonomy(ID_mappings)'!$I$2:$I$7, "Not Disclosed", 0)</f>
        <v>5324</v>
      </c>
      <c r="AC487" s="4" t="str">
        <f>_xlfn.XLOOKUP(V487, 'taxonomy(ID_mappings)'!$J$2:$J$7, 'taxonomy(ID_mappings)'!$I$2:$I$7, "Not Disclosed", 0)</f>
        <v>Not Disclosed</v>
      </c>
      <c r="AD487" s="4" t="str">
        <f>_xlfn.XLOOKUP(X487, 'taxonomy(ID_mappings)'!$J$2:$J$7, 'taxonomy(ID_mappings)'!$I$2:$I$7, "Not Disclosed", 0)</f>
        <v>Not Disclosed</v>
      </c>
      <c r="AE487" s="4" t="str">
        <f>_xlfn.XLOOKUP(Z487, 'taxonomy(ID_mappings)'!$J$2:$J$7, 'taxonomy(ID_mappings)'!$I$2:$I$7, "Not Disclosed", 0)</f>
        <v>Not Disclosed</v>
      </c>
      <c r="AF487" s="4" t="str">
        <f>_xlfn.CONCAT(AA487, ", ", AB487, ", ", AC487, ", ", AD487, ", ", AE487)</f>
        <v>5325, 5324, Not Disclosed, Not Disclosed, Not Disclosed</v>
      </c>
      <c r="AG487" s="16" t="s">
        <v>319</v>
      </c>
      <c r="AH487" s="1" t="s">
        <v>55</v>
      </c>
      <c r="AI487" s="1">
        <f>_xlfn.XLOOKUP(AH487, 'taxonomy(ID_mappings)'!$L$2:$L$3, 'taxonomy(ID_mappings)'!$M$2:$M$3, 0)</f>
        <v>1</v>
      </c>
      <c r="AJ487" s="1" t="s">
        <v>42</v>
      </c>
      <c r="AK487" s="1" t="s">
        <v>42</v>
      </c>
      <c r="AL487" s="1" t="s">
        <v>42</v>
      </c>
    </row>
    <row r="488" spans="1:38" ht="15.75" customHeight="1">
      <c r="A488" s="1">
        <v>52034</v>
      </c>
      <c r="B488" s="1" t="s">
        <v>855</v>
      </c>
      <c r="C488" s="1">
        <f>_xlfn.XLOOKUP(B488, 'Sheet1 startup_formatted'!$B$2:$B$690, 'Sheet1 startup_formatted'!$A$2:$A$690, "Not issued", 0)</f>
        <v>23324</v>
      </c>
      <c r="D488" s="2">
        <v>42948</v>
      </c>
      <c r="E488" s="15">
        <v>14000</v>
      </c>
      <c r="F488" s="1" t="s">
        <v>88</v>
      </c>
      <c r="G488" s="1">
        <f>_xlfn.XLOOKUP(F488, 'taxonomy(ID_mappings)'!$P$2:$P$15, 'taxonomy(ID_mappings)'!$O$2:$O$15, 0)</f>
        <v>6789</v>
      </c>
      <c r="H488" s="1">
        <v>1</v>
      </c>
      <c r="I488" s="1" t="s">
        <v>113</v>
      </c>
      <c r="J488" s="1" t="str">
        <v>Egypt</v>
      </c>
      <c r="K488" s="1" t="s">
        <v>113</v>
      </c>
      <c r="L488" s="13">
        <f>_xlfn.XLOOKUP(K488, 'taxonomy(ID_mappings)'!$B$2:$B$30, 'taxonomy(ID_mappings)'!$A$2:$A$30, "Not Disclosed", 0)</f>
        <v>2468</v>
      </c>
      <c r="M488" s="1" t="s">
        <v>54</v>
      </c>
      <c r="N488" s="1" t="s">
        <v>54</v>
      </c>
      <c r="O488" s="1">
        <f>_xlfn.XLOOKUP(N488, 'taxonomy(ID_mappings)'!$F$2:$F$40, 'taxonomy(ID_mappings)'!$E$2:$E$40, "Not Disclosed", 0)</f>
        <v>2165</v>
      </c>
      <c r="P488" s="1">
        <v>3</v>
      </c>
      <c r="Q488" s="4" t="s">
        <v>48</v>
      </c>
      <c r="R488" s="4" t="s">
        <v>48</v>
      </c>
      <c r="S488" s="4" t="s">
        <v>42</v>
      </c>
      <c r="T488" s="4" t="str">
        <v>Not Disclosed</v>
      </c>
      <c r="U488" s="4" t="s">
        <v>42</v>
      </c>
      <c r="V488" s="4" t="str">
        <v>Not Disclosed</v>
      </c>
      <c r="W488" s="4" t="s">
        <v>42</v>
      </c>
      <c r="X488" s="4" t="str">
        <v>Not Disclosed</v>
      </c>
      <c r="Y488" s="4" t="s">
        <v>42</v>
      </c>
      <c r="Z488" s="4" t="str">
        <v>Not Disclosed</v>
      </c>
      <c r="AA488" s="4">
        <f>_xlfn.XLOOKUP(R488, 'taxonomy(ID_mappings)'!$J$2:$J$7, 'taxonomy(ID_mappings)'!$I$2:$I$7, "Not Disclosed", 0)</f>
        <v>5325</v>
      </c>
      <c r="AB488" s="4" t="str">
        <f>_xlfn.XLOOKUP(T488, 'taxonomy(ID_mappings)'!$J$2:$J$7, 'taxonomy(ID_mappings)'!$I$2:$I$7, "Not Disclosed", 0)</f>
        <v>Not Disclosed</v>
      </c>
      <c r="AC488" s="4" t="str">
        <f>_xlfn.XLOOKUP(V488, 'taxonomy(ID_mappings)'!$J$2:$J$7, 'taxonomy(ID_mappings)'!$I$2:$I$7, "Not Disclosed", 0)</f>
        <v>Not Disclosed</v>
      </c>
      <c r="AD488" s="4" t="str">
        <f>_xlfn.XLOOKUP(X488, 'taxonomy(ID_mappings)'!$J$2:$J$7, 'taxonomy(ID_mappings)'!$I$2:$I$7, "Not Disclosed", 0)</f>
        <v>Not Disclosed</v>
      </c>
      <c r="AE488" s="4" t="str">
        <f>_xlfn.XLOOKUP(Z488, 'taxonomy(ID_mappings)'!$J$2:$J$7, 'taxonomy(ID_mappings)'!$I$2:$I$7, "Not Disclosed", 0)</f>
        <v>Not Disclosed</v>
      </c>
      <c r="AF488" s="4" t="str">
        <f>_xlfn.CONCAT(AA488, ", ", AB488, ", ", AC488, ", ", AD488, ", ", AE488)</f>
        <v>5325, Not Disclosed, Not Disclosed, Not Disclosed, Not Disclosed</v>
      </c>
      <c r="AG488" s="16">
        <v>5325</v>
      </c>
      <c r="AH488" s="1" t="s">
        <v>43</v>
      </c>
      <c r="AI488" s="1">
        <f>_xlfn.XLOOKUP(AH488, 'taxonomy(ID_mappings)'!$L$2:$L$3, 'taxonomy(ID_mappings)'!$M$2:$M$3, 0)</f>
        <v>0</v>
      </c>
      <c r="AJ488" s="9" t="s">
        <v>856</v>
      </c>
      <c r="AK488" s="1" t="s">
        <v>857</v>
      </c>
      <c r="AL488" s="1" t="s">
        <v>42</v>
      </c>
    </row>
    <row r="489" spans="1:38" ht="15.75" customHeight="1">
      <c r="A489" s="1">
        <v>52035</v>
      </c>
      <c r="B489" s="1" t="s">
        <v>858</v>
      </c>
      <c r="C489" s="1">
        <f>_xlfn.XLOOKUP(B489, 'Sheet1 startup_formatted'!$B$2:$B$690, 'Sheet1 startup_formatted'!$A$2:$A$690, "Not issued", 0)</f>
        <v>23313</v>
      </c>
      <c r="D489" s="2">
        <v>42948</v>
      </c>
      <c r="E489" s="15">
        <v>14000</v>
      </c>
      <c r="F489" s="1" t="s">
        <v>88</v>
      </c>
      <c r="G489" s="1">
        <f>_xlfn.XLOOKUP(F489, 'taxonomy(ID_mappings)'!$P$2:$P$15, 'taxonomy(ID_mappings)'!$O$2:$O$15, 0)</f>
        <v>6789</v>
      </c>
      <c r="H489" s="1">
        <v>1</v>
      </c>
      <c r="I489" s="1" t="s">
        <v>113</v>
      </c>
      <c r="J489" s="1" t="str">
        <v>Egypt</v>
      </c>
      <c r="K489" s="1" t="s">
        <v>113</v>
      </c>
      <c r="L489" s="13">
        <f>_xlfn.XLOOKUP(K489, 'taxonomy(ID_mappings)'!$B$2:$B$30, 'taxonomy(ID_mappings)'!$A$2:$A$30, "Not Disclosed", 0)</f>
        <v>2468</v>
      </c>
      <c r="M489" s="1" t="s">
        <v>54</v>
      </c>
      <c r="N489" s="1" t="s">
        <v>54</v>
      </c>
      <c r="O489" s="1">
        <f>_xlfn.XLOOKUP(N489, 'taxonomy(ID_mappings)'!$F$2:$F$40, 'taxonomy(ID_mappings)'!$E$2:$E$40, "Not Disclosed", 0)</f>
        <v>2165</v>
      </c>
      <c r="P489" s="1">
        <v>2</v>
      </c>
      <c r="Q489" s="4" t="s">
        <v>61</v>
      </c>
      <c r="R489" s="4" t="s">
        <v>61</v>
      </c>
      <c r="S489" s="4" t="s">
        <v>42</v>
      </c>
      <c r="T489" s="4" t="str">
        <v>Not Disclosed</v>
      </c>
      <c r="U489" s="4" t="s">
        <v>42</v>
      </c>
      <c r="V489" s="4" t="str">
        <v>Not Disclosed</v>
      </c>
      <c r="W489" s="4" t="s">
        <v>42</v>
      </c>
      <c r="X489" s="4" t="str">
        <v>Not Disclosed</v>
      </c>
      <c r="Y489" s="4" t="s">
        <v>42</v>
      </c>
      <c r="Z489" s="4" t="str">
        <v>Not Disclosed</v>
      </c>
      <c r="AA489" s="4">
        <f>_xlfn.XLOOKUP(R489, 'taxonomy(ID_mappings)'!$J$2:$J$7, 'taxonomy(ID_mappings)'!$I$2:$I$7, "Not Disclosed", 0)</f>
        <v>5326</v>
      </c>
      <c r="AB489" s="4" t="str">
        <f>_xlfn.XLOOKUP(T489, 'taxonomy(ID_mappings)'!$J$2:$J$7, 'taxonomy(ID_mappings)'!$I$2:$I$7, "Not Disclosed", 0)</f>
        <v>Not Disclosed</v>
      </c>
      <c r="AC489" s="4" t="str">
        <f>_xlfn.XLOOKUP(V489, 'taxonomy(ID_mappings)'!$J$2:$J$7, 'taxonomy(ID_mappings)'!$I$2:$I$7, "Not Disclosed", 0)</f>
        <v>Not Disclosed</v>
      </c>
      <c r="AD489" s="4" t="str">
        <f>_xlfn.XLOOKUP(X489, 'taxonomy(ID_mappings)'!$J$2:$J$7, 'taxonomy(ID_mappings)'!$I$2:$I$7, "Not Disclosed", 0)</f>
        <v>Not Disclosed</v>
      </c>
      <c r="AE489" s="4" t="str">
        <f>_xlfn.XLOOKUP(Z489, 'taxonomy(ID_mappings)'!$J$2:$J$7, 'taxonomy(ID_mappings)'!$I$2:$I$7, "Not Disclosed", 0)</f>
        <v>Not Disclosed</v>
      </c>
      <c r="AF489" s="4" t="str">
        <f>_xlfn.CONCAT(AA489, ", ", AB489, ", ", AC489, ", ", AD489, ", ", AE489)</f>
        <v>5326, Not Disclosed, Not Disclosed, Not Disclosed, Not Disclosed</v>
      </c>
      <c r="AG489" s="16">
        <v>5326</v>
      </c>
      <c r="AH489" s="1" t="s">
        <v>43</v>
      </c>
      <c r="AI489" s="1">
        <f>_xlfn.XLOOKUP(AH489, 'taxonomy(ID_mappings)'!$L$2:$L$3, 'taxonomy(ID_mappings)'!$M$2:$M$3, 0)</f>
        <v>0</v>
      </c>
      <c r="AJ489" s="1" t="s">
        <v>859</v>
      </c>
      <c r="AK489" s="9" t="s">
        <v>860</v>
      </c>
      <c r="AL489" s="9" t="s">
        <v>861</v>
      </c>
    </row>
    <row r="490" spans="1:38" ht="15.75" customHeight="1">
      <c r="A490" s="1">
        <v>52036</v>
      </c>
      <c r="B490" s="1" t="s">
        <v>862</v>
      </c>
      <c r="C490" s="1">
        <f>_xlfn.XLOOKUP(B490, 'Sheet1 startup_formatted'!$B$2:$B$690, 'Sheet1 startup_formatted'!$A$2:$A$690, "Not issued", 0)</f>
        <v>17394</v>
      </c>
      <c r="D490" s="2">
        <v>42948</v>
      </c>
      <c r="E490" s="15">
        <v>14000</v>
      </c>
      <c r="F490" s="1" t="s">
        <v>88</v>
      </c>
      <c r="G490" s="1">
        <f>_xlfn.XLOOKUP(F490, 'taxonomy(ID_mappings)'!$P$2:$P$15, 'taxonomy(ID_mappings)'!$O$2:$O$15, 0)</f>
        <v>6789</v>
      </c>
      <c r="H490" s="1">
        <v>1</v>
      </c>
      <c r="I490" s="1" t="s">
        <v>113</v>
      </c>
      <c r="J490" s="1" t="str">
        <v>Egypt</v>
      </c>
      <c r="K490" s="1" t="s">
        <v>113</v>
      </c>
      <c r="L490" s="13">
        <f>_xlfn.XLOOKUP(K490, 'taxonomy(ID_mappings)'!$B$2:$B$30, 'taxonomy(ID_mappings)'!$A$2:$A$30, "Not Disclosed", 0)</f>
        <v>2468</v>
      </c>
      <c r="M490" s="1" t="s">
        <v>54</v>
      </c>
      <c r="N490" s="1" t="s">
        <v>54</v>
      </c>
      <c r="O490" s="1">
        <f>_xlfn.XLOOKUP(N490, 'taxonomy(ID_mappings)'!$F$2:$F$40, 'taxonomy(ID_mappings)'!$E$2:$E$40, "Not Disclosed", 0)</f>
        <v>2165</v>
      </c>
      <c r="P490" s="1">
        <v>1</v>
      </c>
      <c r="Q490" s="4" t="s">
        <v>48</v>
      </c>
      <c r="R490" s="4" t="s">
        <v>48</v>
      </c>
      <c r="S490" s="4" t="s">
        <v>42</v>
      </c>
      <c r="T490" s="4" t="str">
        <v>Not Disclosed</v>
      </c>
      <c r="U490" s="4" t="s">
        <v>42</v>
      </c>
      <c r="V490" s="4" t="str">
        <v>Not Disclosed</v>
      </c>
      <c r="W490" s="4" t="s">
        <v>42</v>
      </c>
      <c r="X490" s="4" t="str">
        <v>Not Disclosed</v>
      </c>
      <c r="Y490" s="4" t="s">
        <v>42</v>
      </c>
      <c r="Z490" s="4" t="str">
        <v>Not Disclosed</v>
      </c>
      <c r="AA490" s="4">
        <f>_xlfn.XLOOKUP(R490, 'taxonomy(ID_mappings)'!$J$2:$J$7, 'taxonomy(ID_mappings)'!$I$2:$I$7, "Not Disclosed", 0)</f>
        <v>5325</v>
      </c>
      <c r="AB490" s="4" t="str">
        <f>_xlfn.XLOOKUP(T490, 'taxonomy(ID_mappings)'!$J$2:$J$7, 'taxonomy(ID_mappings)'!$I$2:$I$7, "Not Disclosed", 0)</f>
        <v>Not Disclosed</v>
      </c>
      <c r="AC490" s="4" t="str">
        <f>_xlfn.XLOOKUP(V490, 'taxonomy(ID_mappings)'!$J$2:$J$7, 'taxonomy(ID_mappings)'!$I$2:$I$7, "Not Disclosed", 0)</f>
        <v>Not Disclosed</v>
      </c>
      <c r="AD490" s="4" t="str">
        <f>_xlfn.XLOOKUP(X490, 'taxonomy(ID_mappings)'!$J$2:$J$7, 'taxonomy(ID_mappings)'!$I$2:$I$7, "Not Disclosed", 0)</f>
        <v>Not Disclosed</v>
      </c>
      <c r="AE490" s="4" t="str">
        <f>_xlfn.XLOOKUP(Z490, 'taxonomy(ID_mappings)'!$J$2:$J$7, 'taxonomy(ID_mappings)'!$I$2:$I$7, "Not Disclosed", 0)</f>
        <v>Not Disclosed</v>
      </c>
      <c r="AF490" s="4" t="str">
        <f>_xlfn.CONCAT(AA490, ", ", AB490, ", ", AC490, ", ", AD490, ", ", AE490)</f>
        <v>5325, Not Disclosed, Not Disclosed, Not Disclosed, Not Disclosed</v>
      </c>
      <c r="AG490" s="16">
        <v>5325</v>
      </c>
      <c r="AH490" s="1" t="s">
        <v>43</v>
      </c>
      <c r="AI490" s="1">
        <f>_xlfn.XLOOKUP(AH490, 'taxonomy(ID_mappings)'!$L$2:$L$3, 'taxonomy(ID_mappings)'!$M$2:$M$3, 0)</f>
        <v>0</v>
      </c>
      <c r="AJ490" s="9" t="s">
        <v>863</v>
      </c>
      <c r="AK490" s="1" t="s">
        <v>42</v>
      </c>
      <c r="AL490" s="1" t="s">
        <v>42</v>
      </c>
    </row>
    <row r="491" spans="1:38" ht="15.75" customHeight="1">
      <c r="A491" s="1">
        <v>52037</v>
      </c>
      <c r="B491" s="1" t="s">
        <v>864</v>
      </c>
      <c r="C491" s="1">
        <f>_xlfn.XLOOKUP(B491, 'Sheet1 startup_formatted'!$B$2:$B$690, 'Sheet1 startup_formatted'!$A$2:$A$690, "Not issued", 0)</f>
        <v>21937</v>
      </c>
      <c r="D491" s="2">
        <v>42948</v>
      </c>
      <c r="E491" s="15">
        <v>14000</v>
      </c>
      <c r="F491" s="1" t="s">
        <v>88</v>
      </c>
      <c r="G491" s="1">
        <f>_xlfn.XLOOKUP(F491, 'taxonomy(ID_mappings)'!$P$2:$P$15, 'taxonomy(ID_mappings)'!$O$2:$O$15, 0)</f>
        <v>6789</v>
      </c>
      <c r="H491" s="1">
        <v>1</v>
      </c>
      <c r="I491" s="1" t="s">
        <v>113</v>
      </c>
      <c r="J491" s="1" t="str">
        <v>Egypt</v>
      </c>
      <c r="K491" s="1" t="s">
        <v>113</v>
      </c>
      <c r="L491" s="13">
        <f>_xlfn.XLOOKUP(K491, 'taxonomy(ID_mappings)'!$B$2:$B$30, 'taxonomy(ID_mappings)'!$A$2:$A$30, "Not Disclosed", 0)</f>
        <v>2468</v>
      </c>
      <c r="M491" s="1" t="s">
        <v>138</v>
      </c>
      <c r="N491" s="1" t="s">
        <v>138</v>
      </c>
      <c r="O491" s="1">
        <f>_xlfn.XLOOKUP(N491, 'taxonomy(ID_mappings)'!$F$2:$F$40, 'taxonomy(ID_mappings)'!$E$2:$E$40, "Not Disclosed", 0)</f>
        <v>3428</v>
      </c>
      <c r="P491" s="1">
        <v>3</v>
      </c>
      <c r="Q491" s="4" t="s">
        <v>318</v>
      </c>
      <c r="R491" s="4" t="s">
        <v>48</v>
      </c>
      <c r="S491" s="4" t="s">
        <v>174</v>
      </c>
      <c r="T491" s="4" t="str">
        <v>Platform</v>
      </c>
      <c r="U491" s="4" t="s">
        <v>42</v>
      </c>
      <c r="V491" s="4" t="str">
        <v>Not Disclosed</v>
      </c>
      <c r="W491" s="4" t="s">
        <v>42</v>
      </c>
      <c r="X491" s="4" t="str">
        <v>Not Disclosed</v>
      </c>
      <c r="Y491" s="4" t="s">
        <v>42</v>
      </c>
      <c r="Z491" s="4" t="str">
        <v>Not Disclosed</v>
      </c>
      <c r="AA491" s="4">
        <f>_xlfn.XLOOKUP(R491, 'taxonomy(ID_mappings)'!$J$2:$J$7, 'taxonomy(ID_mappings)'!$I$2:$I$7, "Not Disclosed", 0)</f>
        <v>5325</v>
      </c>
      <c r="AB491" s="4">
        <f>_xlfn.XLOOKUP(T491, 'taxonomy(ID_mappings)'!$J$2:$J$7, 'taxonomy(ID_mappings)'!$I$2:$I$7, "Not Disclosed", 0)</f>
        <v>5324</v>
      </c>
      <c r="AC491" s="4" t="str">
        <f>_xlfn.XLOOKUP(V491, 'taxonomy(ID_mappings)'!$J$2:$J$7, 'taxonomy(ID_mappings)'!$I$2:$I$7, "Not Disclosed", 0)</f>
        <v>Not Disclosed</v>
      </c>
      <c r="AD491" s="4" t="str">
        <f>_xlfn.XLOOKUP(X491, 'taxonomy(ID_mappings)'!$J$2:$J$7, 'taxonomy(ID_mappings)'!$I$2:$I$7, "Not Disclosed", 0)</f>
        <v>Not Disclosed</v>
      </c>
      <c r="AE491" s="4" t="str">
        <f>_xlfn.XLOOKUP(Z491, 'taxonomy(ID_mappings)'!$J$2:$J$7, 'taxonomy(ID_mappings)'!$I$2:$I$7, "Not Disclosed", 0)</f>
        <v>Not Disclosed</v>
      </c>
      <c r="AF491" s="4" t="str">
        <f>_xlfn.CONCAT(AA491, ", ", AB491, ", ", AC491, ", ", AD491, ", ", AE491)</f>
        <v>5325, 5324, Not Disclosed, Not Disclosed, Not Disclosed</v>
      </c>
      <c r="AG491" s="16" t="s">
        <v>319</v>
      </c>
      <c r="AH491" s="1" t="s">
        <v>55</v>
      </c>
      <c r="AI491" s="1">
        <f>_xlfn.XLOOKUP(AH491, 'taxonomy(ID_mappings)'!$L$2:$L$3, 'taxonomy(ID_mappings)'!$M$2:$M$3, 0)</f>
        <v>1</v>
      </c>
      <c r="AJ491" s="1" t="s">
        <v>42</v>
      </c>
      <c r="AK491" s="1" t="s">
        <v>42</v>
      </c>
      <c r="AL491" s="1" t="s">
        <v>42</v>
      </c>
    </row>
    <row r="492" spans="1:38" ht="15.75" customHeight="1">
      <c r="A492" s="1">
        <v>52038</v>
      </c>
      <c r="B492" s="1" t="s">
        <v>865</v>
      </c>
      <c r="C492" s="1">
        <f>_xlfn.XLOOKUP(B492, 'Sheet1 startup_formatted'!$B$2:$B$690, 'Sheet1 startup_formatted'!$A$2:$A$690, "Not issued", 0)</f>
        <v>53375</v>
      </c>
      <c r="D492" s="2">
        <v>42948</v>
      </c>
      <c r="E492" s="15">
        <v>14000</v>
      </c>
      <c r="F492" s="1" t="s">
        <v>88</v>
      </c>
      <c r="G492" s="1">
        <f>_xlfn.XLOOKUP(F492, 'taxonomy(ID_mappings)'!$P$2:$P$15, 'taxonomy(ID_mappings)'!$O$2:$O$15, 0)</f>
        <v>6789</v>
      </c>
      <c r="H492" s="1">
        <v>1</v>
      </c>
      <c r="I492" s="1" t="s">
        <v>42</v>
      </c>
      <c r="J492" s="1" t="str">
        <v>Not Disclosed</v>
      </c>
      <c r="K492" s="1" t="s">
        <v>42</v>
      </c>
      <c r="L492" s="13" t="str">
        <f>_xlfn.XLOOKUP(K492, 'taxonomy(ID_mappings)'!$B$2:$B$30, 'taxonomy(ID_mappings)'!$A$2:$A$30, "Not Disclosed", 0)</f>
        <v>Not Disclosed</v>
      </c>
      <c r="M492" s="1" t="s">
        <v>126</v>
      </c>
      <c r="N492" s="1" t="s">
        <v>126</v>
      </c>
      <c r="O492" s="1">
        <f>_xlfn.XLOOKUP(N492, 'taxonomy(ID_mappings)'!$F$2:$F$40, 'taxonomy(ID_mappings)'!$E$2:$E$40, "Not Disclosed", 0)</f>
        <v>1524</v>
      </c>
      <c r="P492" s="1" t="s">
        <v>42</v>
      </c>
      <c r="Q492" s="4" t="s">
        <v>42</v>
      </c>
      <c r="R492" s="4" t="s">
        <v>42</v>
      </c>
      <c r="S492" s="4" t="s">
        <v>42</v>
      </c>
      <c r="T492" s="4" t="str">
        <v>Not Disclosed</v>
      </c>
      <c r="U492" s="4" t="s">
        <v>42</v>
      </c>
      <c r="V492" s="4" t="str">
        <v>Not Disclosed</v>
      </c>
      <c r="W492" s="4" t="s">
        <v>42</v>
      </c>
      <c r="X492" s="4" t="str">
        <v>Not Disclosed</v>
      </c>
      <c r="Y492" s="4" t="s">
        <v>42</v>
      </c>
      <c r="Z492" s="4" t="str">
        <v>Not Disclosed</v>
      </c>
      <c r="AA492" s="4" t="str">
        <f>_xlfn.XLOOKUP(R492, 'taxonomy(ID_mappings)'!$J$2:$J$7, 'taxonomy(ID_mappings)'!$I$2:$I$7, "Not Disclosed", 0)</f>
        <v>Not Disclosed</v>
      </c>
      <c r="AB492" s="4" t="str">
        <f>_xlfn.XLOOKUP(T492, 'taxonomy(ID_mappings)'!$J$2:$J$7, 'taxonomy(ID_mappings)'!$I$2:$I$7, "Not Disclosed", 0)</f>
        <v>Not Disclosed</v>
      </c>
      <c r="AC492" s="4" t="str">
        <f>_xlfn.XLOOKUP(V492, 'taxonomy(ID_mappings)'!$J$2:$J$7, 'taxonomy(ID_mappings)'!$I$2:$I$7, "Not Disclosed", 0)</f>
        <v>Not Disclosed</v>
      </c>
      <c r="AD492" s="4" t="str">
        <f>_xlfn.XLOOKUP(X492, 'taxonomy(ID_mappings)'!$J$2:$J$7, 'taxonomy(ID_mappings)'!$I$2:$I$7, "Not Disclosed", 0)</f>
        <v>Not Disclosed</v>
      </c>
      <c r="AE492" s="4" t="str">
        <f>_xlfn.XLOOKUP(Z492, 'taxonomy(ID_mappings)'!$J$2:$J$7, 'taxonomy(ID_mappings)'!$I$2:$I$7, "Not Disclosed", 0)</f>
        <v>Not Disclosed</v>
      </c>
      <c r="AF492" s="4" t="str">
        <f>_xlfn.CONCAT(AA492, ", ", AB492, ", ", AC492, ", ", AD492, ", ", AE492)</f>
        <v>Not Disclosed, Not Disclosed, Not Disclosed, Not Disclosed, Not Disclosed</v>
      </c>
      <c r="AG492" s="16" t="s">
        <v>42</v>
      </c>
      <c r="AH492" s="1" t="s">
        <v>43</v>
      </c>
      <c r="AI492" s="1">
        <f>_xlfn.XLOOKUP(AH492, 'taxonomy(ID_mappings)'!$L$2:$L$3, 'taxonomy(ID_mappings)'!$M$2:$M$3, 0)</f>
        <v>0</v>
      </c>
      <c r="AJ492" s="1" t="s">
        <v>42</v>
      </c>
      <c r="AK492" s="1" t="s">
        <v>42</v>
      </c>
      <c r="AL492" s="1" t="s">
        <v>42</v>
      </c>
    </row>
    <row r="493" spans="1:38" ht="15.75" customHeight="1">
      <c r="A493" s="1">
        <v>52039</v>
      </c>
      <c r="B493" s="1" t="s">
        <v>866</v>
      </c>
      <c r="C493" s="1">
        <f>_xlfn.XLOOKUP(B493, 'Sheet1 startup_formatted'!$B$2:$B$690, 'Sheet1 startup_formatted'!$A$2:$A$690, "Not issued", 0)</f>
        <v>50828</v>
      </c>
      <c r="D493" s="2">
        <v>42948</v>
      </c>
      <c r="E493" s="15">
        <v>160000</v>
      </c>
      <c r="F493" s="1" t="s">
        <v>53</v>
      </c>
      <c r="G493" s="1">
        <f>_xlfn.XLOOKUP(F493, 'taxonomy(ID_mappings)'!$P$2:$P$15, 'taxonomy(ID_mappings)'!$O$2:$O$15, 0)</f>
        <v>9101</v>
      </c>
      <c r="H493" s="1">
        <v>0</v>
      </c>
      <c r="I493" s="1" t="s">
        <v>277</v>
      </c>
      <c r="J493" s="1" t="str">
        <v>Tunisia</v>
      </c>
      <c r="K493" s="1" t="s">
        <v>277</v>
      </c>
      <c r="L493" s="13">
        <f>_xlfn.XLOOKUP(K493, 'taxonomy(ID_mappings)'!$B$2:$B$30, 'taxonomy(ID_mappings)'!$A$2:$A$30, "Not Disclosed", 0)</f>
        <v>2836</v>
      </c>
      <c r="M493" s="1" t="s">
        <v>47</v>
      </c>
      <c r="N493" s="1" t="s">
        <v>47</v>
      </c>
      <c r="O493" s="1">
        <f>_xlfn.XLOOKUP(N493, 'taxonomy(ID_mappings)'!$F$2:$F$40, 'taxonomy(ID_mappings)'!$E$2:$E$40, "Not Disclosed", 0)</f>
        <v>4536</v>
      </c>
      <c r="P493" s="1">
        <v>1</v>
      </c>
      <c r="Q493" s="4" t="s">
        <v>61</v>
      </c>
      <c r="R493" s="4" t="s">
        <v>61</v>
      </c>
      <c r="S493" s="4" t="s">
        <v>42</v>
      </c>
      <c r="T493" s="4" t="str">
        <v>Not Disclosed</v>
      </c>
      <c r="U493" s="4" t="s">
        <v>42</v>
      </c>
      <c r="V493" s="4" t="str">
        <v>Not Disclosed</v>
      </c>
      <c r="W493" s="4" t="s">
        <v>42</v>
      </c>
      <c r="X493" s="4" t="str">
        <v>Not Disclosed</v>
      </c>
      <c r="Y493" s="4" t="s">
        <v>42</v>
      </c>
      <c r="Z493" s="4" t="str">
        <v>Not Disclosed</v>
      </c>
      <c r="AA493" s="4">
        <f>_xlfn.XLOOKUP(R493, 'taxonomy(ID_mappings)'!$J$2:$J$7, 'taxonomy(ID_mappings)'!$I$2:$I$7, "Not Disclosed", 0)</f>
        <v>5326</v>
      </c>
      <c r="AB493" s="4" t="str">
        <f>_xlfn.XLOOKUP(T493, 'taxonomy(ID_mappings)'!$J$2:$J$7, 'taxonomy(ID_mappings)'!$I$2:$I$7, "Not Disclosed", 0)</f>
        <v>Not Disclosed</v>
      </c>
      <c r="AC493" s="4" t="str">
        <f>_xlfn.XLOOKUP(V493, 'taxonomy(ID_mappings)'!$J$2:$J$7, 'taxonomy(ID_mappings)'!$I$2:$I$7, "Not Disclosed", 0)</f>
        <v>Not Disclosed</v>
      </c>
      <c r="AD493" s="4" t="str">
        <f>_xlfn.XLOOKUP(X493, 'taxonomy(ID_mappings)'!$J$2:$J$7, 'taxonomy(ID_mappings)'!$I$2:$I$7, "Not Disclosed", 0)</f>
        <v>Not Disclosed</v>
      </c>
      <c r="AE493" s="4" t="str">
        <f>_xlfn.XLOOKUP(Z493, 'taxonomy(ID_mappings)'!$J$2:$J$7, 'taxonomy(ID_mappings)'!$I$2:$I$7, "Not Disclosed", 0)</f>
        <v>Not Disclosed</v>
      </c>
      <c r="AF493" s="4" t="str">
        <f>_xlfn.CONCAT(AA493, ", ", AB493, ", ", AC493, ", ", AD493, ", ", AE493)</f>
        <v>5326, Not Disclosed, Not Disclosed, Not Disclosed, Not Disclosed</v>
      </c>
      <c r="AG493" s="16">
        <v>5326</v>
      </c>
      <c r="AH493" s="1" t="s">
        <v>43</v>
      </c>
      <c r="AI493" s="1">
        <f>_xlfn.XLOOKUP(AH493, 'taxonomy(ID_mappings)'!$L$2:$L$3, 'taxonomy(ID_mappings)'!$M$2:$M$3, 0)</f>
        <v>0</v>
      </c>
      <c r="AJ493" s="1" t="s">
        <v>42</v>
      </c>
      <c r="AK493" s="1" t="s">
        <v>42</v>
      </c>
      <c r="AL493" s="1" t="s">
        <v>42</v>
      </c>
    </row>
    <row r="494" spans="1:38" ht="15.75" customHeight="1">
      <c r="A494" s="1">
        <v>52040</v>
      </c>
      <c r="B494" s="1" t="s">
        <v>867</v>
      </c>
      <c r="C494" s="1">
        <f>_xlfn.XLOOKUP(B494, 'Sheet1 startup_formatted'!$B$2:$B$690, 'Sheet1 startup_formatted'!$A$2:$A$690, "Not issued", 0)</f>
        <v>44193</v>
      </c>
      <c r="D494" s="2">
        <v>42948</v>
      </c>
      <c r="E494" s="15">
        <v>80000</v>
      </c>
      <c r="F494" s="1" t="s">
        <v>53</v>
      </c>
      <c r="G494" s="1">
        <f>_xlfn.XLOOKUP(F494, 'taxonomy(ID_mappings)'!$P$2:$P$15, 'taxonomy(ID_mappings)'!$O$2:$O$15, 0)</f>
        <v>9101</v>
      </c>
      <c r="H494" s="1">
        <v>0</v>
      </c>
      <c r="I494" s="1" t="s">
        <v>277</v>
      </c>
      <c r="J494" s="1" t="str">
        <v>Tunisia</v>
      </c>
      <c r="K494" s="1" t="s">
        <v>277</v>
      </c>
      <c r="L494" s="13">
        <f>_xlfn.XLOOKUP(K494, 'taxonomy(ID_mappings)'!$B$2:$B$30, 'taxonomy(ID_mappings)'!$A$2:$A$30, "Not Disclosed", 0)</f>
        <v>2836</v>
      </c>
      <c r="M494" s="1" t="s">
        <v>141</v>
      </c>
      <c r="N494" s="1" t="s">
        <v>141</v>
      </c>
      <c r="O494" s="1">
        <f>_xlfn.XLOOKUP(N494, 'taxonomy(ID_mappings)'!$F$2:$F$40, 'taxonomy(ID_mappings)'!$E$2:$E$40, "Not Disclosed", 0)</f>
        <v>7592</v>
      </c>
      <c r="P494" s="1">
        <v>1</v>
      </c>
      <c r="Q494" s="4" t="s">
        <v>48</v>
      </c>
      <c r="R494" s="4" t="s">
        <v>48</v>
      </c>
      <c r="S494" s="4" t="s">
        <v>42</v>
      </c>
      <c r="T494" s="4" t="str">
        <v>Not Disclosed</v>
      </c>
      <c r="U494" s="4" t="s">
        <v>42</v>
      </c>
      <c r="V494" s="4" t="str">
        <v>Not Disclosed</v>
      </c>
      <c r="W494" s="4" t="s">
        <v>42</v>
      </c>
      <c r="X494" s="4" t="str">
        <v>Not Disclosed</v>
      </c>
      <c r="Y494" s="4" t="s">
        <v>42</v>
      </c>
      <c r="Z494" s="4" t="str">
        <v>Not Disclosed</v>
      </c>
      <c r="AA494" s="4">
        <f>_xlfn.XLOOKUP(R494, 'taxonomy(ID_mappings)'!$J$2:$J$7, 'taxonomy(ID_mappings)'!$I$2:$I$7, "Not Disclosed", 0)</f>
        <v>5325</v>
      </c>
      <c r="AB494" s="4" t="str">
        <f>_xlfn.XLOOKUP(T494, 'taxonomy(ID_mappings)'!$J$2:$J$7, 'taxonomy(ID_mappings)'!$I$2:$I$7, "Not Disclosed", 0)</f>
        <v>Not Disclosed</v>
      </c>
      <c r="AC494" s="4" t="str">
        <f>_xlfn.XLOOKUP(V494, 'taxonomy(ID_mappings)'!$J$2:$J$7, 'taxonomy(ID_mappings)'!$I$2:$I$7, "Not Disclosed", 0)</f>
        <v>Not Disclosed</v>
      </c>
      <c r="AD494" s="4" t="str">
        <f>_xlfn.XLOOKUP(X494, 'taxonomy(ID_mappings)'!$J$2:$J$7, 'taxonomy(ID_mappings)'!$I$2:$I$7, "Not Disclosed", 0)</f>
        <v>Not Disclosed</v>
      </c>
      <c r="AE494" s="4" t="str">
        <f>_xlfn.XLOOKUP(Z494, 'taxonomy(ID_mappings)'!$J$2:$J$7, 'taxonomy(ID_mappings)'!$I$2:$I$7, "Not Disclosed", 0)</f>
        <v>Not Disclosed</v>
      </c>
      <c r="AF494" s="4" t="str">
        <f>_xlfn.CONCAT(AA494, ", ", AB494, ", ", AC494, ", ", AD494, ", ", AE494)</f>
        <v>5325, Not Disclosed, Not Disclosed, Not Disclosed, Not Disclosed</v>
      </c>
      <c r="AG494" s="16">
        <v>5325</v>
      </c>
      <c r="AH494" s="1" t="s">
        <v>43</v>
      </c>
      <c r="AI494" s="1">
        <f>_xlfn.XLOOKUP(AH494, 'taxonomy(ID_mappings)'!$L$2:$L$3, 'taxonomy(ID_mappings)'!$M$2:$M$3, 0)</f>
        <v>0</v>
      </c>
      <c r="AJ494" s="1" t="s">
        <v>42</v>
      </c>
      <c r="AK494" s="1" t="s">
        <v>42</v>
      </c>
      <c r="AL494" s="1" t="s">
        <v>42</v>
      </c>
    </row>
    <row r="495" spans="1:38" ht="15.75" customHeight="1">
      <c r="A495" s="1">
        <v>52041</v>
      </c>
      <c r="B495" s="1" t="s">
        <v>868</v>
      </c>
      <c r="C495" s="1">
        <f>_xlfn.XLOOKUP(B495, 'Sheet1 startup_formatted'!$B$2:$B$690, 'Sheet1 startup_formatted'!$A$2:$A$690, "Not issued", 0)</f>
        <v>21263</v>
      </c>
      <c r="D495" s="2">
        <v>42979</v>
      </c>
      <c r="E495" s="15">
        <v>2400000</v>
      </c>
      <c r="F495" s="1" t="s">
        <v>53</v>
      </c>
      <c r="G495" s="1">
        <f>_xlfn.XLOOKUP(F495, 'taxonomy(ID_mappings)'!$P$2:$P$15, 'taxonomy(ID_mappings)'!$O$2:$O$15, 0)</f>
        <v>9101</v>
      </c>
      <c r="H495" s="1">
        <v>1</v>
      </c>
      <c r="I495" s="1" t="s">
        <v>39</v>
      </c>
      <c r="J495" s="1" t="str">
        <v>United Arab Emirates (UAE)</v>
      </c>
      <c r="K495" s="1" t="s">
        <v>39</v>
      </c>
      <c r="L495" s="13">
        <f>_xlfn.XLOOKUP(K495, 'taxonomy(ID_mappings)'!$B$2:$B$30, 'taxonomy(ID_mappings)'!$A$2:$A$30, "Not Disclosed", 0)</f>
        <v>2361</v>
      </c>
      <c r="M495" s="1" t="s">
        <v>219</v>
      </c>
      <c r="N495" s="1" t="s">
        <v>219</v>
      </c>
      <c r="O495" s="1">
        <f>_xlfn.XLOOKUP(N495, 'taxonomy(ID_mappings)'!$F$2:$F$40, 'taxonomy(ID_mappings)'!$E$2:$E$40, "Not Disclosed", 0)</f>
        <v>9462</v>
      </c>
      <c r="P495" s="1">
        <v>1</v>
      </c>
      <c r="Q495" s="4" t="s">
        <v>61</v>
      </c>
      <c r="R495" s="4" t="s">
        <v>61</v>
      </c>
      <c r="S495" s="4" t="s">
        <v>42</v>
      </c>
      <c r="T495" s="4" t="str">
        <v>Not Disclosed</v>
      </c>
      <c r="U495" s="4" t="s">
        <v>42</v>
      </c>
      <c r="V495" s="4" t="str">
        <v>Not Disclosed</v>
      </c>
      <c r="W495" s="4" t="s">
        <v>42</v>
      </c>
      <c r="X495" s="4" t="str">
        <v>Not Disclosed</v>
      </c>
      <c r="Y495" s="4" t="s">
        <v>42</v>
      </c>
      <c r="Z495" s="4" t="str">
        <v>Not Disclosed</v>
      </c>
      <c r="AA495" s="4">
        <f>_xlfn.XLOOKUP(R495, 'taxonomy(ID_mappings)'!$J$2:$J$7, 'taxonomy(ID_mappings)'!$I$2:$I$7, "Not Disclosed", 0)</f>
        <v>5326</v>
      </c>
      <c r="AB495" s="4" t="str">
        <f>_xlfn.XLOOKUP(T495, 'taxonomy(ID_mappings)'!$J$2:$J$7, 'taxonomy(ID_mappings)'!$I$2:$I$7, "Not Disclosed", 0)</f>
        <v>Not Disclosed</v>
      </c>
      <c r="AC495" s="4" t="str">
        <f>_xlfn.XLOOKUP(V495, 'taxonomy(ID_mappings)'!$J$2:$J$7, 'taxonomy(ID_mappings)'!$I$2:$I$7, "Not Disclosed", 0)</f>
        <v>Not Disclosed</v>
      </c>
      <c r="AD495" s="4" t="str">
        <f>_xlfn.XLOOKUP(X495, 'taxonomy(ID_mappings)'!$J$2:$J$7, 'taxonomy(ID_mappings)'!$I$2:$I$7, "Not Disclosed", 0)</f>
        <v>Not Disclosed</v>
      </c>
      <c r="AE495" s="4" t="str">
        <f>_xlfn.XLOOKUP(Z495, 'taxonomy(ID_mappings)'!$J$2:$J$7, 'taxonomy(ID_mappings)'!$I$2:$I$7, "Not Disclosed", 0)</f>
        <v>Not Disclosed</v>
      </c>
      <c r="AF495" s="4" t="str">
        <f>_xlfn.CONCAT(AA495, ", ", AB495, ", ", AC495, ", ", AD495, ", ", AE495)</f>
        <v>5326, Not Disclosed, Not Disclosed, Not Disclosed, Not Disclosed</v>
      </c>
      <c r="AG495" s="16">
        <v>5326</v>
      </c>
      <c r="AH495" s="1" t="s">
        <v>43</v>
      </c>
      <c r="AI495" s="1">
        <f>_xlfn.XLOOKUP(AH495, 'taxonomy(ID_mappings)'!$L$2:$L$3, 'taxonomy(ID_mappings)'!$M$2:$M$3, 0)</f>
        <v>0</v>
      </c>
      <c r="AJ495" s="1" t="s">
        <v>42</v>
      </c>
      <c r="AK495" s="1" t="s">
        <v>42</v>
      </c>
      <c r="AL495" s="1" t="s">
        <v>42</v>
      </c>
    </row>
    <row r="496" spans="1:38" ht="15.75" customHeight="1">
      <c r="A496" s="1">
        <v>52042</v>
      </c>
      <c r="B496" s="1" t="s">
        <v>869</v>
      </c>
      <c r="C496" s="1">
        <f>_xlfn.XLOOKUP(B496, 'Sheet1 startup_formatted'!$B$2:$B$690, 'Sheet1 startup_formatted'!$A$2:$A$690, "Not issued", 0)</f>
        <v>21348</v>
      </c>
      <c r="D496" s="2">
        <v>42979</v>
      </c>
      <c r="E496" s="15">
        <v>1600000</v>
      </c>
      <c r="F496" s="1" t="s">
        <v>53</v>
      </c>
      <c r="G496" s="1">
        <f>_xlfn.XLOOKUP(F496, 'taxonomy(ID_mappings)'!$P$2:$P$15, 'taxonomy(ID_mappings)'!$O$2:$O$15, 0)</f>
        <v>9101</v>
      </c>
      <c r="H496" s="1">
        <v>1</v>
      </c>
      <c r="I496" s="1" t="s">
        <v>121</v>
      </c>
      <c r="J496" s="1" t="str">
        <v>Saudi Arabia (KSA)</v>
      </c>
      <c r="K496" s="1" t="s">
        <v>121</v>
      </c>
      <c r="L496" s="13">
        <f>_xlfn.XLOOKUP(K496, 'taxonomy(ID_mappings)'!$B$2:$B$30, 'taxonomy(ID_mappings)'!$A$2:$A$30, "Not Disclosed", 0)</f>
        <v>3459</v>
      </c>
      <c r="M496" s="1" t="s">
        <v>47</v>
      </c>
      <c r="N496" s="1" t="s">
        <v>47</v>
      </c>
      <c r="O496" s="1">
        <f>_xlfn.XLOOKUP(N496, 'taxonomy(ID_mappings)'!$F$2:$F$40, 'taxonomy(ID_mappings)'!$E$2:$E$40, "Not Disclosed", 0)</f>
        <v>4536</v>
      </c>
      <c r="P496" s="1">
        <v>0</v>
      </c>
      <c r="Q496" s="4" t="s">
        <v>61</v>
      </c>
      <c r="R496" s="4" t="s">
        <v>61</v>
      </c>
      <c r="S496" s="4" t="s">
        <v>42</v>
      </c>
      <c r="T496" s="4" t="str">
        <v>Not Disclosed</v>
      </c>
      <c r="U496" s="4" t="s">
        <v>42</v>
      </c>
      <c r="V496" s="4" t="str">
        <v>Not Disclosed</v>
      </c>
      <c r="W496" s="4" t="s">
        <v>42</v>
      </c>
      <c r="X496" s="4" t="str">
        <v>Not Disclosed</v>
      </c>
      <c r="Y496" s="4" t="s">
        <v>42</v>
      </c>
      <c r="Z496" s="4" t="str">
        <v>Not Disclosed</v>
      </c>
      <c r="AA496" s="4">
        <f>_xlfn.XLOOKUP(R496, 'taxonomy(ID_mappings)'!$J$2:$J$7, 'taxonomy(ID_mappings)'!$I$2:$I$7, "Not Disclosed", 0)</f>
        <v>5326</v>
      </c>
      <c r="AB496" s="4" t="str">
        <f>_xlfn.XLOOKUP(T496, 'taxonomy(ID_mappings)'!$J$2:$J$7, 'taxonomy(ID_mappings)'!$I$2:$I$7, "Not Disclosed", 0)</f>
        <v>Not Disclosed</v>
      </c>
      <c r="AC496" s="4" t="str">
        <f>_xlfn.XLOOKUP(V496, 'taxonomy(ID_mappings)'!$J$2:$J$7, 'taxonomy(ID_mappings)'!$I$2:$I$7, "Not Disclosed", 0)</f>
        <v>Not Disclosed</v>
      </c>
      <c r="AD496" s="4" t="str">
        <f>_xlfn.XLOOKUP(X496, 'taxonomy(ID_mappings)'!$J$2:$J$7, 'taxonomy(ID_mappings)'!$I$2:$I$7, "Not Disclosed", 0)</f>
        <v>Not Disclosed</v>
      </c>
      <c r="AE496" s="4" t="str">
        <f>_xlfn.XLOOKUP(Z496, 'taxonomy(ID_mappings)'!$J$2:$J$7, 'taxonomy(ID_mappings)'!$I$2:$I$7, "Not Disclosed", 0)</f>
        <v>Not Disclosed</v>
      </c>
      <c r="AF496" s="4" t="str">
        <f>_xlfn.CONCAT(AA496, ", ", AB496, ", ", AC496, ", ", AD496, ", ", AE496)</f>
        <v>5326, Not Disclosed, Not Disclosed, Not Disclosed, Not Disclosed</v>
      </c>
      <c r="AG496" s="16">
        <v>5326</v>
      </c>
      <c r="AH496" s="1" t="s">
        <v>43</v>
      </c>
      <c r="AI496" s="1">
        <f>_xlfn.XLOOKUP(AH496, 'taxonomy(ID_mappings)'!$L$2:$L$3, 'taxonomy(ID_mappings)'!$M$2:$M$3, 0)</f>
        <v>0</v>
      </c>
      <c r="AJ496" s="1" t="s">
        <v>42</v>
      </c>
      <c r="AK496" s="1" t="s">
        <v>42</v>
      </c>
      <c r="AL496" s="1" t="s">
        <v>42</v>
      </c>
    </row>
    <row r="497" spans="1:38" ht="15.75" customHeight="1">
      <c r="A497" s="1">
        <v>52043</v>
      </c>
      <c r="B497" s="1" t="s">
        <v>870</v>
      </c>
      <c r="C497" s="1">
        <f>_xlfn.XLOOKUP(B497, 'Sheet1 startup_formatted'!$B$2:$B$690, 'Sheet1 startup_formatted'!$A$2:$A$690, "Not issued", 0)</f>
        <v>4244</v>
      </c>
      <c r="D497" s="2">
        <v>42979</v>
      </c>
      <c r="E497" s="15">
        <v>150000</v>
      </c>
      <c r="F497" s="1" t="s">
        <v>88</v>
      </c>
      <c r="G497" s="1">
        <f>_xlfn.XLOOKUP(F497, 'taxonomy(ID_mappings)'!$P$2:$P$15, 'taxonomy(ID_mappings)'!$O$2:$O$15, 0)</f>
        <v>6789</v>
      </c>
      <c r="H497" s="1">
        <v>1</v>
      </c>
      <c r="I497" s="1" t="s">
        <v>277</v>
      </c>
      <c r="J497" s="1" t="str">
        <v>Tunisia</v>
      </c>
      <c r="K497" s="1" t="s">
        <v>277</v>
      </c>
      <c r="L497" s="13">
        <f>_xlfn.XLOOKUP(K497, 'taxonomy(ID_mappings)'!$B$2:$B$30, 'taxonomy(ID_mappings)'!$A$2:$A$30, "Not Disclosed", 0)</f>
        <v>2836</v>
      </c>
      <c r="M497" s="1" t="s">
        <v>107</v>
      </c>
      <c r="N497" s="1" t="s">
        <v>107</v>
      </c>
      <c r="O497" s="1">
        <f>_xlfn.XLOOKUP(N497, 'taxonomy(ID_mappings)'!$F$2:$F$40, 'taxonomy(ID_mappings)'!$E$2:$E$40, "Not Disclosed", 0)</f>
        <v>9238</v>
      </c>
      <c r="P497" s="1">
        <v>2</v>
      </c>
      <c r="Q497" s="4" t="s">
        <v>41</v>
      </c>
      <c r="R497" s="4" t="s">
        <v>41</v>
      </c>
      <c r="S497" s="4" t="s">
        <v>42</v>
      </c>
      <c r="T497" s="4" t="str">
        <v>Not Disclosed</v>
      </c>
      <c r="U497" s="4" t="s">
        <v>42</v>
      </c>
      <c r="V497" s="4" t="str">
        <v>Not Disclosed</v>
      </c>
      <c r="W497" s="4" t="s">
        <v>42</v>
      </c>
      <c r="X497" s="4" t="str">
        <v>Not Disclosed</v>
      </c>
      <c r="Y497" s="4" t="s">
        <v>42</v>
      </c>
      <c r="Z497" s="4" t="str">
        <v>Not Disclosed</v>
      </c>
      <c r="AA497" s="4">
        <f>_xlfn.XLOOKUP(R497, 'taxonomy(ID_mappings)'!$J$2:$J$7, 'taxonomy(ID_mappings)'!$I$2:$I$7, "Not Disclosed", 0)</f>
        <v>5324</v>
      </c>
      <c r="AB497" s="4" t="str">
        <f>_xlfn.XLOOKUP(T497, 'taxonomy(ID_mappings)'!$J$2:$J$7, 'taxonomy(ID_mappings)'!$I$2:$I$7, "Not Disclosed", 0)</f>
        <v>Not Disclosed</v>
      </c>
      <c r="AC497" s="4" t="str">
        <f>_xlfn.XLOOKUP(V497, 'taxonomy(ID_mappings)'!$J$2:$J$7, 'taxonomy(ID_mappings)'!$I$2:$I$7, "Not Disclosed", 0)</f>
        <v>Not Disclosed</v>
      </c>
      <c r="AD497" s="4" t="str">
        <f>_xlfn.XLOOKUP(X497, 'taxonomy(ID_mappings)'!$J$2:$J$7, 'taxonomy(ID_mappings)'!$I$2:$I$7, "Not Disclosed", 0)</f>
        <v>Not Disclosed</v>
      </c>
      <c r="AE497" s="4" t="str">
        <f>_xlfn.XLOOKUP(Z497, 'taxonomy(ID_mappings)'!$J$2:$J$7, 'taxonomy(ID_mappings)'!$I$2:$I$7, "Not Disclosed", 0)</f>
        <v>Not Disclosed</v>
      </c>
      <c r="AF497" s="4" t="str">
        <f>_xlfn.CONCAT(AA497, ", ", AB497, ", ", AC497, ", ", AD497, ", ", AE497)</f>
        <v>5324, Not Disclosed, Not Disclosed, Not Disclosed, Not Disclosed</v>
      </c>
      <c r="AG497" s="16">
        <v>5324</v>
      </c>
      <c r="AH497" s="1" t="s">
        <v>55</v>
      </c>
      <c r="AI497" s="1">
        <f>_xlfn.XLOOKUP(AH497, 'taxonomy(ID_mappings)'!$L$2:$L$3, 'taxonomy(ID_mappings)'!$M$2:$M$3, 0)</f>
        <v>1</v>
      </c>
      <c r="AJ497" s="1" t="s">
        <v>871</v>
      </c>
      <c r="AK497" s="1" t="s">
        <v>872</v>
      </c>
      <c r="AL497" s="1" t="s">
        <v>42</v>
      </c>
    </row>
    <row r="498" spans="1:38" ht="15.75" customHeight="1">
      <c r="A498" s="1">
        <v>52044</v>
      </c>
      <c r="B498" s="1" t="s">
        <v>873</v>
      </c>
      <c r="C498" s="1">
        <f>_xlfn.XLOOKUP(B498, 'Sheet1 startup_formatted'!$B$2:$B$690, 'Sheet1 startup_formatted'!$A$2:$A$690, "Not issued", 0)</f>
        <v>23483</v>
      </c>
      <c r="D498" s="2">
        <v>42979</v>
      </c>
      <c r="E498" s="15">
        <v>375000</v>
      </c>
      <c r="F498" s="1" t="s">
        <v>88</v>
      </c>
      <c r="G498" s="1">
        <f>_xlfn.XLOOKUP(F498, 'taxonomy(ID_mappings)'!$P$2:$P$15, 'taxonomy(ID_mappings)'!$O$2:$O$15, 0)</f>
        <v>6789</v>
      </c>
      <c r="H498" s="1">
        <v>1</v>
      </c>
      <c r="I498" s="1" t="s">
        <v>277</v>
      </c>
      <c r="J498" s="1" t="str">
        <v>Tunisia</v>
      </c>
      <c r="K498" s="1" t="s">
        <v>277</v>
      </c>
      <c r="L498" s="13">
        <f>_xlfn.XLOOKUP(K498, 'taxonomy(ID_mappings)'!$B$2:$B$30, 'taxonomy(ID_mappings)'!$A$2:$A$30, "Not Disclosed", 0)</f>
        <v>2836</v>
      </c>
      <c r="M498" s="1" t="s">
        <v>47</v>
      </c>
      <c r="N498" s="1" t="s">
        <v>47</v>
      </c>
      <c r="O498" s="1">
        <f>_xlfn.XLOOKUP(N498, 'taxonomy(ID_mappings)'!$F$2:$F$40, 'taxonomy(ID_mappings)'!$E$2:$E$40, "Not Disclosed", 0)</f>
        <v>4536</v>
      </c>
      <c r="P498" s="1">
        <v>2</v>
      </c>
      <c r="Q498" s="4" t="s">
        <v>61</v>
      </c>
      <c r="R498" s="4" t="s">
        <v>61</v>
      </c>
      <c r="S498" s="4" t="s">
        <v>42</v>
      </c>
      <c r="T498" s="4" t="str">
        <v>Not Disclosed</v>
      </c>
      <c r="U498" s="4" t="s">
        <v>42</v>
      </c>
      <c r="V498" s="4" t="str">
        <v>Not Disclosed</v>
      </c>
      <c r="W498" s="4" t="s">
        <v>42</v>
      </c>
      <c r="X498" s="4" t="str">
        <v>Not Disclosed</v>
      </c>
      <c r="Y498" s="4" t="s">
        <v>42</v>
      </c>
      <c r="Z498" s="4" t="str">
        <v>Not Disclosed</v>
      </c>
      <c r="AA498" s="4">
        <f>_xlfn.XLOOKUP(R498, 'taxonomy(ID_mappings)'!$J$2:$J$7, 'taxonomy(ID_mappings)'!$I$2:$I$7, "Not Disclosed", 0)</f>
        <v>5326</v>
      </c>
      <c r="AB498" s="4" t="str">
        <f>_xlfn.XLOOKUP(T498, 'taxonomy(ID_mappings)'!$J$2:$J$7, 'taxonomy(ID_mappings)'!$I$2:$I$7, "Not Disclosed", 0)</f>
        <v>Not Disclosed</v>
      </c>
      <c r="AC498" s="4" t="str">
        <f>_xlfn.XLOOKUP(V498, 'taxonomy(ID_mappings)'!$J$2:$J$7, 'taxonomy(ID_mappings)'!$I$2:$I$7, "Not Disclosed", 0)</f>
        <v>Not Disclosed</v>
      </c>
      <c r="AD498" s="4" t="str">
        <f>_xlfn.XLOOKUP(X498, 'taxonomy(ID_mappings)'!$J$2:$J$7, 'taxonomy(ID_mappings)'!$I$2:$I$7, "Not Disclosed", 0)</f>
        <v>Not Disclosed</v>
      </c>
      <c r="AE498" s="4" t="str">
        <f>_xlfn.XLOOKUP(Z498, 'taxonomy(ID_mappings)'!$J$2:$J$7, 'taxonomy(ID_mappings)'!$I$2:$I$7, "Not Disclosed", 0)</f>
        <v>Not Disclosed</v>
      </c>
      <c r="AF498" s="4" t="str">
        <f>_xlfn.CONCAT(AA498, ", ", AB498, ", ", AC498, ", ", AD498, ", ", AE498)</f>
        <v>5326, Not Disclosed, Not Disclosed, Not Disclosed, Not Disclosed</v>
      </c>
      <c r="AG498" s="16">
        <v>5326</v>
      </c>
      <c r="AH498" s="1" t="s">
        <v>43</v>
      </c>
      <c r="AI498" s="1">
        <f>_xlfn.XLOOKUP(AH498, 'taxonomy(ID_mappings)'!$L$2:$L$3, 'taxonomy(ID_mappings)'!$M$2:$M$3, 0)</f>
        <v>0</v>
      </c>
      <c r="AJ498" s="1" t="s">
        <v>42</v>
      </c>
      <c r="AK498" s="1" t="s">
        <v>42</v>
      </c>
      <c r="AL498" s="1" t="s">
        <v>42</v>
      </c>
    </row>
    <row r="499" spans="1:38" ht="15.75" customHeight="1">
      <c r="A499" s="1">
        <v>52045</v>
      </c>
      <c r="B499" s="1" t="s">
        <v>874</v>
      </c>
      <c r="C499" s="1">
        <f>_xlfn.XLOOKUP(B499, 'Sheet1 startup_formatted'!$B$2:$B$690, 'Sheet1 startup_formatted'!$A$2:$A$690, "Not issued", 0)</f>
        <v>23484</v>
      </c>
      <c r="D499" s="2">
        <v>42979</v>
      </c>
      <c r="E499" s="15">
        <v>150000</v>
      </c>
      <c r="F499" s="1" t="s">
        <v>88</v>
      </c>
      <c r="G499" s="1">
        <f>_xlfn.XLOOKUP(F499, 'taxonomy(ID_mappings)'!$P$2:$P$15, 'taxonomy(ID_mappings)'!$O$2:$O$15, 0)</f>
        <v>6789</v>
      </c>
      <c r="H499" s="1">
        <v>1</v>
      </c>
      <c r="I499" s="1" t="s">
        <v>277</v>
      </c>
      <c r="J499" s="1" t="str">
        <v>Tunisia</v>
      </c>
      <c r="K499" s="1" t="s">
        <v>277</v>
      </c>
      <c r="L499" s="13">
        <f>_xlfn.XLOOKUP(K499, 'taxonomy(ID_mappings)'!$B$2:$B$30, 'taxonomy(ID_mappings)'!$A$2:$A$30, "Not Disclosed", 0)</f>
        <v>2836</v>
      </c>
      <c r="M499" s="1" t="s">
        <v>47</v>
      </c>
      <c r="N499" s="1" t="s">
        <v>47</v>
      </c>
      <c r="O499" s="1">
        <f>_xlfn.XLOOKUP(N499, 'taxonomy(ID_mappings)'!$F$2:$F$40, 'taxonomy(ID_mappings)'!$E$2:$E$40, "Not Disclosed", 0)</f>
        <v>4536</v>
      </c>
      <c r="P499" s="1">
        <v>2</v>
      </c>
      <c r="Q499" s="4" t="s">
        <v>61</v>
      </c>
      <c r="R499" s="4" t="s">
        <v>61</v>
      </c>
      <c r="S499" s="4" t="s">
        <v>42</v>
      </c>
      <c r="T499" s="4" t="str">
        <v>Not Disclosed</v>
      </c>
      <c r="U499" s="4" t="s">
        <v>42</v>
      </c>
      <c r="V499" s="4" t="str">
        <v>Not Disclosed</v>
      </c>
      <c r="W499" s="4" t="s">
        <v>42</v>
      </c>
      <c r="X499" s="4" t="str">
        <v>Not Disclosed</v>
      </c>
      <c r="Y499" s="4" t="s">
        <v>42</v>
      </c>
      <c r="Z499" s="4" t="str">
        <v>Not Disclosed</v>
      </c>
      <c r="AA499" s="4">
        <f>_xlfn.XLOOKUP(R499, 'taxonomy(ID_mappings)'!$J$2:$J$7, 'taxonomy(ID_mappings)'!$I$2:$I$7, "Not Disclosed", 0)</f>
        <v>5326</v>
      </c>
      <c r="AB499" s="4" t="str">
        <f>_xlfn.XLOOKUP(T499, 'taxonomy(ID_mappings)'!$J$2:$J$7, 'taxonomy(ID_mappings)'!$I$2:$I$7, "Not Disclosed", 0)</f>
        <v>Not Disclosed</v>
      </c>
      <c r="AC499" s="4" t="str">
        <f>_xlfn.XLOOKUP(V499, 'taxonomy(ID_mappings)'!$J$2:$J$7, 'taxonomy(ID_mappings)'!$I$2:$I$7, "Not Disclosed", 0)</f>
        <v>Not Disclosed</v>
      </c>
      <c r="AD499" s="4" t="str">
        <f>_xlfn.XLOOKUP(X499, 'taxonomy(ID_mappings)'!$J$2:$J$7, 'taxonomy(ID_mappings)'!$I$2:$I$7, "Not Disclosed", 0)</f>
        <v>Not Disclosed</v>
      </c>
      <c r="AE499" s="4" t="str">
        <f>_xlfn.XLOOKUP(Z499, 'taxonomy(ID_mappings)'!$J$2:$J$7, 'taxonomy(ID_mappings)'!$I$2:$I$7, "Not Disclosed", 0)</f>
        <v>Not Disclosed</v>
      </c>
      <c r="AF499" s="4" t="str">
        <f>_xlfn.CONCAT(AA499, ", ", AB499, ", ", AC499, ", ", AD499, ", ", AE499)</f>
        <v>5326, Not Disclosed, Not Disclosed, Not Disclosed, Not Disclosed</v>
      </c>
      <c r="AG499" s="16">
        <v>5326</v>
      </c>
      <c r="AH499" s="1" t="s">
        <v>43</v>
      </c>
      <c r="AI499" s="1">
        <f>_xlfn.XLOOKUP(AH499, 'taxonomy(ID_mappings)'!$L$2:$L$3, 'taxonomy(ID_mappings)'!$M$2:$M$3, 0)</f>
        <v>0</v>
      </c>
      <c r="AJ499" s="1" t="s">
        <v>42</v>
      </c>
      <c r="AK499" s="1" t="s">
        <v>42</v>
      </c>
      <c r="AL499" s="1" t="s">
        <v>42</v>
      </c>
    </row>
    <row r="500" spans="1:38" ht="15.75" customHeight="1">
      <c r="A500" s="1">
        <v>52046</v>
      </c>
      <c r="B500" s="1" t="s">
        <v>875</v>
      </c>
      <c r="C500" s="1">
        <f>_xlfn.XLOOKUP(B500, 'Sheet1 startup_formatted'!$B$2:$B$690, 'Sheet1 startup_formatted'!$A$2:$A$690, "Not issued", 0)</f>
        <v>24945</v>
      </c>
      <c r="D500" s="2">
        <v>42979</v>
      </c>
      <c r="E500" s="15">
        <v>150000</v>
      </c>
      <c r="F500" s="1" t="s">
        <v>88</v>
      </c>
      <c r="G500" s="1">
        <f>_xlfn.XLOOKUP(F500, 'taxonomy(ID_mappings)'!$P$2:$P$15, 'taxonomy(ID_mappings)'!$O$2:$O$15, 0)</f>
        <v>6789</v>
      </c>
      <c r="H500" s="1">
        <v>1</v>
      </c>
      <c r="I500" s="1" t="s">
        <v>277</v>
      </c>
      <c r="J500" s="1" t="str">
        <v>Tunisia</v>
      </c>
      <c r="K500" s="1" t="s">
        <v>277</v>
      </c>
      <c r="L500" s="13">
        <f>_xlfn.XLOOKUP(K500, 'taxonomy(ID_mappings)'!$B$2:$B$30, 'taxonomy(ID_mappings)'!$A$2:$A$30, "Not Disclosed", 0)</f>
        <v>2836</v>
      </c>
      <c r="M500" s="1" t="s">
        <v>47</v>
      </c>
      <c r="N500" s="1" t="s">
        <v>47</v>
      </c>
      <c r="O500" s="1">
        <f>_xlfn.XLOOKUP(N500, 'taxonomy(ID_mappings)'!$F$2:$F$40, 'taxonomy(ID_mappings)'!$E$2:$E$40, "Not Disclosed", 0)</f>
        <v>4536</v>
      </c>
      <c r="P500" s="1">
        <v>2</v>
      </c>
      <c r="Q500" s="4" t="s">
        <v>243</v>
      </c>
      <c r="R500" s="4" t="s">
        <v>61</v>
      </c>
      <c r="S500" s="4" t="s">
        <v>79</v>
      </c>
      <c r="T500" s="4" t="str">
        <v>B2B2C</v>
      </c>
      <c r="U500" s="4" t="s">
        <v>42</v>
      </c>
      <c r="V500" s="4" t="str">
        <v>Not Disclosed</v>
      </c>
      <c r="W500" s="4" t="s">
        <v>42</v>
      </c>
      <c r="X500" s="4" t="str">
        <v>Not Disclosed</v>
      </c>
      <c r="Y500" s="4" t="s">
        <v>42</v>
      </c>
      <c r="Z500" s="4" t="str">
        <v>Not Disclosed</v>
      </c>
      <c r="AA500" s="4">
        <f>_xlfn.XLOOKUP(R500, 'taxonomy(ID_mappings)'!$J$2:$J$7, 'taxonomy(ID_mappings)'!$I$2:$I$7, "Not Disclosed", 0)</f>
        <v>5326</v>
      </c>
      <c r="AB500" s="4">
        <f>_xlfn.XLOOKUP(T500, 'taxonomy(ID_mappings)'!$J$2:$J$7, 'taxonomy(ID_mappings)'!$I$2:$I$7, "Not Disclosed", 0)</f>
        <v>5252</v>
      </c>
      <c r="AC500" s="4" t="str">
        <f>_xlfn.XLOOKUP(V500, 'taxonomy(ID_mappings)'!$J$2:$J$7, 'taxonomy(ID_mappings)'!$I$2:$I$7, "Not Disclosed", 0)</f>
        <v>Not Disclosed</v>
      </c>
      <c r="AD500" s="4" t="str">
        <f>_xlfn.XLOOKUP(X500, 'taxonomy(ID_mappings)'!$J$2:$J$7, 'taxonomy(ID_mappings)'!$I$2:$I$7, "Not Disclosed", 0)</f>
        <v>Not Disclosed</v>
      </c>
      <c r="AE500" s="4" t="str">
        <f>_xlfn.XLOOKUP(Z500, 'taxonomy(ID_mappings)'!$J$2:$J$7, 'taxonomy(ID_mappings)'!$I$2:$I$7, "Not Disclosed", 0)</f>
        <v>Not Disclosed</v>
      </c>
      <c r="AF500" s="4" t="str">
        <f>_xlfn.CONCAT(AA500, ", ", AB500, ", ", AC500, ", ", AD500, ", ", AE500)</f>
        <v>5326, 5252, Not Disclosed, Not Disclosed, Not Disclosed</v>
      </c>
      <c r="AG500" s="16" t="s">
        <v>244</v>
      </c>
      <c r="AH500" s="1" t="s">
        <v>55</v>
      </c>
      <c r="AI500" s="1">
        <f>_xlfn.XLOOKUP(AH500, 'taxonomy(ID_mappings)'!$L$2:$L$3, 'taxonomy(ID_mappings)'!$M$2:$M$3, 0)</f>
        <v>1</v>
      </c>
      <c r="AJ500" s="1" t="s">
        <v>876</v>
      </c>
      <c r="AK500" s="1" t="s">
        <v>877</v>
      </c>
      <c r="AL500" s="1" t="s">
        <v>878</v>
      </c>
    </row>
    <row r="501" spans="1:38" ht="15.75" customHeight="1">
      <c r="A501" s="1">
        <v>52048</v>
      </c>
      <c r="B501" s="1" t="s">
        <v>879</v>
      </c>
      <c r="C501" s="1">
        <f>_xlfn.XLOOKUP(B501, 'Sheet1 startup_formatted'!$B$2:$B$690, 'Sheet1 startup_formatted'!$A$2:$A$690, "Not issued", 0)</f>
        <v>19274</v>
      </c>
      <c r="D501" s="2">
        <v>42979</v>
      </c>
      <c r="E501" s="15">
        <v>40000</v>
      </c>
      <c r="F501" s="1" t="s">
        <v>53</v>
      </c>
      <c r="G501" s="1">
        <f>_xlfn.XLOOKUP(F501, 'taxonomy(ID_mappings)'!$P$2:$P$15, 'taxonomy(ID_mappings)'!$O$2:$O$15, 0)</f>
        <v>9101</v>
      </c>
      <c r="H501" s="1">
        <v>1</v>
      </c>
      <c r="I501" s="1" t="s">
        <v>60</v>
      </c>
      <c r="J501" s="1" t="str">
        <v>United States of America (USA)</v>
      </c>
      <c r="K501" s="1" t="s">
        <v>60</v>
      </c>
      <c r="L501" s="13">
        <f>_xlfn.XLOOKUP(K501, 'taxonomy(ID_mappings)'!$B$2:$B$30, 'taxonomy(ID_mappings)'!$A$2:$A$30, "Not Disclosed", 0)</f>
        <v>4785</v>
      </c>
      <c r="M501" s="1" t="s">
        <v>128</v>
      </c>
      <c r="N501" s="1" t="s">
        <v>128</v>
      </c>
      <c r="O501" s="1">
        <f>_xlfn.XLOOKUP(N501, 'taxonomy(ID_mappings)'!$F$2:$F$40, 'taxonomy(ID_mappings)'!$E$2:$E$40, "Not Disclosed", 0)</f>
        <v>3985</v>
      </c>
      <c r="P501" s="1">
        <v>2</v>
      </c>
      <c r="Q501" s="4" t="s">
        <v>61</v>
      </c>
      <c r="R501" s="4" t="s">
        <v>61</v>
      </c>
      <c r="S501" s="4" t="s">
        <v>42</v>
      </c>
      <c r="T501" s="4" t="str">
        <v>Not Disclosed</v>
      </c>
      <c r="U501" s="4" t="s">
        <v>42</v>
      </c>
      <c r="V501" s="4" t="str">
        <v>Not Disclosed</v>
      </c>
      <c r="W501" s="4" t="s">
        <v>42</v>
      </c>
      <c r="X501" s="4" t="str">
        <v>Not Disclosed</v>
      </c>
      <c r="Y501" s="4" t="s">
        <v>42</v>
      </c>
      <c r="Z501" s="4" t="str">
        <v>Not Disclosed</v>
      </c>
      <c r="AA501" s="4">
        <f>_xlfn.XLOOKUP(R501, 'taxonomy(ID_mappings)'!$J$2:$J$7, 'taxonomy(ID_mappings)'!$I$2:$I$7, "Not Disclosed", 0)</f>
        <v>5326</v>
      </c>
      <c r="AB501" s="4" t="str">
        <f>_xlfn.XLOOKUP(T501, 'taxonomy(ID_mappings)'!$J$2:$J$7, 'taxonomy(ID_mappings)'!$I$2:$I$7, "Not Disclosed", 0)</f>
        <v>Not Disclosed</v>
      </c>
      <c r="AC501" s="4" t="str">
        <f>_xlfn.XLOOKUP(V501, 'taxonomy(ID_mappings)'!$J$2:$J$7, 'taxonomy(ID_mappings)'!$I$2:$I$7, "Not Disclosed", 0)</f>
        <v>Not Disclosed</v>
      </c>
      <c r="AD501" s="4" t="str">
        <f>_xlfn.XLOOKUP(X501, 'taxonomy(ID_mappings)'!$J$2:$J$7, 'taxonomy(ID_mappings)'!$I$2:$I$7, "Not Disclosed", 0)</f>
        <v>Not Disclosed</v>
      </c>
      <c r="AE501" s="4" t="str">
        <f>_xlfn.XLOOKUP(Z501, 'taxonomy(ID_mappings)'!$J$2:$J$7, 'taxonomy(ID_mappings)'!$I$2:$I$7, "Not Disclosed", 0)</f>
        <v>Not Disclosed</v>
      </c>
      <c r="AF501" s="4" t="str">
        <f>_xlfn.CONCAT(AA501, ", ", AB501, ", ", AC501, ", ", AD501, ", ", AE501)</f>
        <v>5326, Not Disclosed, Not Disclosed, Not Disclosed, Not Disclosed</v>
      </c>
      <c r="AG501" s="16">
        <v>5326</v>
      </c>
      <c r="AH501" s="1" t="s">
        <v>55</v>
      </c>
      <c r="AI501" s="1">
        <f>_xlfn.XLOOKUP(AH501, 'taxonomy(ID_mappings)'!$L$2:$L$3, 'taxonomy(ID_mappings)'!$M$2:$M$3, 0)</f>
        <v>1</v>
      </c>
      <c r="AJ501" s="1" t="s">
        <v>880</v>
      </c>
      <c r="AK501" s="1" t="s">
        <v>42</v>
      </c>
      <c r="AL501" s="1" t="s">
        <v>881</v>
      </c>
    </row>
    <row r="502" spans="1:38" ht="15.75" customHeight="1">
      <c r="A502" s="1">
        <v>52049</v>
      </c>
      <c r="B502" s="1" t="s">
        <v>882</v>
      </c>
      <c r="C502" s="1">
        <f>_xlfn.XLOOKUP(B502, 'Sheet1 startup_formatted'!$B$2:$B$690, 'Sheet1 startup_formatted'!$A$2:$A$690, "Not issued", 0)</f>
        <v>47219</v>
      </c>
      <c r="D502" s="2">
        <v>42979</v>
      </c>
      <c r="E502" s="15">
        <v>80000</v>
      </c>
      <c r="F502" s="1" t="s">
        <v>53</v>
      </c>
      <c r="G502" s="1">
        <f>_xlfn.XLOOKUP(F502, 'taxonomy(ID_mappings)'!$P$2:$P$15, 'taxonomy(ID_mappings)'!$O$2:$O$15, 0)</f>
        <v>9101</v>
      </c>
      <c r="H502" s="1">
        <v>0</v>
      </c>
      <c r="I502" s="1" t="s">
        <v>277</v>
      </c>
      <c r="J502" s="1" t="str">
        <v>Tunisia</v>
      </c>
      <c r="K502" s="1" t="s">
        <v>277</v>
      </c>
      <c r="L502" s="13">
        <f>_xlfn.XLOOKUP(K502, 'taxonomy(ID_mappings)'!$B$2:$B$30, 'taxonomy(ID_mappings)'!$A$2:$A$30, "Not Disclosed", 0)</f>
        <v>2836</v>
      </c>
      <c r="M502" s="1" t="s">
        <v>84</v>
      </c>
      <c r="N502" s="1" t="s">
        <v>84</v>
      </c>
      <c r="O502" s="1">
        <f>_xlfn.XLOOKUP(N502, 'taxonomy(ID_mappings)'!$F$2:$F$40, 'taxonomy(ID_mappings)'!$E$2:$E$40, "Not Disclosed", 0)</f>
        <v>2391</v>
      </c>
      <c r="P502" s="1">
        <v>0</v>
      </c>
      <c r="Q502" s="4" t="s">
        <v>42</v>
      </c>
      <c r="R502" s="4" t="s">
        <v>42</v>
      </c>
      <c r="S502" s="4" t="s">
        <v>42</v>
      </c>
      <c r="T502" s="4" t="str">
        <v>Not Disclosed</v>
      </c>
      <c r="U502" s="4" t="s">
        <v>42</v>
      </c>
      <c r="V502" s="4" t="str">
        <v>Not Disclosed</v>
      </c>
      <c r="W502" s="4" t="s">
        <v>42</v>
      </c>
      <c r="X502" s="4" t="str">
        <v>Not Disclosed</v>
      </c>
      <c r="Y502" s="4" t="s">
        <v>42</v>
      </c>
      <c r="Z502" s="4" t="str">
        <v>Not Disclosed</v>
      </c>
      <c r="AA502" s="4" t="str">
        <f>_xlfn.XLOOKUP(R502, 'taxonomy(ID_mappings)'!$J$2:$J$7, 'taxonomy(ID_mappings)'!$I$2:$I$7, "Not Disclosed", 0)</f>
        <v>Not Disclosed</v>
      </c>
      <c r="AB502" s="4" t="str">
        <f>_xlfn.XLOOKUP(T502, 'taxonomy(ID_mappings)'!$J$2:$J$7, 'taxonomy(ID_mappings)'!$I$2:$I$7, "Not Disclosed", 0)</f>
        <v>Not Disclosed</v>
      </c>
      <c r="AC502" s="4" t="str">
        <f>_xlfn.XLOOKUP(V502, 'taxonomy(ID_mappings)'!$J$2:$J$7, 'taxonomy(ID_mappings)'!$I$2:$I$7, "Not Disclosed", 0)</f>
        <v>Not Disclosed</v>
      </c>
      <c r="AD502" s="4" t="str">
        <f>_xlfn.XLOOKUP(X502, 'taxonomy(ID_mappings)'!$J$2:$J$7, 'taxonomy(ID_mappings)'!$I$2:$I$7, "Not Disclosed", 0)</f>
        <v>Not Disclosed</v>
      </c>
      <c r="AE502" s="4" t="str">
        <f>_xlfn.XLOOKUP(Z502, 'taxonomy(ID_mappings)'!$J$2:$J$7, 'taxonomy(ID_mappings)'!$I$2:$I$7, "Not Disclosed", 0)</f>
        <v>Not Disclosed</v>
      </c>
      <c r="AF502" s="4" t="str">
        <f>_xlfn.CONCAT(AA502, ", ", AB502, ", ", AC502, ", ", AD502, ", ", AE502)</f>
        <v>Not Disclosed, Not Disclosed, Not Disclosed, Not Disclosed, Not Disclosed</v>
      </c>
      <c r="AG502" s="16" t="s">
        <v>42</v>
      </c>
      <c r="AH502" s="1" t="s">
        <v>43</v>
      </c>
      <c r="AI502" s="1">
        <f>_xlfn.XLOOKUP(AH502, 'taxonomy(ID_mappings)'!$L$2:$L$3, 'taxonomy(ID_mappings)'!$M$2:$M$3, 0)</f>
        <v>0</v>
      </c>
      <c r="AJ502" s="1" t="s">
        <v>42</v>
      </c>
      <c r="AK502" s="1" t="s">
        <v>42</v>
      </c>
      <c r="AL502" s="1" t="s">
        <v>42</v>
      </c>
    </row>
    <row r="503" spans="1:38" ht="15.75" customHeight="1">
      <c r="A503" s="1">
        <v>52050</v>
      </c>
      <c r="B503" s="1" t="s">
        <v>883</v>
      </c>
      <c r="C503" s="1">
        <f>_xlfn.XLOOKUP(B503, 'Sheet1 startup_formatted'!$B$2:$B$690, 'Sheet1 startup_formatted'!$A$2:$A$690, "Not issued", 0)</f>
        <v>25275</v>
      </c>
      <c r="D503" s="2">
        <v>43009</v>
      </c>
      <c r="E503" s="15">
        <v>12000000</v>
      </c>
      <c r="F503" s="1" t="s">
        <v>53</v>
      </c>
      <c r="G503" s="1">
        <f>_xlfn.XLOOKUP(F503, 'taxonomy(ID_mappings)'!$P$2:$P$15, 'taxonomy(ID_mappings)'!$O$2:$O$15, 0)</f>
        <v>9101</v>
      </c>
      <c r="H503" s="1">
        <v>0</v>
      </c>
      <c r="I503" s="1" t="s">
        <v>39</v>
      </c>
      <c r="J503" s="1" t="str">
        <v>United Arab Emirates (UAE)</v>
      </c>
      <c r="K503" s="1" t="s">
        <v>39</v>
      </c>
      <c r="L503" s="13">
        <f>_xlfn.XLOOKUP(K503, 'taxonomy(ID_mappings)'!$B$2:$B$30, 'taxonomy(ID_mappings)'!$A$2:$A$30, "Not Disclosed", 0)</f>
        <v>2361</v>
      </c>
      <c r="M503" s="1" t="s">
        <v>186</v>
      </c>
      <c r="N503" s="1" t="s">
        <v>186</v>
      </c>
      <c r="O503" s="1">
        <f>_xlfn.XLOOKUP(N503, 'taxonomy(ID_mappings)'!$F$2:$F$40, 'taxonomy(ID_mappings)'!$E$2:$E$40, "Not Disclosed", 0)</f>
        <v>5876</v>
      </c>
      <c r="P503" s="1">
        <v>1</v>
      </c>
      <c r="Q503" s="4" t="s">
        <v>48</v>
      </c>
      <c r="R503" s="4" t="s">
        <v>48</v>
      </c>
      <c r="S503" s="4" t="s">
        <v>42</v>
      </c>
      <c r="T503" s="4" t="str">
        <v>Not Disclosed</v>
      </c>
      <c r="U503" s="4" t="s">
        <v>42</v>
      </c>
      <c r="V503" s="4" t="str">
        <v>Not Disclosed</v>
      </c>
      <c r="W503" s="4" t="s">
        <v>42</v>
      </c>
      <c r="X503" s="4" t="str">
        <v>Not Disclosed</v>
      </c>
      <c r="Y503" s="4" t="s">
        <v>42</v>
      </c>
      <c r="Z503" s="4" t="str">
        <v>Not Disclosed</v>
      </c>
      <c r="AA503" s="4">
        <f>_xlfn.XLOOKUP(R503, 'taxonomy(ID_mappings)'!$J$2:$J$7, 'taxonomy(ID_mappings)'!$I$2:$I$7, "Not Disclosed", 0)</f>
        <v>5325</v>
      </c>
      <c r="AB503" s="4" t="str">
        <f>_xlfn.XLOOKUP(T503, 'taxonomy(ID_mappings)'!$J$2:$J$7, 'taxonomy(ID_mappings)'!$I$2:$I$7, "Not Disclosed", 0)</f>
        <v>Not Disclosed</v>
      </c>
      <c r="AC503" s="4" t="str">
        <f>_xlfn.XLOOKUP(V503, 'taxonomy(ID_mappings)'!$J$2:$J$7, 'taxonomy(ID_mappings)'!$I$2:$I$7, "Not Disclosed", 0)</f>
        <v>Not Disclosed</v>
      </c>
      <c r="AD503" s="4" t="str">
        <f>_xlfn.XLOOKUP(X503, 'taxonomy(ID_mappings)'!$J$2:$J$7, 'taxonomy(ID_mappings)'!$I$2:$I$7, "Not Disclosed", 0)</f>
        <v>Not Disclosed</v>
      </c>
      <c r="AE503" s="4" t="str">
        <f>_xlfn.XLOOKUP(Z503, 'taxonomy(ID_mappings)'!$J$2:$J$7, 'taxonomy(ID_mappings)'!$I$2:$I$7, "Not Disclosed", 0)</f>
        <v>Not Disclosed</v>
      </c>
      <c r="AF503" s="4" t="str">
        <f>_xlfn.CONCAT(AA503, ", ", AB503, ", ", AC503, ", ", AD503, ", ", AE503)</f>
        <v>5325, Not Disclosed, Not Disclosed, Not Disclosed, Not Disclosed</v>
      </c>
      <c r="AG503" s="16">
        <v>5325</v>
      </c>
      <c r="AH503" s="1" t="s">
        <v>43</v>
      </c>
      <c r="AI503" s="1">
        <f>_xlfn.XLOOKUP(AH503, 'taxonomy(ID_mappings)'!$L$2:$L$3, 'taxonomy(ID_mappings)'!$M$2:$M$3, 0)</f>
        <v>0</v>
      </c>
      <c r="AJ503" s="1" t="s">
        <v>42</v>
      </c>
      <c r="AK503" s="1" t="s">
        <v>42</v>
      </c>
      <c r="AL503" s="1" t="s">
        <v>42</v>
      </c>
    </row>
    <row r="504" spans="1:38" ht="15.75" customHeight="1">
      <c r="A504" s="1">
        <v>52051</v>
      </c>
      <c r="B504" s="1" t="s">
        <v>884</v>
      </c>
      <c r="C504" s="1">
        <f>_xlfn.XLOOKUP(B504, 'Sheet1 startup_formatted'!$B$2:$B$690, 'Sheet1 startup_formatted'!$A$2:$A$690, "Not issued", 0)</f>
        <v>4482</v>
      </c>
      <c r="D504" s="2">
        <v>43009</v>
      </c>
      <c r="E504" s="15">
        <v>5000000</v>
      </c>
      <c r="F504" s="1" t="s">
        <v>45</v>
      </c>
      <c r="G504" s="1">
        <f>_xlfn.XLOOKUP(F504, 'taxonomy(ID_mappings)'!$P$2:$P$15, 'taxonomy(ID_mappings)'!$O$2:$O$15, 0)</f>
        <v>5678</v>
      </c>
      <c r="H504" s="1">
        <v>1</v>
      </c>
      <c r="I504" s="1" t="s">
        <v>39</v>
      </c>
      <c r="J504" s="1" t="str">
        <v>United Arab Emirates (UAE)</v>
      </c>
      <c r="K504" s="1" t="s">
        <v>39</v>
      </c>
      <c r="L504" s="13">
        <f>_xlfn.XLOOKUP(K504, 'taxonomy(ID_mappings)'!$B$2:$B$30, 'taxonomy(ID_mappings)'!$A$2:$A$30, "Not Disclosed", 0)</f>
        <v>2361</v>
      </c>
      <c r="M504" s="1" t="s">
        <v>68</v>
      </c>
      <c r="N504" s="1" t="s">
        <v>68</v>
      </c>
      <c r="O504" s="1">
        <f>_xlfn.XLOOKUP(N504, 'taxonomy(ID_mappings)'!$F$2:$F$40, 'taxonomy(ID_mappings)'!$E$2:$E$40, "Not Disclosed", 0)</f>
        <v>5832</v>
      </c>
      <c r="P504" s="1" t="s">
        <v>42</v>
      </c>
      <c r="Q504" s="4" t="s">
        <v>61</v>
      </c>
      <c r="R504" s="4" t="s">
        <v>61</v>
      </c>
      <c r="S504" s="4" t="s">
        <v>42</v>
      </c>
      <c r="T504" s="4" t="str">
        <v>Not Disclosed</v>
      </c>
      <c r="U504" s="4" t="s">
        <v>42</v>
      </c>
      <c r="V504" s="4" t="str">
        <v>Not Disclosed</v>
      </c>
      <c r="W504" s="4" t="s">
        <v>42</v>
      </c>
      <c r="X504" s="4" t="str">
        <v>Not Disclosed</v>
      </c>
      <c r="Y504" s="4" t="s">
        <v>42</v>
      </c>
      <c r="Z504" s="4" t="str">
        <v>Not Disclosed</v>
      </c>
      <c r="AA504" s="4">
        <f>_xlfn.XLOOKUP(R504, 'taxonomy(ID_mappings)'!$J$2:$J$7, 'taxonomy(ID_mappings)'!$I$2:$I$7, "Not Disclosed", 0)</f>
        <v>5326</v>
      </c>
      <c r="AB504" s="4" t="str">
        <f>_xlfn.XLOOKUP(T504, 'taxonomy(ID_mappings)'!$J$2:$J$7, 'taxonomy(ID_mappings)'!$I$2:$I$7, "Not Disclosed", 0)</f>
        <v>Not Disclosed</v>
      </c>
      <c r="AC504" s="4" t="str">
        <f>_xlfn.XLOOKUP(V504, 'taxonomy(ID_mappings)'!$J$2:$J$7, 'taxonomy(ID_mappings)'!$I$2:$I$7, "Not Disclosed", 0)</f>
        <v>Not Disclosed</v>
      </c>
      <c r="AD504" s="4" t="str">
        <f>_xlfn.XLOOKUP(X504, 'taxonomy(ID_mappings)'!$J$2:$J$7, 'taxonomy(ID_mappings)'!$I$2:$I$7, "Not Disclosed", 0)</f>
        <v>Not Disclosed</v>
      </c>
      <c r="AE504" s="4" t="str">
        <f>_xlfn.XLOOKUP(Z504, 'taxonomy(ID_mappings)'!$J$2:$J$7, 'taxonomy(ID_mappings)'!$I$2:$I$7, "Not Disclosed", 0)</f>
        <v>Not Disclosed</v>
      </c>
      <c r="AF504" s="4" t="str">
        <f>_xlfn.CONCAT(AA504, ", ", AB504, ", ", AC504, ", ", AD504, ", ", AE504)</f>
        <v>5326, Not Disclosed, Not Disclosed, Not Disclosed, Not Disclosed</v>
      </c>
      <c r="AG504" s="16">
        <v>5326</v>
      </c>
      <c r="AH504" s="1" t="s">
        <v>43</v>
      </c>
      <c r="AI504" s="1">
        <f>_xlfn.XLOOKUP(AH504, 'taxonomy(ID_mappings)'!$L$2:$L$3, 'taxonomy(ID_mappings)'!$M$2:$M$3, 0)</f>
        <v>0</v>
      </c>
      <c r="AJ504" s="1" t="s">
        <v>42</v>
      </c>
      <c r="AK504" s="1" t="s">
        <v>42</v>
      </c>
      <c r="AL504" s="1" t="s">
        <v>42</v>
      </c>
    </row>
    <row r="505" spans="1:38" ht="15.75" customHeight="1">
      <c r="A505" s="1">
        <v>52052</v>
      </c>
      <c r="B505" s="1" t="s">
        <v>885</v>
      </c>
      <c r="C505" s="1">
        <f>_xlfn.XLOOKUP(B505, 'Sheet1 startup_formatted'!$B$2:$B$690, 'Sheet1 startup_formatted'!$A$2:$A$690, "Not issued", 0)</f>
        <v>47217</v>
      </c>
      <c r="D505" s="2">
        <v>43009</v>
      </c>
      <c r="E505" s="15">
        <v>60000</v>
      </c>
      <c r="F505" s="1" t="s">
        <v>53</v>
      </c>
      <c r="G505" s="1">
        <f>_xlfn.XLOOKUP(F505, 'taxonomy(ID_mappings)'!$P$2:$P$15, 'taxonomy(ID_mappings)'!$O$2:$O$15, 0)</f>
        <v>9101</v>
      </c>
      <c r="H505" s="1">
        <v>0</v>
      </c>
      <c r="I505" s="1" t="s">
        <v>277</v>
      </c>
      <c r="J505" s="1" t="str">
        <v>Tunisia</v>
      </c>
      <c r="K505" s="1" t="s">
        <v>277</v>
      </c>
      <c r="L505" s="13">
        <f>_xlfn.XLOOKUP(K505, 'taxonomy(ID_mappings)'!$B$2:$B$30, 'taxonomy(ID_mappings)'!$A$2:$A$30, "Not Disclosed", 0)</f>
        <v>2836</v>
      </c>
      <c r="M505" s="1" t="s">
        <v>77</v>
      </c>
      <c r="N505" s="1" t="s">
        <v>77</v>
      </c>
      <c r="O505" s="1">
        <f>_xlfn.XLOOKUP(N505, 'taxonomy(ID_mappings)'!$F$2:$F$40, 'taxonomy(ID_mappings)'!$E$2:$E$40, "Not Disclosed", 0)</f>
        <v>7846</v>
      </c>
      <c r="P505" s="1">
        <v>1</v>
      </c>
      <c r="Q505" s="4" t="s">
        <v>48</v>
      </c>
      <c r="R505" s="4" t="s">
        <v>48</v>
      </c>
      <c r="S505" s="4" t="s">
        <v>42</v>
      </c>
      <c r="T505" s="4" t="str">
        <v>Not Disclosed</v>
      </c>
      <c r="U505" s="4" t="s">
        <v>42</v>
      </c>
      <c r="V505" s="4" t="str">
        <v>Not Disclosed</v>
      </c>
      <c r="W505" s="4" t="s">
        <v>42</v>
      </c>
      <c r="X505" s="4" t="str">
        <v>Not Disclosed</v>
      </c>
      <c r="Y505" s="4" t="s">
        <v>42</v>
      </c>
      <c r="Z505" s="4" t="str">
        <v>Not Disclosed</v>
      </c>
      <c r="AA505" s="4">
        <f>_xlfn.XLOOKUP(R505, 'taxonomy(ID_mappings)'!$J$2:$J$7, 'taxonomy(ID_mappings)'!$I$2:$I$7, "Not Disclosed", 0)</f>
        <v>5325</v>
      </c>
      <c r="AB505" s="4" t="str">
        <f>_xlfn.XLOOKUP(T505, 'taxonomy(ID_mappings)'!$J$2:$J$7, 'taxonomy(ID_mappings)'!$I$2:$I$7, "Not Disclosed", 0)</f>
        <v>Not Disclosed</v>
      </c>
      <c r="AC505" s="4" t="str">
        <f>_xlfn.XLOOKUP(V505, 'taxonomy(ID_mappings)'!$J$2:$J$7, 'taxonomy(ID_mappings)'!$I$2:$I$7, "Not Disclosed", 0)</f>
        <v>Not Disclosed</v>
      </c>
      <c r="AD505" s="4" t="str">
        <f>_xlfn.XLOOKUP(X505, 'taxonomy(ID_mappings)'!$J$2:$J$7, 'taxonomy(ID_mappings)'!$I$2:$I$7, "Not Disclosed", 0)</f>
        <v>Not Disclosed</v>
      </c>
      <c r="AE505" s="4" t="str">
        <f>_xlfn.XLOOKUP(Z505, 'taxonomy(ID_mappings)'!$J$2:$J$7, 'taxonomy(ID_mappings)'!$I$2:$I$7, "Not Disclosed", 0)</f>
        <v>Not Disclosed</v>
      </c>
      <c r="AF505" s="4" t="str">
        <f>_xlfn.CONCAT(AA505, ", ", AB505, ", ", AC505, ", ", AD505, ", ", AE505)</f>
        <v>5325, Not Disclosed, Not Disclosed, Not Disclosed, Not Disclosed</v>
      </c>
      <c r="AG505" s="16">
        <v>5325</v>
      </c>
      <c r="AH505" s="1" t="s">
        <v>43</v>
      </c>
      <c r="AI505" s="1">
        <f>_xlfn.XLOOKUP(AH505, 'taxonomy(ID_mappings)'!$L$2:$L$3, 'taxonomy(ID_mappings)'!$M$2:$M$3, 0)</f>
        <v>0</v>
      </c>
      <c r="AJ505" s="1" t="s">
        <v>42</v>
      </c>
      <c r="AK505" s="1" t="s">
        <v>42</v>
      </c>
      <c r="AL505" s="1" t="s">
        <v>42</v>
      </c>
    </row>
    <row r="506" spans="1:38" ht="15.75" customHeight="1">
      <c r="A506" s="1">
        <v>52053</v>
      </c>
      <c r="B506" s="1" t="s">
        <v>886</v>
      </c>
      <c r="C506" s="1">
        <f>_xlfn.XLOOKUP(B506, 'Sheet1 startup_formatted'!$B$2:$B$690, 'Sheet1 startup_formatted'!$A$2:$A$690, "Not issued", 0)</f>
        <v>42989</v>
      </c>
      <c r="D506" s="2">
        <v>43009</v>
      </c>
      <c r="E506" s="15">
        <v>1000000</v>
      </c>
      <c r="F506" s="1" t="s">
        <v>53</v>
      </c>
      <c r="G506" s="1">
        <f>_xlfn.XLOOKUP(F506, 'taxonomy(ID_mappings)'!$P$2:$P$15, 'taxonomy(ID_mappings)'!$O$2:$O$15, 0)</f>
        <v>9101</v>
      </c>
      <c r="H506" s="1">
        <v>1</v>
      </c>
      <c r="I506" s="1" t="s">
        <v>200</v>
      </c>
      <c r="J506" s="1" t="str">
        <v>France</v>
      </c>
      <c r="K506" s="1" t="s">
        <v>200</v>
      </c>
      <c r="L506" s="13">
        <f>_xlfn.XLOOKUP(K506, 'taxonomy(ID_mappings)'!$B$2:$B$30, 'taxonomy(ID_mappings)'!$A$2:$A$30, "Not Disclosed", 0)</f>
        <v>6901</v>
      </c>
      <c r="M506" s="1" t="s">
        <v>47</v>
      </c>
      <c r="N506" s="1" t="s">
        <v>47</v>
      </c>
      <c r="O506" s="1">
        <f>_xlfn.XLOOKUP(N506, 'taxonomy(ID_mappings)'!$F$2:$F$40, 'taxonomy(ID_mappings)'!$E$2:$E$40, "Not Disclosed", 0)</f>
        <v>4536</v>
      </c>
      <c r="P506" s="1">
        <v>1</v>
      </c>
      <c r="Q506" s="4" t="s">
        <v>61</v>
      </c>
      <c r="R506" s="4" t="s">
        <v>61</v>
      </c>
      <c r="S506" s="4" t="s">
        <v>42</v>
      </c>
      <c r="T506" s="4" t="str">
        <v>Not Disclosed</v>
      </c>
      <c r="U506" s="4" t="s">
        <v>42</v>
      </c>
      <c r="V506" s="4" t="str">
        <v>Not Disclosed</v>
      </c>
      <c r="W506" s="4" t="s">
        <v>42</v>
      </c>
      <c r="X506" s="4" t="str">
        <v>Not Disclosed</v>
      </c>
      <c r="Y506" s="4" t="s">
        <v>42</v>
      </c>
      <c r="Z506" s="4" t="str">
        <v>Not Disclosed</v>
      </c>
      <c r="AA506" s="4">
        <f>_xlfn.XLOOKUP(R506, 'taxonomy(ID_mappings)'!$J$2:$J$7, 'taxonomy(ID_mappings)'!$I$2:$I$7, "Not Disclosed", 0)</f>
        <v>5326</v>
      </c>
      <c r="AB506" s="4" t="str">
        <f>_xlfn.XLOOKUP(T506, 'taxonomy(ID_mappings)'!$J$2:$J$7, 'taxonomy(ID_mappings)'!$I$2:$I$7, "Not Disclosed", 0)</f>
        <v>Not Disclosed</v>
      </c>
      <c r="AC506" s="4" t="str">
        <f>_xlfn.XLOOKUP(V506, 'taxonomy(ID_mappings)'!$J$2:$J$7, 'taxonomy(ID_mappings)'!$I$2:$I$7, "Not Disclosed", 0)</f>
        <v>Not Disclosed</v>
      </c>
      <c r="AD506" s="4" t="str">
        <f>_xlfn.XLOOKUP(X506, 'taxonomy(ID_mappings)'!$J$2:$J$7, 'taxonomy(ID_mappings)'!$I$2:$I$7, "Not Disclosed", 0)</f>
        <v>Not Disclosed</v>
      </c>
      <c r="AE506" s="4" t="str">
        <f>_xlfn.XLOOKUP(Z506, 'taxonomy(ID_mappings)'!$J$2:$J$7, 'taxonomy(ID_mappings)'!$I$2:$I$7, "Not Disclosed", 0)</f>
        <v>Not Disclosed</v>
      </c>
      <c r="AF506" s="4" t="str">
        <f>_xlfn.CONCAT(AA506, ", ", AB506, ", ", AC506, ", ", AD506, ", ", AE506)</f>
        <v>5326, Not Disclosed, Not Disclosed, Not Disclosed, Not Disclosed</v>
      </c>
      <c r="AG506" s="16">
        <v>5326</v>
      </c>
      <c r="AH506" s="1" t="s">
        <v>43</v>
      </c>
      <c r="AI506" s="1">
        <f>_xlfn.XLOOKUP(AH506, 'taxonomy(ID_mappings)'!$L$2:$L$3, 'taxonomy(ID_mappings)'!$M$2:$M$3, 0)</f>
        <v>0</v>
      </c>
      <c r="AJ506" s="1" t="s">
        <v>42</v>
      </c>
      <c r="AK506" s="1" t="s">
        <v>42</v>
      </c>
      <c r="AL506" s="1" t="s">
        <v>42</v>
      </c>
    </row>
    <row r="507" spans="1:38" ht="15.75" customHeight="1">
      <c r="A507" s="1">
        <v>52054</v>
      </c>
      <c r="B507" s="1" t="s">
        <v>887</v>
      </c>
      <c r="C507" s="1">
        <f>_xlfn.XLOOKUP(B507, 'Sheet1 startup_formatted'!$B$2:$B$690, 'Sheet1 startup_formatted'!$A$2:$A$690, "Not issued", 0)</f>
        <v>1471</v>
      </c>
      <c r="D507" s="2">
        <v>43009</v>
      </c>
      <c r="E507" s="15">
        <v>1060000</v>
      </c>
      <c r="F507" s="1" t="s">
        <v>67</v>
      </c>
      <c r="G507" s="1">
        <f>_xlfn.XLOOKUP(F507, 'taxonomy(ID_mappings)'!$P$2:$P$15, 'taxonomy(ID_mappings)'!$O$2:$O$15, 0)</f>
        <v>2345</v>
      </c>
      <c r="H507" s="1">
        <v>3</v>
      </c>
      <c r="I507" s="1" t="s">
        <v>86</v>
      </c>
      <c r="J507" s="1" t="str">
        <v>Jordan</v>
      </c>
      <c r="K507" s="1" t="s">
        <v>86</v>
      </c>
      <c r="L507" s="13">
        <f>_xlfn.XLOOKUP(K507, 'taxonomy(ID_mappings)'!$B$2:$B$30, 'taxonomy(ID_mappings)'!$A$2:$A$30, "Not Disclosed", 0)</f>
        <v>1256</v>
      </c>
      <c r="M507" s="1" t="s">
        <v>104</v>
      </c>
      <c r="N507" s="1" t="s">
        <v>104</v>
      </c>
      <c r="O507" s="1">
        <f>_xlfn.XLOOKUP(N507, 'taxonomy(ID_mappings)'!$F$2:$F$40, 'taxonomy(ID_mappings)'!$E$2:$E$40, "Not Disclosed", 0)</f>
        <v>5867</v>
      </c>
      <c r="P507" s="1">
        <v>3</v>
      </c>
      <c r="Q507" s="4" t="s">
        <v>48</v>
      </c>
      <c r="R507" s="4" t="s">
        <v>48</v>
      </c>
      <c r="S507" s="4" t="s">
        <v>42</v>
      </c>
      <c r="T507" s="4" t="str">
        <v>Not Disclosed</v>
      </c>
      <c r="U507" s="4" t="s">
        <v>42</v>
      </c>
      <c r="V507" s="4" t="str">
        <v>Not Disclosed</v>
      </c>
      <c r="W507" s="4" t="s">
        <v>42</v>
      </c>
      <c r="X507" s="4" t="str">
        <v>Not Disclosed</v>
      </c>
      <c r="Y507" s="4" t="s">
        <v>42</v>
      </c>
      <c r="Z507" s="4" t="str">
        <v>Not Disclosed</v>
      </c>
      <c r="AA507" s="4">
        <f>_xlfn.XLOOKUP(R507, 'taxonomy(ID_mappings)'!$J$2:$J$7, 'taxonomy(ID_mappings)'!$I$2:$I$7, "Not Disclosed", 0)</f>
        <v>5325</v>
      </c>
      <c r="AB507" s="4" t="str">
        <f>_xlfn.XLOOKUP(T507, 'taxonomy(ID_mappings)'!$J$2:$J$7, 'taxonomy(ID_mappings)'!$I$2:$I$7, "Not Disclosed", 0)</f>
        <v>Not Disclosed</v>
      </c>
      <c r="AC507" s="4" t="str">
        <f>_xlfn.XLOOKUP(V507, 'taxonomy(ID_mappings)'!$J$2:$J$7, 'taxonomy(ID_mappings)'!$I$2:$I$7, "Not Disclosed", 0)</f>
        <v>Not Disclosed</v>
      </c>
      <c r="AD507" s="4" t="str">
        <f>_xlfn.XLOOKUP(X507, 'taxonomy(ID_mappings)'!$J$2:$J$7, 'taxonomy(ID_mappings)'!$I$2:$I$7, "Not Disclosed", 0)</f>
        <v>Not Disclosed</v>
      </c>
      <c r="AE507" s="4" t="str">
        <f>_xlfn.XLOOKUP(Z507, 'taxonomy(ID_mappings)'!$J$2:$J$7, 'taxonomy(ID_mappings)'!$I$2:$I$7, "Not Disclosed", 0)</f>
        <v>Not Disclosed</v>
      </c>
      <c r="AF507" s="4" t="str">
        <f>_xlfn.CONCAT(AA507, ", ", AB507, ", ", AC507, ", ", AD507, ", ", AE507)</f>
        <v>5325, Not Disclosed, Not Disclosed, Not Disclosed, Not Disclosed</v>
      </c>
      <c r="AG507" s="16">
        <v>5325</v>
      </c>
      <c r="AH507" s="1" t="s">
        <v>55</v>
      </c>
      <c r="AI507" s="1">
        <f>_xlfn.XLOOKUP(AH507, 'taxonomy(ID_mappings)'!$L$2:$L$3, 'taxonomy(ID_mappings)'!$M$2:$M$3, 0)</f>
        <v>1</v>
      </c>
      <c r="AJ507" s="1" t="s">
        <v>42</v>
      </c>
      <c r="AK507" s="1" t="s">
        <v>42</v>
      </c>
      <c r="AL507" s="1" t="s">
        <v>42</v>
      </c>
    </row>
    <row r="508" spans="1:38" ht="15.75" customHeight="1">
      <c r="A508" s="1">
        <v>52055</v>
      </c>
      <c r="B508" s="1" t="s">
        <v>888</v>
      </c>
      <c r="C508" s="1">
        <f>_xlfn.XLOOKUP(B508, 'Sheet1 startup_formatted'!$B$2:$B$690, 'Sheet1 startup_formatted'!$A$2:$A$690, "Not issued", 0)</f>
        <v>43831</v>
      </c>
      <c r="D508" s="2">
        <v>43009</v>
      </c>
      <c r="E508" s="15">
        <v>0</v>
      </c>
      <c r="F508" s="1" t="s">
        <v>88</v>
      </c>
      <c r="G508" s="1">
        <f>_xlfn.XLOOKUP(F508, 'taxonomy(ID_mappings)'!$P$2:$P$15, 'taxonomy(ID_mappings)'!$O$2:$O$15, 0)</f>
        <v>6789</v>
      </c>
      <c r="H508" s="1">
        <v>1</v>
      </c>
      <c r="I508" s="1" t="s">
        <v>39</v>
      </c>
      <c r="J508" s="1" t="str">
        <v>United Arab Emirates (UAE)</v>
      </c>
      <c r="K508" s="1" t="s">
        <v>39</v>
      </c>
      <c r="L508" s="13">
        <f>_xlfn.XLOOKUP(K508, 'taxonomy(ID_mappings)'!$B$2:$B$30, 'taxonomy(ID_mappings)'!$A$2:$A$30, "Not Disclosed", 0)</f>
        <v>2361</v>
      </c>
      <c r="M508" s="1" t="s">
        <v>68</v>
      </c>
      <c r="N508" s="1" t="s">
        <v>68</v>
      </c>
      <c r="O508" s="1">
        <f>_xlfn.XLOOKUP(N508, 'taxonomy(ID_mappings)'!$F$2:$F$40, 'taxonomy(ID_mappings)'!$E$2:$E$40, "Not Disclosed", 0)</f>
        <v>5832</v>
      </c>
      <c r="P508" s="1">
        <v>1</v>
      </c>
      <c r="Q508" s="4" t="s">
        <v>61</v>
      </c>
      <c r="R508" s="4" t="s">
        <v>61</v>
      </c>
      <c r="S508" s="4" t="s">
        <v>42</v>
      </c>
      <c r="T508" s="4" t="str">
        <v>Not Disclosed</v>
      </c>
      <c r="U508" s="4" t="s">
        <v>42</v>
      </c>
      <c r="V508" s="4" t="str">
        <v>Not Disclosed</v>
      </c>
      <c r="W508" s="4" t="s">
        <v>42</v>
      </c>
      <c r="X508" s="4" t="str">
        <v>Not Disclosed</v>
      </c>
      <c r="Y508" s="4" t="s">
        <v>42</v>
      </c>
      <c r="Z508" s="4" t="str">
        <v>Not Disclosed</v>
      </c>
      <c r="AA508" s="4">
        <f>_xlfn.XLOOKUP(R508, 'taxonomy(ID_mappings)'!$J$2:$J$7, 'taxonomy(ID_mappings)'!$I$2:$I$7, "Not Disclosed", 0)</f>
        <v>5326</v>
      </c>
      <c r="AB508" s="4" t="str">
        <f>_xlfn.XLOOKUP(T508, 'taxonomy(ID_mappings)'!$J$2:$J$7, 'taxonomy(ID_mappings)'!$I$2:$I$7, "Not Disclosed", 0)</f>
        <v>Not Disclosed</v>
      </c>
      <c r="AC508" s="4" t="str">
        <f>_xlfn.XLOOKUP(V508, 'taxonomy(ID_mappings)'!$J$2:$J$7, 'taxonomy(ID_mappings)'!$I$2:$I$7, "Not Disclosed", 0)</f>
        <v>Not Disclosed</v>
      </c>
      <c r="AD508" s="4" t="str">
        <f>_xlfn.XLOOKUP(X508, 'taxonomy(ID_mappings)'!$J$2:$J$7, 'taxonomy(ID_mappings)'!$I$2:$I$7, "Not Disclosed", 0)</f>
        <v>Not Disclosed</v>
      </c>
      <c r="AE508" s="4" t="str">
        <f>_xlfn.XLOOKUP(Z508, 'taxonomy(ID_mappings)'!$J$2:$J$7, 'taxonomy(ID_mappings)'!$I$2:$I$7, "Not Disclosed", 0)</f>
        <v>Not Disclosed</v>
      </c>
      <c r="AF508" s="4" t="str">
        <f>_xlfn.CONCAT(AA508, ", ", AB508, ", ", AC508, ", ", AD508, ", ", AE508)</f>
        <v>5326, Not Disclosed, Not Disclosed, Not Disclosed, Not Disclosed</v>
      </c>
      <c r="AG508" s="16">
        <v>5326</v>
      </c>
      <c r="AH508" s="1" t="s">
        <v>43</v>
      </c>
      <c r="AI508" s="1">
        <f>_xlfn.XLOOKUP(AH508, 'taxonomy(ID_mappings)'!$L$2:$L$3, 'taxonomy(ID_mappings)'!$M$2:$M$3, 0)</f>
        <v>0</v>
      </c>
      <c r="AJ508" s="1" t="s">
        <v>42</v>
      </c>
      <c r="AK508" s="1" t="s">
        <v>42</v>
      </c>
      <c r="AL508" s="1" t="s">
        <v>42</v>
      </c>
    </row>
    <row r="509" spans="1:38" ht="15.75" customHeight="1">
      <c r="A509" s="1">
        <v>52056</v>
      </c>
      <c r="B509" s="1" t="s">
        <v>889</v>
      </c>
      <c r="C509" s="1">
        <f>_xlfn.XLOOKUP(B509, 'Sheet1 startup_formatted'!$B$2:$B$690, 'Sheet1 startup_formatted'!$A$2:$A$690, "Not issued", 0)</f>
        <v>43832</v>
      </c>
      <c r="D509" s="2">
        <v>43009</v>
      </c>
      <c r="E509" s="15">
        <v>0</v>
      </c>
      <c r="F509" s="1" t="s">
        <v>88</v>
      </c>
      <c r="G509" s="1">
        <f>_xlfn.XLOOKUP(F509, 'taxonomy(ID_mappings)'!$P$2:$P$15, 'taxonomy(ID_mappings)'!$O$2:$O$15, 0)</f>
        <v>6789</v>
      </c>
      <c r="H509" s="1">
        <v>1</v>
      </c>
      <c r="I509" s="1" t="s">
        <v>39</v>
      </c>
      <c r="J509" s="1" t="str">
        <v>United Arab Emirates (UAE)</v>
      </c>
      <c r="K509" s="1" t="s">
        <v>39</v>
      </c>
      <c r="L509" s="13">
        <f>_xlfn.XLOOKUP(K509, 'taxonomy(ID_mappings)'!$B$2:$B$30, 'taxonomy(ID_mappings)'!$A$2:$A$30, "Not Disclosed", 0)</f>
        <v>2361</v>
      </c>
      <c r="M509" s="1" t="s">
        <v>214</v>
      </c>
      <c r="N509" s="1" t="s">
        <v>214</v>
      </c>
      <c r="O509" s="1">
        <f>_xlfn.XLOOKUP(N509, 'taxonomy(ID_mappings)'!$F$2:$F$40, 'taxonomy(ID_mappings)'!$E$2:$E$40, "Not Disclosed", 0)</f>
        <v>2356</v>
      </c>
      <c r="P509" s="1">
        <v>1</v>
      </c>
      <c r="Q509" s="4" t="s">
        <v>61</v>
      </c>
      <c r="R509" s="4" t="s">
        <v>61</v>
      </c>
      <c r="S509" s="4" t="s">
        <v>42</v>
      </c>
      <c r="T509" s="4" t="str">
        <v>Not Disclosed</v>
      </c>
      <c r="U509" s="4" t="s">
        <v>42</v>
      </c>
      <c r="V509" s="4" t="str">
        <v>Not Disclosed</v>
      </c>
      <c r="W509" s="4" t="s">
        <v>42</v>
      </c>
      <c r="X509" s="4" t="str">
        <v>Not Disclosed</v>
      </c>
      <c r="Y509" s="4" t="s">
        <v>42</v>
      </c>
      <c r="Z509" s="4" t="str">
        <v>Not Disclosed</v>
      </c>
      <c r="AA509" s="4">
        <f>_xlfn.XLOOKUP(R509, 'taxonomy(ID_mappings)'!$J$2:$J$7, 'taxonomy(ID_mappings)'!$I$2:$I$7, "Not Disclosed", 0)</f>
        <v>5326</v>
      </c>
      <c r="AB509" s="4" t="str">
        <f>_xlfn.XLOOKUP(T509, 'taxonomy(ID_mappings)'!$J$2:$J$7, 'taxonomy(ID_mappings)'!$I$2:$I$7, "Not Disclosed", 0)</f>
        <v>Not Disclosed</v>
      </c>
      <c r="AC509" s="4" t="str">
        <f>_xlfn.XLOOKUP(V509, 'taxonomy(ID_mappings)'!$J$2:$J$7, 'taxonomy(ID_mappings)'!$I$2:$I$7, "Not Disclosed", 0)</f>
        <v>Not Disclosed</v>
      </c>
      <c r="AD509" s="4" t="str">
        <f>_xlfn.XLOOKUP(X509, 'taxonomy(ID_mappings)'!$J$2:$J$7, 'taxonomy(ID_mappings)'!$I$2:$I$7, "Not Disclosed", 0)</f>
        <v>Not Disclosed</v>
      </c>
      <c r="AE509" s="4" t="str">
        <f>_xlfn.XLOOKUP(Z509, 'taxonomy(ID_mappings)'!$J$2:$J$7, 'taxonomy(ID_mappings)'!$I$2:$I$7, "Not Disclosed", 0)</f>
        <v>Not Disclosed</v>
      </c>
      <c r="AF509" s="4" t="str">
        <f>_xlfn.CONCAT(AA509, ", ", AB509, ", ", AC509, ", ", AD509, ", ", AE509)</f>
        <v>5326, Not Disclosed, Not Disclosed, Not Disclosed, Not Disclosed</v>
      </c>
      <c r="AG509" s="16">
        <v>5326</v>
      </c>
      <c r="AH509" s="1" t="s">
        <v>43</v>
      </c>
      <c r="AI509" s="1">
        <f>_xlfn.XLOOKUP(AH509, 'taxonomy(ID_mappings)'!$L$2:$L$3, 'taxonomy(ID_mappings)'!$M$2:$M$3, 0)</f>
        <v>0</v>
      </c>
      <c r="AJ509" s="1" t="s">
        <v>42</v>
      </c>
      <c r="AK509" s="1" t="s">
        <v>42</v>
      </c>
      <c r="AL509" s="1" t="s">
        <v>42</v>
      </c>
    </row>
    <row r="510" spans="1:38" ht="15.75" customHeight="1">
      <c r="A510" s="1">
        <v>52057</v>
      </c>
      <c r="B510" s="1" t="s">
        <v>890</v>
      </c>
      <c r="C510" s="1">
        <f>_xlfn.XLOOKUP(B510, 'Sheet1 startup_formatted'!$B$2:$B$690, 'Sheet1 startup_formatted'!$A$2:$A$690, "Not issued", 0)</f>
        <v>17505</v>
      </c>
      <c r="D510" s="2">
        <v>43009</v>
      </c>
      <c r="E510" s="15">
        <v>0</v>
      </c>
      <c r="F510" s="1" t="s">
        <v>88</v>
      </c>
      <c r="G510" s="1">
        <f>_xlfn.XLOOKUP(F510, 'taxonomy(ID_mappings)'!$P$2:$P$15, 'taxonomy(ID_mappings)'!$O$2:$O$15, 0)</f>
        <v>6789</v>
      </c>
      <c r="H510" s="1">
        <v>1</v>
      </c>
      <c r="I510" s="1" t="s">
        <v>39</v>
      </c>
      <c r="J510" s="1" t="str">
        <v>United Arab Emirates (UAE)</v>
      </c>
      <c r="K510" s="1" t="s">
        <v>39</v>
      </c>
      <c r="L510" s="13">
        <f>_xlfn.XLOOKUP(K510, 'taxonomy(ID_mappings)'!$B$2:$B$30, 'taxonomy(ID_mappings)'!$A$2:$A$30, "Not Disclosed", 0)</f>
        <v>2361</v>
      </c>
      <c r="M510" s="1" t="s">
        <v>133</v>
      </c>
      <c r="N510" s="1" t="s">
        <v>133</v>
      </c>
      <c r="O510" s="1">
        <f>_xlfn.XLOOKUP(N510, 'taxonomy(ID_mappings)'!$F$2:$F$40, 'taxonomy(ID_mappings)'!$E$2:$E$40, "Not Disclosed", 0)</f>
        <v>8769</v>
      </c>
      <c r="P510" s="1">
        <v>3</v>
      </c>
      <c r="Q510" s="4" t="s">
        <v>48</v>
      </c>
      <c r="R510" s="4" t="s">
        <v>48</v>
      </c>
      <c r="S510" s="4" t="s">
        <v>42</v>
      </c>
      <c r="T510" s="4" t="str">
        <v>Not Disclosed</v>
      </c>
      <c r="U510" s="4" t="s">
        <v>42</v>
      </c>
      <c r="V510" s="4" t="str">
        <v>Not Disclosed</v>
      </c>
      <c r="W510" s="4" t="s">
        <v>42</v>
      </c>
      <c r="X510" s="4" t="str">
        <v>Not Disclosed</v>
      </c>
      <c r="Y510" s="4" t="s">
        <v>42</v>
      </c>
      <c r="Z510" s="4" t="str">
        <v>Not Disclosed</v>
      </c>
      <c r="AA510" s="4">
        <f>_xlfn.XLOOKUP(R510, 'taxonomy(ID_mappings)'!$J$2:$J$7, 'taxonomy(ID_mappings)'!$I$2:$I$7, "Not Disclosed", 0)</f>
        <v>5325</v>
      </c>
      <c r="AB510" s="4" t="str">
        <f>_xlfn.XLOOKUP(T510, 'taxonomy(ID_mappings)'!$J$2:$J$7, 'taxonomy(ID_mappings)'!$I$2:$I$7, "Not Disclosed", 0)</f>
        <v>Not Disclosed</v>
      </c>
      <c r="AC510" s="4" t="str">
        <f>_xlfn.XLOOKUP(V510, 'taxonomy(ID_mappings)'!$J$2:$J$7, 'taxonomy(ID_mappings)'!$I$2:$I$7, "Not Disclosed", 0)</f>
        <v>Not Disclosed</v>
      </c>
      <c r="AD510" s="4" t="str">
        <f>_xlfn.XLOOKUP(X510, 'taxonomy(ID_mappings)'!$J$2:$J$7, 'taxonomy(ID_mappings)'!$I$2:$I$7, "Not Disclosed", 0)</f>
        <v>Not Disclosed</v>
      </c>
      <c r="AE510" s="4" t="str">
        <f>_xlfn.XLOOKUP(Z510, 'taxonomy(ID_mappings)'!$J$2:$J$7, 'taxonomy(ID_mappings)'!$I$2:$I$7, "Not Disclosed", 0)</f>
        <v>Not Disclosed</v>
      </c>
      <c r="AF510" s="4" t="str">
        <f>_xlfn.CONCAT(AA510, ", ", AB510, ", ", AC510, ", ", AD510, ", ", AE510)</f>
        <v>5325, Not Disclosed, Not Disclosed, Not Disclosed, Not Disclosed</v>
      </c>
      <c r="AG510" s="16">
        <v>5325</v>
      </c>
      <c r="AH510" s="1" t="s">
        <v>55</v>
      </c>
      <c r="AI510" s="1">
        <f>_xlfn.XLOOKUP(AH510, 'taxonomy(ID_mappings)'!$L$2:$L$3, 'taxonomy(ID_mappings)'!$M$2:$M$3, 0)</f>
        <v>1</v>
      </c>
      <c r="AJ510" s="1" t="s">
        <v>891</v>
      </c>
      <c r="AK510" s="9" t="s">
        <v>892</v>
      </c>
      <c r="AL510" s="9" t="s">
        <v>893</v>
      </c>
    </row>
    <row r="511" spans="1:38" ht="15.75" customHeight="1">
      <c r="A511" s="1">
        <v>52058</v>
      </c>
      <c r="B511" s="1" t="s">
        <v>894</v>
      </c>
      <c r="C511" s="1">
        <f>_xlfn.XLOOKUP(B511, 'Sheet1 startup_formatted'!$B$2:$B$690, 'Sheet1 startup_formatted'!$A$2:$A$690, "Not issued", 0)</f>
        <v>19822</v>
      </c>
      <c r="D511" s="2">
        <v>43009</v>
      </c>
      <c r="E511" s="15">
        <v>0</v>
      </c>
      <c r="F511" s="1" t="s">
        <v>88</v>
      </c>
      <c r="G511" s="1">
        <f>_xlfn.XLOOKUP(F511, 'taxonomy(ID_mappings)'!$P$2:$P$15, 'taxonomy(ID_mappings)'!$O$2:$O$15, 0)</f>
        <v>6789</v>
      </c>
      <c r="H511" s="1">
        <v>1</v>
      </c>
      <c r="I511" s="1" t="s">
        <v>113</v>
      </c>
      <c r="J511" s="1" t="str">
        <v>Egypt</v>
      </c>
      <c r="K511" s="1" t="s">
        <v>113</v>
      </c>
      <c r="L511" s="13">
        <f>_xlfn.XLOOKUP(K511, 'taxonomy(ID_mappings)'!$B$2:$B$30, 'taxonomy(ID_mappings)'!$A$2:$A$30, "Not Disclosed", 0)</f>
        <v>2468</v>
      </c>
      <c r="M511" s="1" t="s">
        <v>47</v>
      </c>
      <c r="N511" s="1" t="s">
        <v>47</v>
      </c>
      <c r="O511" s="1">
        <f>_xlfn.XLOOKUP(N511, 'taxonomy(ID_mappings)'!$F$2:$F$40, 'taxonomy(ID_mappings)'!$E$2:$E$40, "Not Disclosed", 0)</f>
        <v>4536</v>
      </c>
      <c r="P511" s="1">
        <v>1</v>
      </c>
      <c r="Q511" s="4" t="s">
        <v>61</v>
      </c>
      <c r="R511" s="4" t="s">
        <v>61</v>
      </c>
      <c r="S511" s="4" t="s">
        <v>42</v>
      </c>
      <c r="T511" s="4" t="str">
        <v>Not Disclosed</v>
      </c>
      <c r="U511" s="4" t="s">
        <v>42</v>
      </c>
      <c r="V511" s="4" t="str">
        <v>Not Disclosed</v>
      </c>
      <c r="W511" s="4" t="s">
        <v>42</v>
      </c>
      <c r="X511" s="4" t="str">
        <v>Not Disclosed</v>
      </c>
      <c r="Y511" s="4" t="s">
        <v>42</v>
      </c>
      <c r="Z511" s="4" t="str">
        <v>Not Disclosed</v>
      </c>
      <c r="AA511" s="4">
        <f>_xlfn.XLOOKUP(R511, 'taxonomy(ID_mappings)'!$J$2:$J$7, 'taxonomy(ID_mappings)'!$I$2:$I$7, "Not Disclosed", 0)</f>
        <v>5326</v>
      </c>
      <c r="AB511" s="4" t="str">
        <f>_xlfn.XLOOKUP(T511, 'taxonomy(ID_mappings)'!$J$2:$J$7, 'taxonomy(ID_mappings)'!$I$2:$I$7, "Not Disclosed", 0)</f>
        <v>Not Disclosed</v>
      </c>
      <c r="AC511" s="4" t="str">
        <f>_xlfn.XLOOKUP(V511, 'taxonomy(ID_mappings)'!$J$2:$J$7, 'taxonomy(ID_mappings)'!$I$2:$I$7, "Not Disclosed", 0)</f>
        <v>Not Disclosed</v>
      </c>
      <c r="AD511" s="4" t="str">
        <f>_xlfn.XLOOKUP(X511, 'taxonomy(ID_mappings)'!$J$2:$J$7, 'taxonomy(ID_mappings)'!$I$2:$I$7, "Not Disclosed", 0)</f>
        <v>Not Disclosed</v>
      </c>
      <c r="AE511" s="4" t="str">
        <f>_xlfn.XLOOKUP(Z511, 'taxonomy(ID_mappings)'!$J$2:$J$7, 'taxonomy(ID_mappings)'!$I$2:$I$7, "Not Disclosed", 0)</f>
        <v>Not Disclosed</v>
      </c>
      <c r="AF511" s="4" t="str">
        <f>_xlfn.CONCAT(AA511, ", ", AB511, ", ", AC511, ", ", AD511, ", ", AE511)</f>
        <v>5326, Not Disclosed, Not Disclosed, Not Disclosed, Not Disclosed</v>
      </c>
      <c r="AG511" s="16">
        <v>5326</v>
      </c>
      <c r="AH511" s="1" t="s">
        <v>43</v>
      </c>
      <c r="AI511" s="1">
        <f>_xlfn.XLOOKUP(AH511, 'taxonomy(ID_mappings)'!$L$2:$L$3, 'taxonomy(ID_mappings)'!$M$2:$M$3, 0)</f>
        <v>0</v>
      </c>
      <c r="AJ511" s="1" t="s">
        <v>42</v>
      </c>
      <c r="AK511" s="1" t="s">
        <v>42</v>
      </c>
      <c r="AL511" s="1" t="s">
        <v>42</v>
      </c>
    </row>
    <row r="512" spans="1:38" ht="15.75" customHeight="1">
      <c r="A512" s="1">
        <v>52059</v>
      </c>
      <c r="B512" s="1" t="s">
        <v>895</v>
      </c>
      <c r="C512" s="1">
        <f>_xlfn.XLOOKUP(B512, 'Sheet1 startup_formatted'!$B$2:$B$690, 'Sheet1 startup_formatted'!$A$2:$A$690, "Not issued", 0)</f>
        <v>22996</v>
      </c>
      <c r="D512" s="2">
        <v>43009</v>
      </c>
      <c r="E512" s="15">
        <v>0</v>
      </c>
      <c r="F512" s="1" t="s">
        <v>88</v>
      </c>
      <c r="G512" s="1">
        <f>_xlfn.XLOOKUP(F512, 'taxonomy(ID_mappings)'!$P$2:$P$15, 'taxonomy(ID_mappings)'!$O$2:$O$15, 0)</f>
        <v>6789</v>
      </c>
      <c r="H512" s="1">
        <v>1</v>
      </c>
      <c r="I512" s="1" t="s">
        <v>113</v>
      </c>
      <c r="J512" s="1" t="str">
        <v>Egypt</v>
      </c>
      <c r="K512" s="1" t="s">
        <v>113</v>
      </c>
      <c r="L512" s="13">
        <f>_xlfn.XLOOKUP(K512, 'taxonomy(ID_mappings)'!$B$2:$B$30, 'taxonomy(ID_mappings)'!$A$2:$A$30, "Not Disclosed", 0)</f>
        <v>2468</v>
      </c>
      <c r="M512" s="1" t="s">
        <v>133</v>
      </c>
      <c r="N512" s="1" t="s">
        <v>133</v>
      </c>
      <c r="O512" s="1">
        <f>_xlfn.XLOOKUP(N512, 'taxonomy(ID_mappings)'!$F$2:$F$40, 'taxonomy(ID_mappings)'!$E$2:$E$40, "Not Disclosed", 0)</f>
        <v>8769</v>
      </c>
      <c r="P512" s="1">
        <v>3</v>
      </c>
      <c r="Q512" s="4" t="s">
        <v>48</v>
      </c>
      <c r="R512" s="4" t="s">
        <v>48</v>
      </c>
      <c r="S512" s="4" t="s">
        <v>42</v>
      </c>
      <c r="T512" s="4" t="str">
        <v>Not Disclosed</v>
      </c>
      <c r="U512" s="4" t="s">
        <v>42</v>
      </c>
      <c r="V512" s="4" t="str">
        <v>Not Disclosed</v>
      </c>
      <c r="W512" s="4" t="s">
        <v>42</v>
      </c>
      <c r="X512" s="4" t="str">
        <v>Not Disclosed</v>
      </c>
      <c r="Y512" s="4" t="s">
        <v>42</v>
      </c>
      <c r="Z512" s="4" t="str">
        <v>Not Disclosed</v>
      </c>
      <c r="AA512" s="4">
        <f>_xlfn.XLOOKUP(R512, 'taxonomy(ID_mappings)'!$J$2:$J$7, 'taxonomy(ID_mappings)'!$I$2:$I$7, "Not Disclosed", 0)</f>
        <v>5325</v>
      </c>
      <c r="AB512" s="4" t="str">
        <f>_xlfn.XLOOKUP(T512, 'taxonomy(ID_mappings)'!$J$2:$J$7, 'taxonomy(ID_mappings)'!$I$2:$I$7, "Not Disclosed", 0)</f>
        <v>Not Disclosed</v>
      </c>
      <c r="AC512" s="4" t="str">
        <f>_xlfn.XLOOKUP(V512, 'taxonomy(ID_mappings)'!$J$2:$J$7, 'taxonomy(ID_mappings)'!$I$2:$I$7, "Not Disclosed", 0)</f>
        <v>Not Disclosed</v>
      </c>
      <c r="AD512" s="4" t="str">
        <f>_xlfn.XLOOKUP(X512, 'taxonomy(ID_mappings)'!$J$2:$J$7, 'taxonomy(ID_mappings)'!$I$2:$I$7, "Not Disclosed", 0)</f>
        <v>Not Disclosed</v>
      </c>
      <c r="AE512" s="4" t="str">
        <f>_xlfn.XLOOKUP(Z512, 'taxonomy(ID_mappings)'!$J$2:$J$7, 'taxonomy(ID_mappings)'!$I$2:$I$7, "Not Disclosed", 0)</f>
        <v>Not Disclosed</v>
      </c>
      <c r="AF512" s="4" t="str">
        <f>_xlfn.CONCAT(AA512, ", ", AB512, ", ", AC512, ", ", AD512, ", ", AE512)</f>
        <v>5325, Not Disclosed, Not Disclosed, Not Disclosed, Not Disclosed</v>
      </c>
      <c r="AG512" s="16">
        <v>5325</v>
      </c>
      <c r="AH512" s="1" t="s">
        <v>55</v>
      </c>
      <c r="AI512" s="1">
        <f>_xlfn.XLOOKUP(AH512, 'taxonomy(ID_mappings)'!$L$2:$L$3, 'taxonomy(ID_mappings)'!$M$2:$M$3, 0)</f>
        <v>1</v>
      </c>
      <c r="AJ512" s="1" t="s">
        <v>42</v>
      </c>
      <c r="AK512" s="1" t="s">
        <v>896</v>
      </c>
      <c r="AL512" s="1" t="s">
        <v>42</v>
      </c>
    </row>
    <row r="513" spans="1:38" ht="15.75" customHeight="1">
      <c r="A513" s="1">
        <v>52060</v>
      </c>
      <c r="B513" s="1" t="s">
        <v>897</v>
      </c>
      <c r="C513" s="1">
        <f>_xlfn.XLOOKUP(B513, 'Sheet1 startup_formatted'!$B$2:$B$690, 'Sheet1 startup_formatted'!$A$2:$A$690, "Not issued", 0)</f>
        <v>43837</v>
      </c>
      <c r="D513" s="2">
        <v>43009</v>
      </c>
      <c r="E513" s="15">
        <v>0</v>
      </c>
      <c r="F513" s="1" t="s">
        <v>88</v>
      </c>
      <c r="G513" s="1">
        <f>_xlfn.XLOOKUP(F513, 'taxonomy(ID_mappings)'!$P$2:$P$15, 'taxonomy(ID_mappings)'!$O$2:$O$15, 0)</f>
        <v>6789</v>
      </c>
      <c r="H513" s="1">
        <v>1</v>
      </c>
      <c r="I513" s="1" t="s">
        <v>149</v>
      </c>
      <c r="J513" s="1" t="str">
        <v>India</v>
      </c>
      <c r="K513" s="1" t="s">
        <v>149</v>
      </c>
      <c r="L513" s="13">
        <f>_xlfn.XLOOKUP(K513, 'taxonomy(ID_mappings)'!$B$2:$B$30, 'taxonomy(ID_mappings)'!$A$2:$A$30, "Not Disclosed", 0)</f>
        <v>5678</v>
      </c>
      <c r="M513" s="1" t="s">
        <v>214</v>
      </c>
      <c r="N513" s="1" t="s">
        <v>214</v>
      </c>
      <c r="O513" s="1">
        <f>_xlfn.XLOOKUP(N513, 'taxonomy(ID_mappings)'!$F$2:$F$40, 'taxonomy(ID_mappings)'!$E$2:$E$40, "Not Disclosed", 0)</f>
        <v>2356</v>
      </c>
      <c r="P513" s="1">
        <v>1</v>
      </c>
      <c r="Q513" s="4" t="s">
        <v>61</v>
      </c>
      <c r="R513" s="4" t="s">
        <v>61</v>
      </c>
      <c r="S513" s="4" t="s">
        <v>42</v>
      </c>
      <c r="T513" s="4" t="str">
        <v>Not Disclosed</v>
      </c>
      <c r="U513" s="4" t="s">
        <v>42</v>
      </c>
      <c r="V513" s="4" t="str">
        <v>Not Disclosed</v>
      </c>
      <c r="W513" s="4" t="s">
        <v>42</v>
      </c>
      <c r="X513" s="4" t="str">
        <v>Not Disclosed</v>
      </c>
      <c r="Y513" s="4" t="s">
        <v>42</v>
      </c>
      <c r="Z513" s="4" t="str">
        <v>Not Disclosed</v>
      </c>
      <c r="AA513" s="4">
        <f>_xlfn.XLOOKUP(R513, 'taxonomy(ID_mappings)'!$J$2:$J$7, 'taxonomy(ID_mappings)'!$I$2:$I$7, "Not Disclosed", 0)</f>
        <v>5326</v>
      </c>
      <c r="AB513" s="4" t="str">
        <f>_xlfn.XLOOKUP(T513, 'taxonomy(ID_mappings)'!$J$2:$J$7, 'taxonomy(ID_mappings)'!$I$2:$I$7, "Not Disclosed", 0)</f>
        <v>Not Disclosed</v>
      </c>
      <c r="AC513" s="4" t="str">
        <f>_xlfn.XLOOKUP(V513, 'taxonomy(ID_mappings)'!$J$2:$J$7, 'taxonomy(ID_mappings)'!$I$2:$I$7, "Not Disclosed", 0)</f>
        <v>Not Disclosed</v>
      </c>
      <c r="AD513" s="4" t="str">
        <f>_xlfn.XLOOKUP(X513, 'taxonomy(ID_mappings)'!$J$2:$J$7, 'taxonomy(ID_mappings)'!$I$2:$I$7, "Not Disclosed", 0)</f>
        <v>Not Disclosed</v>
      </c>
      <c r="AE513" s="4" t="str">
        <f>_xlfn.XLOOKUP(Z513, 'taxonomy(ID_mappings)'!$J$2:$J$7, 'taxonomy(ID_mappings)'!$I$2:$I$7, "Not Disclosed", 0)</f>
        <v>Not Disclosed</v>
      </c>
      <c r="AF513" s="4" t="str">
        <f>_xlfn.CONCAT(AA513, ", ", AB513, ", ", AC513, ", ", AD513, ", ", AE513)</f>
        <v>5326, Not Disclosed, Not Disclosed, Not Disclosed, Not Disclosed</v>
      </c>
      <c r="AG513" s="16">
        <v>5326</v>
      </c>
      <c r="AH513" s="1" t="s">
        <v>43</v>
      </c>
      <c r="AI513" s="1">
        <f>_xlfn.XLOOKUP(AH513, 'taxonomy(ID_mappings)'!$L$2:$L$3, 'taxonomy(ID_mappings)'!$M$2:$M$3, 0)</f>
        <v>0</v>
      </c>
      <c r="AJ513" s="1" t="s">
        <v>42</v>
      </c>
      <c r="AK513" s="1" t="s">
        <v>42</v>
      </c>
      <c r="AL513" s="1" t="s">
        <v>42</v>
      </c>
    </row>
    <row r="514" spans="1:38" ht="15.75" customHeight="1">
      <c r="A514" s="1">
        <v>52061</v>
      </c>
      <c r="B514" s="1" t="s">
        <v>898</v>
      </c>
      <c r="C514" s="1">
        <f>_xlfn.XLOOKUP(B514, 'Sheet1 startup_formatted'!$B$2:$B$690, 'Sheet1 startup_formatted'!$A$2:$A$690, "Not issued", 0)</f>
        <v>44362</v>
      </c>
      <c r="D514" s="2">
        <v>43009</v>
      </c>
      <c r="E514" s="15">
        <v>0</v>
      </c>
      <c r="F514" s="1" t="s">
        <v>88</v>
      </c>
      <c r="G514" s="1">
        <f>_xlfn.XLOOKUP(F514, 'taxonomy(ID_mappings)'!$P$2:$P$15, 'taxonomy(ID_mappings)'!$O$2:$O$15, 0)</f>
        <v>6789</v>
      </c>
      <c r="H514" s="1">
        <v>1</v>
      </c>
      <c r="I514" s="1" t="s">
        <v>149</v>
      </c>
      <c r="J514" s="1" t="str">
        <v>India</v>
      </c>
      <c r="K514" s="1" t="s">
        <v>149</v>
      </c>
      <c r="L514" s="13">
        <f>_xlfn.XLOOKUP(K514, 'taxonomy(ID_mappings)'!$B$2:$B$30, 'taxonomy(ID_mappings)'!$A$2:$A$30, "Not Disclosed", 0)</f>
        <v>5678</v>
      </c>
      <c r="M514" s="1" t="s">
        <v>47</v>
      </c>
      <c r="N514" s="1" t="s">
        <v>47</v>
      </c>
      <c r="O514" s="1">
        <f>_xlfn.XLOOKUP(N514, 'taxonomy(ID_mappings)'!$F$2:$F$40, 'taxonomy(ID_mappings)'!$E$2:$E$40, "Not Disclosed", 0)</f>
        <v>4536</v>
      </c>
      <c r="P514" s="1">
        <v>1</v>
      </c>
      <c r="Q514" s="4" t="s">
        <v>72</v>
      </c>
      <c r="R514" s="4" t="s">
        <v>61</v>
      </c>
      <c r="S514" s="4" t="s">
        <v>174</v>
      </c>
      <c r="T514" s="4" t="str">
        <v>Platform</v>
      </c>
      <c r="U514" s="4" t="s">
        <v>42</v>
      </c>
      <c r="V514" s="4" t="str">
        <v>Not Disclosed</v>
      </c>
      <c r="W514" s="4" t="s">
        <v>42</v>
      </c>
      <c r="X514" s="4" t="str">
        <v>Not Disclosed</v>
      </c>
      <c r="Y514" s="4" t="s">
        <v>42</v>
      </c>
      <c r="Z514" s="4" t="str">
        <v>Not Disclosed</v>
      </c>
      <c r="AA514" s="4">
        <f>_xlfn.XLOOKUP(R514, 'taxonomy(ID_mappings)'!$J$2:$J$7, 'taxonomy(ID_mappings)'!$I$2:$I$7, "Not Disclosed", 0)</f>
        <v>5326</v>
      </c>
      <c r="AB514" s="4">
        <f>_xlfn.XLOOKUP(T514, 'taxonomy(ID_mappings)'!$J$2:$J$7, 'taxonomy(ID_mappings)'!$I$2:$I$7, "Not Disclosed", 0)</f>
        <v>5324</v>
      </c>
      <c r="AC514" s="4" t="str">
        <f>_xlfn.XLOOKUP(V514, 'taxonomy(ID_mappings)'!$J$2:$J$7, 'taxonomy(ID_mappings)'!$I$2:$I$7, "Not Disclosed", 0)</f>
        <v>Not Disclosed</v>
      </c>
      <c r="AD514" s="4" t="str">
        <f>_xlfn.XLOOKUP(X514, 'taxonomy(ID_mappings)'!$J$2:$J$7, 'taxonomy(ID_mappings)'!$I$2:$I$7, "Not Disclosed", 0)</f>
        <v>Not Disclosed</v>
      </c>
      <c r="AE514" s="4" t="str">
        <f>_xlfn.XLOOKUP(Z514, 'taxonomy(ID_mappings)'!$J$2:$J$7, 'taxonomy(ID_mappings)'!$I$2:$I$7, "Not Disclosed", 0)</f>
        <v>Not Disclosed</v>
      </c>
      <c r="AF514" s="4" t="str">
        <f>_xlfn.CONCAT(AA514, ", ", AB514, ", ", AC514, ", ", AD514, ", ", AE514)</f>
        <v>5326, 5324, Not Disclosed, Not Disclosed, Not Disclosed</v>
      </c>
      <c r="AG514" s="16" t="s">
        <v>73</v>
      </c>
      <c r="AH514" s="1" t="s">
        <v>43</v>
      </c>
      <c r="AI514" s="1">
        <f>_xlfn.XLOOKUP(AH514, 'taxonomy(ID_mappings)'!$L$2:$L$3, 'taxonomy(ID_mappings)'!$M$2:$M$3, 0)</f>
        <v>0</v>
      </c>
      <c r="AJ514" s="1" t="s">
        <v>42</v>
      </c>
      <c r="AK514" s="1" t="s">
        <v>42</v>
      </c>
      <c r="AL514" s="1" t="s">
        <v>42</v>
      </c>
    </row>
    <row r="515" spans="1:38" ht="15.75" customHeight="1">
      <c r="A515" s="1">
        <v>52062</v>
      </c>
      <c r="B515" s="1" t="s">
        <v>899</v>
      </c>
      <c r="C515" s="1">
        <f>_xlfn.XLOOKUP(B515, 'Sheet1 startup_formatted'!$B$2:$B$690, 'Sheet1 startup_formatted'!$A$2:$A$690, "Not issued", 0)</f>
        <v>43838</v>
      </c>
      <c r="D515" s="2">
        <v>43009</v>
      </c>
      <c r="E515" s="15">
        <v>0</v>
      </c>
      <c r="F515" s="1" t="s">
        <v>88</v>
      </c>
      <c r="G515" s="1">
        <f>_xlfn.XLOOKUP(F515, 'taxonomy(ID_mappings)'!$P$2:$P$15, 'taxonomy(ID_mappings)'!$O$2:$O$15, 0)</f>
        <v>6789</v>
      </c>
      <c r="H515" s="1">
        <v>1</v>
      </c>
      <c r="I515" s="1" t="s">
        <v>39</v>
      </c>
      <c r="J515" s="1" t="str">
        <v>United Arab Emirates (UAE)</v>
      </c>
      <c r="K515" s="1" t="s">
        <v>39</v>
      </c>
      <c r="L515" s="13">
        <f>_xlfn.XLOOKUP(K515, 'taxonomy(ID_mappings)'!$B$2:$B$30, 'taxonomy(ID_mappings)'!$A$2:$A$30, "Not Disclosed", 0)</f>
        <v>2361</v>
      </c>
      <c r="M515" s="1" t="s">
        <v>47</v>
      </c>
      <c r="N515" s="1" t="s">
        <v>47</v>
      </c>
      <c r="O515" s="1">
        <f>_xlfn.XLOOKUP(N515, 'taxonomy(ID_mappings)'!$F$2:$F$40, 'taxonomy(ID_mappings)'!$E$2:$E$40, "Not Disclosed", 0)</f>
        <v>4536</v>
      </c>
      <c r="P515" s="1">
        <v>1</v>
      </c>
      <c r="Q515" s="4" t="s">
        <v>61</v>
      </c>
      <c r="R515" s="4" t="s">
        <v>61</v>
      </c>
      <c r="S515" s="4" t="s">
        <v>42</v>
      </c>
      <c r="T515" s="4" t="str">
        <v>Not Disclosed</v>
      </c>
      <c r="U515" s="4" t="s">
        <v>42</v>
      </c>
      <c r="V515" s="4" t="str">
        <v>Not Disclosed</v>
      </c>
      <c r="W515" s="4" t="s">
        <v>42</v>
      </c>
      <c r="X515" s="4" t="str">
        <v>Not Disclosed</v>
      </c>
      <c r="Y515" s="4" t="s">
        <v>42</v>
      </c>
      <c r="Z515" s="4" t="str">
        <v>Not Disclosed</v>
      </c>
      <c r="AA515" s="4">
        <f>_xlfn.XLOOKUP(R515, 'taxonomy(ID_mappings)'!$J$2:$J$7, 'taxonomy(ID_mappings)'!$I$2:$I$7, "Not Disclosed", 0)</f>
        <v>5326</v>
      </c>
      <c r="AB515" s="4" t="str">
        <f>_xlfn.XLOOKUP(T515, 'taxonomy(ID_mappings)'!$J$2:$J$7, 'taxonomy(ID_mappings)'!$I$2:$I$7, "Not Disclosed", 0)</f>
        <v>Not Disclosed</v>
      </c>
      <c r="AC515" s="4" t="str">
        <f>_xlfn.XLOOKUP(V515, 'taxonomy(ID_mappings)'!$J$2:$J$7, 'taxonomy(ID_mappings)'!$I$2:$I$7, "Not Disclosed", 0)</f>
        <v>Not Disclosed</v>
      </c>
      <c r="AD515" s="4" t="str">
        <f>_xlfn.XLOOKUP(X515, 'taxonomy(ID_mappings)'!$J$2:$J$7, 'taxonomy(ID_mappings)'!$I$2:$I$7, "Not Disclosed", 0)</f>
        <v>Not Disclosed</v>
      </c>
      <c r="AE515" s="4" t="str">
        <f>_xlfn.XLOOKUP(Z515, 'taxonomy(ID_mappings)'!$J$2:$J$7, 'taxonomy(ID_mappings)'!$I$2:$I$7, "Not Disclosed", 0)</f>
        <v>Not Disclosed</v>
      </c>
      <c r="AF515" s="4" t="str">
        <f>_xlfn.CONCAT(AA515, ", ", AB515, ", ", AC515, ", ", AD515, ", ", AE515)</f>
        <v>5326, Not Disclosed, Not Disclosed, Not Disclosed, Not Disclosed</v>
      </c>
      <c r="AG515" s="16">
        <v>5326</v>
      </c>
      <c r="AH515" s="1" t="s">
        <v>43</v>
      </c>
      <c r="AI515" s="1">
        <f>_xlfn.XLOOKUP(AH515, 'taxonomy(ID_mappings)'!$L$2:$L$3, 'taxonomy(ID_mappings)'!$M$2:$M$3, 0)</f>
        <v>0</v>
      </c>
      <c r="AJ515" s="1" t="s">
        <v>42</v>
      </c>
      <c r="AK515" s="1" t="s">
        <v>42</v>
      </c>
      <c r="AL515" s="1" t="s">
        <v>42</v>
      </c>
    </row>
    <row r="516" spans="1:38" ht="15.75" customHeight="1">
      <c r="A516" s="1">
        <v>52063</v>
      </c>
      <c r="B516" s="1" t="s">
        <v>900</v>
      </c>
      <c r="C516" s="1">
        <f>_xlfn.XLOOKUP(B516, 'Sheet1 startup_formatted'!$B$2:$B$690, 'Sheet1 startup_formatted'!$A$2:$A$690, "Not issued", 0)</f>
        <v>43839</v>
      </c>
      <c r="D516" s="2">
        <v>43009</v>
      </c>
      <c r="E516" s="15">
        <v>0</v>
      </c>
      <c r="F516" s="1" t="s">
        <v>88</v>
      </c>
      <c r="G516" s="1">
        <f>_xlfn.XLOOKUP(F516, 'taxonomy(ID_mappings)'!$P$2:$P$15, 'taxonomy(ID_mappings)'!$O$2:$O$15, 0)</f>
        <v>6789</v>
      </c>
      <c r="H516" s="1">
        <v>1</v>
      </c>
      <c r="I516" s="1" t="s">
        <v>901</v>
      </c>
      <c r="J516" s="1" t="str">
        <v>Sweden</v>
      </c>
      <c r="K516" s="1" t="s">
        <v>901</v>
      </c>
      <c r="L516" s="13">
        <f>_xlfn.XLOOKUP(K516, 'taxonomy(ID_mappings)'!$B$2:$B$30, 'taxonomy(ID_mappings)'!$A$2:$A$30, "Not Disclosed", 0)</f>
        <v>5760</v>
      </c>
      <c r="M516" s="1" t="s">
        <v>141</v>
      </c>
      <c r="N516" s="1" t="s">
        <v>141</v>
      </c>
      <c r="O516" s="1">
        <f>_xlfn.XLOOKUP(N516, 'taxonomy(ID_mappings)'!$F$2:$F$40, 'taxonomy(ID_mappings)'!$E$2:$E$40, "Not Disclosed", 0)</f>
        <v>7592</v>
      </c>
      <c r="P516" s="1">
        <v>1</v>
      </c>
      <c r="Q516" s="4" t="s">
        <v>61</v>
      </c>
      <c r="R516" s="4" t="s">
        <v>61</v>
      </c>
      <c r="S516" s="4" t="s">
        <v>42</v>
      </c>
      <c r="T516" s="4" t="str">
        <v>Not Disclosed</v>
      </c>
      <c r="U516" s="4" t="s">
        <v>42</v>
      </c>
      <c r="V516" s="4" t="str">
        <v>Not Disclosed</v>
      </c>
      <c r="W516" s="4" t="s">
        <v>42</v>
      </c>
      <c r="X516" s="4" t="str">
        <v>Not Disclosed</v>
      </c>
      <c r="Y516" s="4" t="s">
        <v>42</v>
      </c>
      <c r="Z516" s="4" t="str">
        <v>Not Disclosed</v>
      </c>
      <c r="AA516" s="4">
        <f>_xlfn.XLOOKUP(R516, 'taxonomy(ID_mappings)'!$J$2:$J$7, 'taxonomy(ID_mappings)'!$I$2:$I$7, "Not Disclosed", 0)</f>
        <v>5326</v>
      </c>
      <c r="AB516" s="4" t="str">
        <f>_xlfn.XLOOKUP(T516, 'taxonomy(ID_mappings)'!$J$2:$J$7, 'taxonomy(ID_mappings)'!$I$2:$I$7, "Not Disclosed", 0)</f>
        <v>Not Disclosed</v>
      </c>
      <c r="AC516" s="4" t="str">
        <f>_xlfn.XLOOKUP(V516, 'taxonomy(ID_mappings)'!$J$2:$J$7, 'taxonomy(ID_mappings)'!$I$2:$I$7, "Not Disclosed", 0)</f>
        <v>Not Disclosed</v>
      </c>
      <c r="AD516" s="4" t="str">
        <f>_xlfn.XLOOKUP(X516, 'taxonomy(ID_mappings)'!$J$2:$J$7, 'taxonomy(ID_mappings)'!$I$2:$I$7, "Not Disclosed", 0)</f>
        <v>Not Disclosed</v>
      </c>
      <c r="AE516" s="4" t="str">
        <f>_xlfn.XLOOKUP(Z516, 'taxonomy(ID_mappings)'!$J$2:$J$7, 'taxonomy(ID_mappings)'!$I$2:$I$7, "Not Disclosed", 0)</f>
        <v>Not Disclosed</v>
      </c>
      <c r="AF516" s="4" t="str">
        <f>_xlfn.CONCAT(AA516, ", ", AB516, ", ", AC516, ", ", AD516, ", ", AE516)</f>
        <v>5326, Not Disclosed, Not Disclosed, Not Disclosed, Not Disclosed</v>
      </c>
      <c r="AG516" s="16">
        <v>5326</v>
      </c>
      <c r="AH516" s="1" t="s">
        <v>43</v>
      </c>
      <c r="AI516" s="1">
        <f>_xlfn.XLOOKUP(AH516, 'taxonomy(ID_mappings)'!$L$2:$L$3, 'taxonomy(ID_mappings)'!$M$2:$M$3, 0)</f>
        <v>0</v>
      </c>
      <c r="AJ516" s="1" t="s">
        <v>42</v>
      </c>
      <c r="AK516" s="1" t="s">
        <v>42</v>
      </c>
      <c r="AL516" s="1" t="s">
        <v>42</v>
      </c>
    </row>
    <row r="517" spans="1:38" ht="15.75" customHeight="1">
      <c r="A517" s="1">
        <v>52064</v>
      </c>
      <c r="B517" s="1" t="s">
        <v>902</v>
      </c>
      <c r="C517" s="1">
        <f>_xlfn.XLOOKUP(B517, 'Sheet1 startup_formatted'!$B$2:$B$690, 'Sheet1 startup_formatted'!$A$2:$A$690, "Not issued", 0)</f>
        <v>43373</v>
      </c>
      <c r="D517" s="2">
        <v>43009</v>
      </c>
      <c r="E517" s="15">
        <v>0</v>
      </c>
      <c r="F517" s="1" t="s">
        <v>88</v>
      </c>
      <c r="G517" s="1">
        <f>_xlfn.XLOOKUP(F517, 'taxonomy(ID_mappings)'!$P$2:$P$15, 'taxonomy(ID_mappings)'!$O$2:$O$15, 0)</f>
        <v>6789</v>
      </c>
      <c r="H517" s="1">
        <v>1</v>
      </c>
      <c r="I517" s="1" t="s">
        <v>39</v>
      </c>
      <c r="J517" s="1" t="str">
        <v>United Arab Emirates (UAE)</v>
      </c>
      <c r="K517" s="1" t="s">
        <v>39</v>
      </c>
      <c r="L517" s="13">
        <f>_xlfn.XLOOKUP(K517, 'taxonomy(ID_mappings)'!$B$2:$B$30, 'taxonomy(ID_mappings)'!$A$2:$A$30, "Not Disclosed", 0)</f>
        <v>2361</v>
      </c>
      <c r="M517" s="1" t="s">
        <v>47</v>
      </c>
      <c r="N517" s="1" t="s">
        <v>47</v>
      </c>
      <c r="O517" s="1">
        <f>_xlfn.XLOOKUP(N517, 'taxonomy(ID_mappings)'!$F$2:$F$40, 'taxonomy(ID_mappings)'!$E$2:$E$40, "Not Disclosed", 0)</f>
        <v>4536</v>
      </c>
      <c r="P517" s="1">
        <v>1</v>
      </c>
      <c r="Q517" s="4" t="s">
        <v>134</v>
      </c>
      <c r="R517" s="4" t="s">
        <v>61</v>
      </c>
      <c r="S517" s="4" t="s">
        <v>135</v>
      </c>
      <c r="T517" s="4" t="str">
        <v>B2C</v>
      </c>
      <c r="U517" s="4" t="s">
        <v>42</v>
      </c>
      <c r="V517" s="4" t="str">
        <v>Not Disclosed</v>
      </c>
      <c r="W517" s="4" t="s">
        <v>42</v>
      </c>
      <c r="X517" s="4" t="str">
        <v>Not Disclosed</v>
      </c>
      <c r="Y517" s="4" t="s">
        <v>42</v>
      </c>
      <c r="Z517" s="4" t="str">
        <v>Not Disclosed</v>
      </c>
      <c r="AA517" s="4">
        <f>_xlfn.XLOOKUP(R517, 'taxonomy(ID_mappings)'!$J$2:$J$7, 'taxonomy(ID_mappings)'!$I$2:$I$7, "Not Disclosed", 0)</f>
        <v>5326</v>
      </c>
      <c r="AB517" s="4">
        <f>_xlfn.XLOOKUP(T517, 'taxonomy(ID_mappings)'!$J$2:$J$7, 'taxonomy(ID_mappings)'!$I$2:$I$7, "Not Disclosed", 0)</f>
        <v>5325</v>
      </c>
      <c r="AC517" s="4" t="str">
        <f>_xlfn.XLOOKUP(V517, 'taxonomy(ID_mappings)'!$J$2:$J$7, 'taxonomy(ID_mappings)'!$I$2:$I$7, "Not Disclosed", 0)</f>
        <v>Not Disclosed</v>
      </c>
      <c r="AD517" s="4" t="str">
        <f>_xlfn.XLOOKUP(X517, 'taxonomy(ID_mappings)'!$J$2:$J$7, 'taxonomy(ID_mappings)'!$I$2:$I$7, "Not Disclosed", 0)</f>
        <v>Not Disclosed</v>
      </c>
      <c r="AE517" s="4" t="str">
        <f>_xlfn.XLOOKUP(Z517, 'taxonomy(ID_mappings)'!$J$2:$J$7, 'taxonomy(ID_mappings)'!$I$2:$I$7, "Not Disclosed", 0)</f>
        <v>Not Disclosed</v>
      </c>
      <c r="AF517" s="4" t="str">
        <f>_xlfn.CONCAT(AA517, ", ", AB517, ", ", AC517, ", ", AD517, ", ", AE517)</f>
        <v>5326, 5325, Not Disclosed, Not Disclosed, Not Disclosed</v>
      </c>
      <c r="AG517" s="16" t="s">
        <v>136</v>
      </c>
      <c r="AH517" s="1" t="s">
        <v>43</v>
      </c>
      <c r="AI517" s="1">
        <f>_xlfn.XLOOKUP(AH517, 'taxonomy(ID_mappings)'!$L$2:$L$3, 'taxonomy(ID_mappings)'!$M$2:$M$3, 0)</f>
        <v>0</v>
      </c>
      <c r="AJ517" s="1" t="s">
        <v>42</v>
      </c>
      <c r="AK517" s="1" t="s">
        <v>42</v>
      </c>
      <c r="AL517" s="1" t="s">
        <v>42</v>
      </c>
    </row>
    <row r="518" spans="1:38" ht="15.75" customHeight="1">
      <c r="A518" s="1">
        <v>52065</v>
      </c>
      <c r="B518" s="1" t="s">
        <v>903</v>
      </c>
      <c r="C518" s="1">
        <f>_xlfn.XLOOKUP(B518, 'Sheet1 startup_formatted'!$B$2:$B$690, 'Sheet1 startup_formatted'!$A$2:$A$690, "Not issued", 0)</f>
        <v>20454</v>
      </c>
      <c r="D518" s="2">
        <v>43040</v>
      </c>
      <c r="E518" s="15">
        <v>200000</v>
      </c>
      <c r="F518" s="1" t="s">
        <v>88</v>
      </c>
      <c r="G518" s="1">
        <f>_xlfn.XLOOKUP(F518, 'taxonomy(ID_mappings)'!$P$2:$P$15, 'taxonomy(ID_mappings)'!$O$2:$O$15, 0)</f>
        <v>6789</v>
      </c>
      <c r="H518" s="1">
        <v>1</v>
      </c>
      <c r="I518" s="1" t="s">
        <v>39</v>
      </c>
      <c r="J518" s="1" t="str">
        <v>United Arab Emirates (UAE)</v>
      </c>
      <c r="K518" s="1" t="s">
        <v>39</v>
      </c>
      <c r="L518" s="13">
        <f>_xlfn.XLOOKUP(K518, 'taxonomy(ID_mappings)'!$B$2:$B$30, 'taxonomy(ID_mappings)'!$A$2:$A$30, "Not Disclosed", 0)</f>
        <v>2361</v>
      </c>
      <c r="M518" s="1" t="s">
        <v>68</v>
      </c>
      <c r="N518" s="1" t="s">
        <v>68</v>
      </c>
      <c r="O518" s="1">
        <f>_xlfn.XLOOKUP(N518, 'taxonomy(ID_mappings)'!$F$2:$F$40, 'taxonomy(ID_mappings)'!$E$2:$E$40, "Not Disclosed", 0)</f>
        <v>5832</v>
      </c>
      <c r="P518" s="1">
        <v>3</v>
      </c>
      <c r="Q518" s="4" t="s">
        <v>48</v>
      </c>
      <c r="R518" s="4" t="s">
        <v>48</v>
      </c>
      <c r="S518" s="4" t="s">
        <v>42</v>
      </c>
      <c r="T518" s="4" t="str">
        <v>Not Disclosed</v>
      </c>
      <c r="U518" s="4" t="s">
        <v>42</v>
      </c>
      <c r="V518" s="4" t="str">
        <v>Not Disclosed</v>
      </c>
      <c r="W518" s="4" t="s">
        <v>42</v>
      </c>
      <c r="X518" s="4" t="str">
        <v>Not Disclosed</v>
      </c>
      <c r="Y518" s="4" t="s">
        <v>42</v>
      </c>
      <c r="Z518" s="4" t="str">
        <v>Not Disclosed</v>
      </c>
      <c r="AA518" s="4">
        <f>_xlfn.XLOOKUP(R518, 'taxonomy(ID_mappings)'!$J$2:$J$7, 'taxonomy(ID_mappings)'!$I$2:$I$7, "Not Disclosed", 0)</f>
        <v>5325</v>
      </c>
      <c r="AB518" s="4" t="str">
        <f>_xlfn.XLOOKUP(T518, 'taxonomy(ID_mappings)'!$J$2:$J$7, 'taxonomy(ID_mappings)'!$I$2:$I$7, "Not Disclosed", 0)</f>
        <v>Not Disclosed</v>
      </c>
      <c r="AC518" s="4" t="str">
        <f>_xlfn.XLOOKUP(V518, 'taxonomy(ID_mappings)'!$J$2:$J$7, 'taxonomy(ID_mappings)'!$I$2:$I$7, "Not Disclosed", 0)</f>
        <v>Not Disclosed</v>
      </c>
      <c r="AD518" s="4" t="str">
        <f>_xlfn.XLOOKUP(X518, 'taxonomy(ID_mappings)'!$J$2:$J$7, 'taxonomy(ID_mappings)'!$I$2:$I$7, "Not Disclosed", 0)</f>
        <v>Not Disclosed</v>
      </c>
      <c r="AE518" s="4" t="str">
        <f>_xlfn.XLOOKUP(Z518, 'taxonomy(ID_mappings)'!$J$2:$J$7, 'taxonomy(ID_mappings)'!$I$2:$I$7, "Not Disclosed", 0)</f>
        <v>Not Disclosed</v>
      </c>
      <c r="AF518" s="4" t="str">
        <f>_xlfn.CONCAT(AA518, ", ", AB518, ", ", AC518, ", ", AD518, ", ", AE518)</f>
        <v>5325, Not Disclosed, Not Disclosed, Not Disclosed, Not Disclosed</v>
      </c>
      <c r="AG518" s="16">
        <v>5325</v>
      </c>
      <c r="AH518" s="1" t="s">
        <v>55</v>
      </c>
      <c r="AI518" s="1">
        <f>_xlfn.XLOOKUP(AH518, 'taxonomy(ID_mappings)'!$L$2:$L$3, 'taxonomy(ID_mappings)'!$M$2:$M$3, 0)</f>
        <v>1</v>
      </c>
      <c r="AJ518" s="1" t="s">
        <v>42</v>
      </c>
      <c r="AK518" s="1" t="s">
        <v>42</v>
      </c>
      <c r="AL518" s="1" t="s">
        <v>42</v>
      </c>
    </row>
    <row r="519" spans="1:38" ht="15.75" customHeight="1">
      <c r="A519" s="1">
        <v>52066</v>
      </c>
      <c r="B519" s="1" t="s">
        <v>904</v>
      </c>
      <c r="C519" s="1">
        <f>_xlfn.XLOOKUP(B519, 'Sheet1 startup_formatted'!$B$2:$B$690, 'Sheet1 startup_formatted'!$A$2:$A$690, "Not issued", 0)</f>
        <v>24868</v>
      </c>
      <c r="D519" s="2">
        <v>43040</v>
      </c>
      <c r="E519" s="15">
        <v>100000</v>
      </c>
      <c r="F519" s="1" t="s">
        <v>88</v>
      </c>
      <c r="G519" s="1">
        <f>_xlfn.XLOOKUP(F519, 'taxonomy(ID_mappings)'!$P$2:$P$15, 'taxonomy(ID_mappings)'!$O$2:$O$15, 0)</f>
        <v>6789</v>
      </c>
      <c r="H519" s="1">
        <v>1</v>
      </c>
      <c r="I519" s="1" t="s">
        <v>523</v>
      </c>
      <c r="J519" s="1" t="str">
        <v>Oman</v>
      </c>
      <c r="K519" s="1" t="s">
        <v>523</v>
      </c>
      <c r="L519" s="13">
        <f>_xlfn.XLOOKUP(K519, 'taxonomy(ID_mappings)'!$B$2:$B$30, 'taxonomy(ID_mappings)'!$A$2:$A$30, "Not Disclosed", 0)</f>
        <v>7924</v>
      </c>
      <c r="M519" s="1" t="s">
        <v>166</v>
      </c>
      <c r="N519" s="1" t="s">
        <v>166</v>
      </c>
      <c r="O519" s="1">
        <f>_xlfn.XLOOKUP(N519, 'taxonomy(ID_mappings)'!$F$2:$F$40, 'taxonomy(ID_mappings)'!$E$2:$E$40, "Not Disclosed", 0)</f>
        <v>4913</v>
      </c>
      <c r="P519" s="1">
        <v>1</v>
      </c>
      <c r="Q519" s="4" t="s">
        <v>318</v>
      </c>
      <c r="R519" s="4" t="s">
        <v>48</v>
      </c>
      <c r="S519" s="4" t="s">
        <v>174</v>
      </c>
      <c r="T519" s="4" t="str">
        <v>Platform</v>
      </c>
      <c r="U519" s="4" t="s">
        <v>42</v>
      </c>
      <c r="V519" s="4" t="str">
        <v>Not Disclosed</v>
      </c>
      <c r="W519" s="4" t="s">
        <v>42</v>
      </c>
      <c r="X519" s="4" t="str">
        <v>Not Disclosed</v>
      </c>
      <c r="Y519" s="4" t="s">
        <v>42</v>
      </c>
      <c r="Z519" s="4" t="str">
        <v>Not Disclosed</v>
      </c>
      <c r="AA519" s="4">
        <f>_xlfn.XLOOKUP(R519, 'taxonomy(ID_mappings)'!$J$2:$J$7, 'taxonomy(ID_mappings)'!$I$2:$I$7, "Not Disclosed", 0)</f>
        <v>5325</v>
      </c>
      <c r="AB519" s="4">
        <f>_xlfn.XLOOKUP(T519, 'taxonomy(ID_mappings)'!$J$2:$J$7, 'taxonomy(ID_mappings)'!$I$2:$I$7, "Not Disclosed", 0)</f>
        <v>5324</v>
      </c>
      <c r="AC519" s="4" t="str">
        <f>_xlfn.XLOOKUP(V519, 'taxonomy(ID_mappings)'!$J$2:$J$7, 'taxonomy(ID_mappings)'!$I$2:$I$7, "Not Disclosed", 0)</f>
        <v>Not Disclosed</v>
      </c>
      <c r="AD519" s="4" t="str">
        <f>_xlfn.XLOOKUP(X519, 'taxonomy(ID_mappings)'!$J$2:$J$7, 'taxonomy(ID_mappings)'!$I$2:$I$7, "Not Disclosed", 0)</f>
        <v>Not Disclosed</v>
      </c>
      <c r="AE519" s="4" t="str">
        <f>_xlfn.XLOOKUP(Z519, 'taxonomy(ID_mappings)'!$J$2:$J$7, 'taxonomy(ID_mappings)'!$I$2:$I$7, "Not Disclosed", 0)</f>
        <v>Not Disclosed</v>
      </c>
      <c r="AF519" s="4" t="str">
        <f>_xlfn.CONCAT(AA519, ", ", AB519, ", ", AC519, ", ", AD519, ", ", AE519)</f>
        <v>5325, 5324, Not Disclosed, Not Disclosed, Not Disclosed</v>
      </c>
      <c r="AG519" s="16" t="s">
        <v>319</v>
      </c>
      <c r="AH519" s="1" t="s">
        <v>43</v>
      </c>
      <c r="AI519" s="1">
        <f>_xlfn.XLOOKUP(AH519, 'taxonomy(ID_mappings)'!$L$2:$L$3, 'taxonomy(ID_mappings)'!$M$2:$M$3, 0)</f>
        <v>0</v>
      </c>
      <c r="AJ519" s="1" t="s">
        <v>42</v>
      </c>
      <c r="AK519" s="1" t="s">
        <v>42</v>
      </c>
      <c r="AL519" s="1" t="s">
        <v>42</v>
      </c>
    </row>
    <row r="520" spans="1:38" ht="15.75" customHeight="1">
      <c r="A520" s="1">
        <v>52067</v>
      </c>
      <c r="B520" s="1" t="s">
        <v>905</v>
      </c>
      <c r="C520" s="1">
        <f>_xlfn.XLOOKUP(B520, 'Sheet1 startup_formatted'!$B$2:$B$690, 'Sheet1 startup_formatted'!$A$2:$A$690, "Not issued", 0)</f>
        <v>24873</v>
      </c>
      <c r="D520" s="2">
        <v>43040</v>
      </c>
      <c r="E520" s="15">
        <v>100000</v>
      </c>
      <c r="F520" s="1" t="s">
        <v>88</v>
      </c>
      <c r="G520" s="1">
        <f>_xlfn.XLOOKUP(F520, 'taxonomy(ID_mappings)'!$P$2:$P$15, 'taxonomy(ID_mappings)'!$O$2:$O$15, 0)</f>
        <v>6789</v>
      </c>
      <c r="H520" s="1">
        <v>1</v>
      </c>
      <c r="I520" s="1" t="s">
        <v>523</v>
      </c>
      <c r="J520" s="1" t="str">
        <v>Oman</v>
      </c>
      <c r="K520" s="1" t="s">
        <v>523</v>
      </c>
      <c r="L520" s="13">
        <f>_xlfn.XLOOKUP(K520, 'taxonomy(ID_mappings)'!$B$2:$B$30, 'taxonomy(ID_mappings)'!$A$2:$A$30, "Not Disclosed", 0)</f>
        <v>7924</v>
      </c>
      <c r="M520" s="1" t="s">
        <v>47</v>
      </c>
      <c r="N520" s="1" t="s">
        <v>47</v>
      </c>
      <c r="O520" s="1">
        <f>_xlfn.XLOOKUP(N520, 'taxonomy(ID_mappings)'!$F$2:$F$40, 'taxonomy(ID_mappings)'!$E$2:$E$40, "Not Disclosed", 0)</f>
        <v>4536</v>
      </c>
      <c r="P520" s="1">
        <v>1</v>
      </c>
      <c r="Q520" s="4" t="s">
        <v>134</v>
      </c>
      <c r="R520" s="4" t="s">
        <v>61</v>
      </c>
      <c r="S520" s="4" t="s">
        <v>135</v>
      </c>
      <c r="T520" s="4" t="str">
        <v>B2C</v>
      </c>
      <c r="U520" s="4" t="s">
        <v>42</v>
      </c>
      <c r="V520" s="4" t="str">
        <v>Not Disclosed</v>
      </c>
      <c r="W520" s="4" t="s">
        <v>42</v>
      </c>
      <c r="X520" s="4" t="str">
        <v>Not Disclosed</v>
      </c>
      <c r="Y520" s="4" t="s">
        <v>42</v>
      </c>
      <c r="Z520" s="4" t="str">
        <v>Not Disclosed</v>
      </c>
      <c r="AA520" s="4">
        <f>_xlfn.XLOOKUP(R520, 'taxonomy(ID_mappings)'!$J$2:$J$7, 'taxonomy(ID_mappings)'!$I$2:$I$7, "Not Disclosed", 0)</f>
        <v>5326</v>
      </c>
      <c r="AB520" s="4">
        <f>_xlfn.XLOOKUP(T520, 'taxonomy(ID_mappings)'!$J$2:$J$7, 'taxonomy(ID_mappings)'!$I$2:$I$7, "Not Disclosed", 0)</f>
        <v>5325</v>
      </c>
      <c r="AC520" s="4" t="str">
        <f>_xlfn.XLOOKUP(V520, 'taxonomy(ID_mappings)'!$J$2:$J$7, 'taxonomy(ID_mappings)'!$I$2:$I$7, "Not Disclosed", 0)</f>
        <v>Not Disclosed</v>
      </c>
      <c r="AD520" s="4" t="str">
        <f>_xlfn.XLOOKUP(X520, 'taxonomy(ID_mappings)'!$J$2:$J$7, 'taxonomy(ID_mappings)'!$I$2:$I$7, "Not Disclosed", 0)</f>
        <v>Not Disclosed</v>
      </c>
      <c r="AE520" s="4" t="str">
        <f>_xlfn.XLOOKUP(Z520, 'taxonomy(ID_mappings)'!$J$2:$J$7, 'taxonomy(ID_mappings)'!$I$2:$I$7, "Not Disclosed", 0)</f>
        <v>Not Disclosed</v>
      </c>
      <c r="AF520" s="4" t="str">
        <f>_xlfn.CONCAT(AA520, ", ", AB520, ", ", AC520, ", ", AD520, ", ", AE520)</f>
        <v>5326, 5325, Not Disclosed, Not Disclosed, Not Disclosed</v>
      </c>
      <c r="AG520" s="16" t="s">
        <v>136</v>
      </c>
      <c r="AH520" s="1" t="s">
        <v>43</v>
      </c>
      <c r="AI520" s="1">
        <f>_xlfn.XLOOKUP(AH520, 'taxonomy(ID_mappings)'!$L$2:$L$3, 'taxonomy(ID_mappings)'!$M$2:$M$3, 0)</f>
        <v>0</v>
      </c>
      <c r="AJ520" s="1" t="s">
        <v>42</v>
      </c>
      <c r="AK520" s="1" t="s">
        <v>42</v>
      </c>
      <c r="AL520" s="1" t="s">
        <v>42</v>
      </c>
    </row>
    <row r="521" spans="1:38" ht="15.75" customHeight="1">
      <c r="A521" s="1">
        <v>52068</v>
      </c>
      <c r="B521" s="1" t="s">
        <v>906</v>
      </c>
      <c r="C521" s="1">
        <f>_xlfn.XLOOKUP(B521, 'Sheet1 startup_formatted'!$B$2:$B$690, 'Sheet1 startup_formatted'!$A$2:$A$690, "Not issued", 0)</f>
        <v>24875</v>
      </c>
      <c r="D521" s="2">
        <v>43040</v>
      </c>
      <c r="E521" s="15">
        <v>100000</v>
      </c>
      <c r="F521" s="1" t="s">
        <v>88</v>
      </c>
      <c r="G521" s="1">
        <f>_xlfn.XLOOKUP(F521, 'taxonomy(ID_mappings)'!$P$2:$P$15, 'taxonomy(ID_mappings)'!$O$2:$O$15, 0)</f>
        <v>6789</v>
      </c>
      <c r="H521" s="1">
        <v>1</v>
      </c>
      <c r="I521" s="1" t="s">
        <v>523</v>
      </c>
      <c r="J521" s="1" t="str">
        <v>Oman</v>
      </c>
      <c r="K521" s="1" t="s">
        <v>523</v>
      </c>
      <c r="L521" s="13">
        <f>_xlfn.XLOOKUP(K521, 'taxonomy(ID_mappings)'!$B$2:$B$30, 'taxonomy(ID_mappings)'!$A$2:$A$30, "Not Disclosed", 0)</f>
        <v>7924</v>
      </c>
      <c r="M521" s="1" t="s">
        <v>117</v>
      </c>
      <c r="N521" s="1" t="s">
        <v>117</v>
      </c>
      <c r="O521" s="1">
        <f>_xlfn.XLOOKUP(N521, 'taxonomy(ID_mappings)'!$F$2:$F$40, 'taxonomy(ID_mappings)'!$E$2:$E$40, "Not Disclosed", 0)</f>
        <v>7346</v>
      </c>
      <c r="P521" s="1">
        <v>3</v>
      </c>
      <c r="Q521" s="4" t="s">
        <v>61</v>
      </c>
      <c r="R521" s="4" t="s">
        <v>61</v>
      </c>
      <c r="S521" s="4" t="s">
        <v>42</v>
      </c>
      <c r="T521" s="4" t="str">
        <v>Not Disclosed</v>
      </c>
      <c r="U521" s="4" t="s">
        <v>42</v>
      </c>
      <c r="V521" s="4" t="str">
        <v>Not Disclosed</v>
      </c>
      <c r="W521" s="4" t="s">
        <v>42</v>
      </c>
      <c r="X521" s="4" t="str">
        <v>Not Disclosed</v>
      </c>
      <c r="Y521" s="4" t="s">
        <v>42</v>
      </c>
      <c r="Z521" s="4" t="str">
        <v>Not Disclosed</v>
      </c>
      <c r="AA521" s="4">
        <f>_xlfn.XLOOKUP(R521, 'taxonomy(ID_mappings)'!$J$2:$J$7, 'taxonomy(ID_mappings)'!$I$2:$I$7, "Not Disclosed", 0)</f>
        <v>5326</v>
      </c>
      <c r="AB521" s="4" t="str">
        <f>_xlfn.XLOOKUP(T521, 'taxonomy(ID_mappings)'!$J$2:$J$7, 'taxonomy(ID_mappings)'!$I$2:$I$7, "Not Disclosed", 0)</f>
        <v>Not Disclosed</v>
      </c>
      <c r="AC521" s="4" t="str">
        <f>_xlfn.XLOOKUP(V521, 'taxonomy(ID_mappings)'!$J$2:$J$7, 'taxonomy(ID_mappings)'!$I$2:$I$7, "Not Disclosed", 0)</f>
        <v>Not Disclosed</v>
      </c>
      <c r="AD521" s="4" t="str">
        <f>_xlfn.XLOOKUP(X521, 'taxonomy(ID_mappings)'!$J$2:$J$7, 'taxonomy(ID_mappings)'!$I$2:$I$7, "Not Disclosed", 0)</f>
        <v>Not Disclosed</v>
      </c>
      <c r="AE521" s="4" t="str">
        <f>_xlfn.XLOOKUP(Z521, 'taxonomy(ID_mappings)'!$J$2:$J$7, 'taxonomy(ID_mappings)'!$I$2:$I$7, "Not Disclosed", 0)</f>
        <v>Not Disclosed</v>
      </c>
      <c r="AF521" s="4" t="str">
        <f>_xlfn.CONCAT(AA521, ", ", AB521, ", ", AC521, ", ", AD521, ", ", AE521)</f>
        <v>5326, Not Disclosed, Not Disclosed, Not Disclosed, Not Disclosed</v>
      </c>
      <c r="AG521" s="16">
        <v>5326</v>
      </c>
      <c r="AH521" s="1" t="s">
        <v>43</v>
      </c>
      <c r="AI521" s="1">
        <f>_xlfn.XLOOKUP(AH521, 'taxonomy(ID_mappings)'!$L$2:$L$3, 'taxonomy(ID_mappings)'!$M$2:$M$3, 0)</f>
        <v>0</v>
      </c>
      <c r="AJ521" s="1" t="s">
        <v>42</v>
      </c>
      <c r="AK521" s="1" t="s">
        <v>42</v>
      </c>
      <c r="AL521" s="1" t="s">
        <v>42</v>
      </c>
    </row>
    <row r="522" spans="1:38" ht="15.75" customHeight="1">
      <c r="A522" s="1">
        <v>52069</v>
      </c>
      <c r="B522" s="1" t="s">
        <v>907</v>
      </c>
      <c r="C522" s="1">
        <f>_xlfn.XLOOKUP(B522, 'Sheet1 startup_formatted'!$B$2:$B$690, 'Sheet1 startup_formatted'!$A$2:$A$690, "Not issued", 0)</f>
        <v>21441</v>
      </c>
      <c r="D522" s="2">
        <v>43040</v>
      </c>
      <c r="E522" s="15">
        <v>100000</v>
      </c>
      <c r="F522" s="1" t="s">
        <v>88</v>
      </c>
      <c r="G522" s="1">
        <f>_xlfn.XLOOKUP(F522, 'taxonomy(ID_mappings)'!$P$2:$P$15, 'taxonomy(ID_mappings)'!$O$2:$O$15, 0)</f>
        <v>6789</v>
      </c>
      <c r="H522" s="1">
        <v>1</v>
      </c>
      <c r="I522" s="1" t="s">
        <v>113</v>
      </c>
      <c r="J522" s="1" t="str">
        <v>Egypt</v>
      </c>
      <c r="K522" s="1" t="s">
        <v>113</v>
      </c>
      <c r="L522" s="13">
        <f>_xlfn.XLOOKUP(K522, 'taxonomy(ID_mappings)'!$B$2:$B$30, 'taxonomy(ID_mappings)'!$A$2:$A$30, "Not Disclosed", 0)</f>
        <v>2468</v>
      </c>
      <c r="M522" s="1" t="s">
        <v>117</v>
      </c>
      <c r="N522" s="1" t="s">
        <v>117</v>
      </c>
      <c r="O522" s="1">
        <f>_xlfn.XLOOKUP(N522, 'taxonomy(ID_mappings)'!$F$2:$F$40, 'taxonomy(ID_mappings)'!$E$2:$E$40, "Not Disclosed", 0)</f>
        <v>7346</v>
      </c>
      <c r="P522" s="1">
        <v>1</v>
      </c>
      <c r="Q522" s="4" t="s">
        <v>61</v>
      </c>
      <c r="R522" s="4" t="s">
        <v>61</v>
      </c>
      <c r="S522" s="4" t="s">
        <v>42</v>
      </c>
      <c r="T522" s="4" t="str">
        <v>Not Disclosed</v>
      </c>
      <c r="U522" s="4" t="s">
        <v>42</v>
      </c>
      <c r="V522" s="4" t="str">
        <v>Not Disclosed</v>
      </c>
      <c r="W522" s="4" t="s">
        <v>42</v>
      </c>
      <c r="X522" s="4" t="str">
        <v>Not Disclosed</v>
      </c>
      <c r="Y522" s="4" t="s">
        <v>42</v>
      </c>
      <c r="Z522" s="4" t="str">
        <v>Not Disclosed</v>
      </c>
      <c r="AA522" s="4">
        <f>_xlfn.XLOOKUP(R522, 'taxonomy(ID_mappings)'!$J$2:$J$7, 'taxonomy(ID_mappings)'!$I$2:$I$7, "Not Disclosed", 0)</f>
        <v>5326</v>
      </c>
      <c r="AB522" s="4" t="str">
        <f>_xlfn.XLOOKUP(T522, 'taxonomy(ID_mappings)'!$J$2:$J$7, 'taxonomy(ID_mappings)'!$I$2:$I$7, "Not Disclosed", 0)</f>
        <v>Not Disclosed</v>
      </c>
      <c r="AC522" s="4" t="str">
        <f>_xlfn.XLOOKUP(V522, 'taxonomy(ID_mappings)'!$J$2:$J$7, 'taxonomy(ID_mappings)'!$I$2:$I$7, "Not Disclosed", 0)</f>
        <v>Not Disclosed</v>
      </c>
      <c r="AD522" s="4" t="str">
        <f>_xlfn.XLOOKUP(X522, 'taxonomy(ID_mappings)'!$J$2:$J$7, 'taxonomy(ID_mappings)'!$I$2:$I$7, "Not Disclosed", 0)</f>
        <v>Not Disclosed</v>
      </c>
      <c r="AE522" s="4" t="str">
        <f>_xlfn.XLOOKUP(Z522, 'taxonomy(ID_mappings)'!$J$2:$J$7, 'taxonomy(ID_mappings)'!$I$2:$I$7, "Not Disclosed", 0)</f>
        <v>Not Disclosed</v>
      </c>
      <c r="AF522" s="4" t="str">
        <f>_xlfn.CONCAT(AA522, ", ", AB522, ", ", AC522, ", ", AD522, ", ", AE522)</f>
        <v>5326, Not Disclosed, Not Disclosed, Not Disclosed, Not Disclosed</v>
      </c>
      <c r="AG522" s="16">
        <v>5326</v>
      </c>
      <c r="AH522" s="1" t="s">
        <v>43</v>
      </c>
      <c r="AI522" s="1">
        <f>_xlfn.XLOOKUP(AH522, 'taxonomy(ID_mappings)'!$L$2:$L$3, 'taxonomy(ID_mappings)'!$M$2:$M$3, 0)</f>
        <v>0</v>
      </c>
      <c r="AJ522" s="1" t="s">
        <v>42</v>
      </c>
      <c r="AK522" s="1" t="s">
        <v>42</v>
      </c>
      <c r="AL522" s="1" t="s">
        <v>42</v>
      </c>
    </row>
    <row r="523" spans="1:38" ht="15.75" customHeight="1">
      <c r="A523" s="1">
        <v>52071</v>
      </c>
      <c r="B523" s="1" t="s">
        <v>908</v>
      </c>
      <c r="C523" s="1">
        <f>_xlfn.XLOOKUP(B523, 'Sheet1 startup_formatted'!$B$2:$B$690, 'Sheet1 startup_formatted'!$A$2:$A$690, "Not issued", 0)</f>
        <v>25124</v>
      </c>
      <c r="D523" s="2">
        <v>43040</v>
      </c>
      <c r="E523" s="15">
        <v>87500</v>
      </c>
      <c r="F523" s="1" t="s">
        <v>88</v>
      </c>
      <c r="G523" s="1">
        <f>_xlfn.XLOOKUP(F523, 'taxonomy(ID_mappings)'!$P$2:$P$15, 'taxonomy(ID_mappings)'!$O$2:$O$15, 0)</f>
        <v>6789</v>
      </c>
      <c r="H523" s="1">
        <v>1</v>
      </c>
      <c r="I523" s="1" t="s">
        <v>50</v>
      </c>
      <c r="J523" s="1" t="str">
        <v>Lebanon</v>
      </c>
      <c r="K523" s="1" t="s">
        <v>50</v>
      </c>
      <c r="L523" s="13">
        <f>_xlfn.XLOOKUP(K523, 'taxonomy(ID_mappings)'!$B$2:$B$30, 'taxonomy(ID_mappings)'!$A$2:$A$30, "Not Disclosed", 0)</f>
        <v>1623</v>
      </c>
      <c r="M523" s="1" t="s">
        <v>68</v>
      </c>
      <c r="N523" s="1" t="s">
        <v>68</v>
      </c>
      <c r="O523" s="1">
        <f>_xlfn.XLOOKUP(N523, 'taxonomy(ID_mappings)'!$F$2:$F$40, 'taxonomy(ID_mappings)'!$E$2:$E$40, "Not Disclosed", 0)</f>
        <v>5832</v>
      </c>
      <c r="P523" s="1">
        <v>2</v>
      </c>
      <c r="Q523" s="4" t="s">
        <v>243</v>
      </c>
      <c r="R523" s="4" t="s">
        <v>61</v>
      </c>
      <c r="S523" s="4" t="s">
        <v>79</v>
      </c>
      <c r="T523" s="4" t="str">
        <v>B2B2C</v>
      </c>
      <c r="U523" s="4" t="s">
        <v>42</v>
      </c>
      <c r="V523" s="4" t="str">
        <v>Not Disclosed</v>
      </c>
      <c r="W523" s="4" t="s">
        <v>42</v>
      </c>
      <c r="X523" s="4" t="str">
        <v>Not Disclosed</v>
      </c>
      <c r="Y523" s="4" t="s">
        <v>42</v>
      </c>
      <c r="Z523" s="4" t="str">
        <v>Not Disclosed</v>
      </c>
      <c r="AA523" s="4">
        <f>_xlfn.XLOOKUP(R523, 'taxonomy(ID_mappings)'!$J$2:$J$7, 'taxonomy(ID_mappings)'!$I$2:$I$7, "Not Disclosed", 0)</f>
        <v>5326</v>
      </c>
      <c r="AB523" s="4">
        <f>_xlfn.XLOOKUP(T523, 'taxonomy(ID_mappings)'!$J$2:$J$7, 'taxonomy(ID_mappings)'!$I$2:$I$7, "Not Disclosed", 0)</f>
        <v>5252</v>
      </c>
      <c r="AC523" s="4" t="str">
        <f>_xlfn.XLOOKUP(V523, 'taxonomy(ID_mappings)'!$J$2:$J$7, 'taxonomy(ID_mappings)'!$I$2:$I$7, "Not Disclosed", 0)</f>
        <v>Not Disclosed</v>
      </c>
      <c r="AD523" s="4" t="str">
        <f>_xlfn.XLOOKUP(X523, 'taxonomy(ID_mappings)'!$J$2:$J$7, 'taxonomy(ID_mappings)'!$I$2:$I$7, "Not Disclosed", 0)</f>
        <v>Not Disclosed</v>
      </c>
      <c r="AE523" s="4" t="str">
        <f>_xlfn.XLOOKUP(Z523, 'taxonomy(ID_mappings)'!$J$2:$J$7, 'taxonomy(ID_mappings)'!$I$2:$I$7, "Not Disclosed", 0)</f>
        <v>Not Disclosed</v>
      </c>
      <c r="AF523" s="4" t="str">
        <f>_xlfn.CONCAT(AA523, ", ", AB523, ", ", AC523, ", ", AD523, ", ", AE523)</f>
        <v>5326, 5252, Not Disclosed, Not Disclosed, Not Disclosed</v>
      </c>
      <c r="AG523" s="16" t="s">
        <v>244</v>
      </c>
      <c r="AH523" s="1" t="s">
        <v>43</v>
      </c>
      <c r="AI523" s="1">
        <f>_xlfn.XLOOKUP(AH523, 'taxonomy(ID_mappings)'!$L$2:$L$3, 'taxonomy(ID_mappings)'!$M$2:$M$3, 0)</f>
        <v>0</v>
      </c>
      <c r="AJ523" s="1" t="s">
        <v>42</v>
      </c>
      <c r="AK523" s="1" t="s">
        <v>42</v>
      </c>
      <c r="AL523" s="1" t="s">
        <v>42</v>
      </c>
    </row>
    <row r="524" spans="1:38" ht="15.75" customHeight="1">
      <c r="A524" s="1">
        <v>52072</v>
      </c>
      <c r="B524" s="1" t="s">
        <v>909</v>
      </c>
      <c r="C524" s="1">
        <f>_xlfn.XLOOKUP(B524, 'Sheet1 startup_formatted'!$B$2:$B$690, 'Sheet1 startup_formatted'!$A$2:$A$690, "Not issued", 0)</f>
        <v>23687</v>
      </c>
      <c r="D524" s="2">
        <v>43040</v>
      </c>
      <c r="E524" s="15">
        <v>87500</v>
      </c>
      <c r="F524" s="1" t="s">
        <v>88</v>
      </c>
      <c r="G524" s="1">
        <f>_xlfn.XLOOKUP(F524, 'taxonomy(ID_mappings)'!$P$2:$P$15, 'taxonomy(ID_mappings)'!$O$2:$O$15, 0)</f>
        <v>6789</v>
      </c>
      <c r="H524" s="1">
        <v>1</v>
      </c>
      <c r="I524" s="1" t="s">
        <v>50</v>
      </c>
      <c r="J524" s="1" t="str">
        <v>Lebanon</v>
      </c>
      <c r="K524" s="1" t="s">
        <v>50</v>
      </c>
      <c r="L524" s="13">
        <f>_xlfn.XLOOKUP(K524, 'taxonomy(ID_mappings)'!$B$2:$B$30, 'taxonomy(ID_mappings)'!$A$2:$A$30, "Not Disclosed", 0)</f>
        <v>1623</v>
      </c>
      <c r="M524" s="1" t="s">
        <v>214</v>
      </c>
      <c r="N524" s="1" t="s">
        <v>214</v>
      </c>
      <c r="O524" s="1">
        <f>_xlfn.XLOOKUP(N524, 'taxonomy(ID_mappings)'!$F$2:$F$40, 'taxonomy(ID_mappings)'!$E$2:$E$40, "Not Disclosed", 0)</f>
        <v>2356</v>
      </c>
      <c r="P524" s="1">
        <v>1</v>
      </c>
      <c r="Q524" s="4" t="s">
        <v>61</v>
      </c>
      <c r="R524" s="4" t="s">
        <v>61</v>
      </c>
      <c r="S524" s="4" t="s">
        <v>42</v>
      </c>
      <c r="T524" s="4" t="str">
        <v>Not Disclosed</v>
      </c>
      <c r="U524" s="4" t="s">
        <v>42</v>
      </c>
      <c r="V524" s="4" t="str">
        <v>Not Disclosed</v>
      </c>
      <c r="W524" s="4" t="s">
        <v>42</v>
      </c>
      <c r="X524" s="4" t="str">
        <v>Not Disclosed</v>
      </c>
      <c r="Y524" s="4" t="s">
        <v>42</v>
      </c>
      <c r="Z524" s="4" t="str">
        <v>Not Disclosed</v>
      </c>
      <c r="AA524" s="4">
        <f>_xlfn.XLOOKUP(R524, 'taxonomy(ID_mappings)'!$J$2:$J$7, 'taxonomy(ID_mappings)'!$I$2:$I$7, "Not Disclosed", 0)</f>
        <v>5326</v>
      </c>
      <c r="AB524" s="4" t="str">
        <f>_xlfn.XLOOKUP(T524, 'taxonomy(ID_mappings)'!$J$2:$J$7, 'taxonomy(ID_mappings)'!$I$2:$I$7, "Not Disclosed", 0)</f>
        <v>Not Disclosed</v>
      </c>
      <c r="AC524" s="4" t="str">
        <f>_xlfn.XLOOKUP(V524, 'taxonomy(ID_mappings)'!$J$2:$J$7, 'taxonomy(ID_mappings)'!$I$2:$I$7, "Not Disclosed", 0)</f>
        <v>Not Disclosed</v>
      </c>
      <c r="AD524" s="4" t="str">
        <f>_xlfn.XLOOKUP(X524, 'taxonomy(ID_mappings)'!$J$2:$J$7, 'taxonomy(ID_mappings)'!$I$2:$I$7, "Not Disclosed", 0)</f>
        <v>Not Disclosed</v>
      </c>
      <c r="AE524" s="4" t="str">
        <f>_xlfn.XLOOKUP(Z524, 'taxonomy(ID_mappings)'!$J$2:$J$7, 'taxonomy(ID_mappings)'!$I$2:$I$7, "Not Disclosed", 0)</f>
        <v>Not Disclosed</v>
      </c>
      <c r="AF524" s="4" t="str">
        <f>_xlfn.CONCAT(AA524, ", ", AB524, ", ", AC524, ", ", AD524, ", ", AE524)</f>
        <v>5326, Not Disclosed, Not Disclosed, Not Disclosed, Not Disclosed</v>
      </c>
      <c r="AG524" s="16">
        <v>5326</v>
      </c>
      <c r="AH524" s="1" t="s">
        <v>43</v>
      </c>
      <c r="AI524" s="1">
        <f>_xlfn.XLOOKUP(AH524, 'taxonomy(ID_mappings)'!$L$2:$L$3, 'taxonomy(ID_mappings)'!$M$2:$M$3, 0)</f>
        <v>0</v>
      </c>
      <c r="AJ524" s="1" t="s">
        <v>42</v>
      </c>
      <c r="AK524" s="1" t="s">
        <v>42</v>
      </c>
      <c r="AL524" s="1" t="s">
        <v>42</v>
      </c>
    </row>
    <row r="525" spans="1:38" ht="15.75" customHeight="1">
      <c r="A525" s="1">
        <v>52073</v>
      </c>
      <c r="B525" s="1" t="s">
        <v>910</v>
      </c>
      <c r="C525" s="1">
        <f>_xlfn.XLOOKUP(B525, 'Sheet1 startup_formatted'!$B$2:$B$690, 'Sheet1 startup_formatted'!$A$2:$A$690, "Not issued", 0)</f>
        <v>23692</v>
      </c>
      <c r="D525" s="2">
        <v>43040</v>
      </c>
      <c r="E525" s="15">
        <v>87500</v>
      </c>
      <c r="F525" s="1" t="s">
        <v>88</v>
      </c>
      <c r="G525" s="1">
        <f>_xlfn.XLOOKUP(F525, 'taxonomy(ID_mappings)'!$P$2:$P$15, 'taxonomy(ID_mappings)'!$O$2:$O$15, 0)</f>
        <v>6789</v>
      </c>
      <c r="H525" s="1">
        <v>1</v>
      </c>
      <c r="I525" s="1" t="s">
        <v>50</v>
      </c>
      <c r="J525" s="1" t="str">
        <v>Lebanon</v>
      </c>
      <c r="K525" s="1" t="s">
        <v>50</v>
      </c>
      <c r="L525" s="13">
        <f>_xlfn.XLOOKUP(K525, 'taxonomy(ID_mappings)'!$B$2:$B$30, 'taxonomy(ID_mappings)'!$A$2:$A$30, "Not Disclosed", 0)</f>
        <v>1623</v>
      </c>
      <c r="M525" s="1" t="s">
        <v>40</v>
      </c>
      <c r="N525" s="1" t="s">
        <v>40</v>
      </c>
      <c r="O525" s="1">
        <f>_xlfn.XLOOKUP(N525, 'taxonomy(ID_mappings)'!$F$2:$F$40, 'taxonomy(ID_mappings)'!$E$2:$E$40, "Not Disclosed", 0)</f>
        <v>8923</v>
      </c>
      <c r="P525" s="1">
        <v>2</v>
      </c>
      <c r="Q525" s="4" t="s">
        <v>48</v>
      </c>
      <c r="R525" s="4" t="s">
        <v>48</v>
      </c>
      <c r="S525" s="4" t="s">
        <v>42</v>
      </c>
      <c r="T525" s="4" t="str">
        <v>Not Disclosed</v>
      </c>
      <c r="U525" s="4" t="s">
        <v>42</v>
      </c>
      <c r="V525" s="4" t="str">
        <v>Not Disclosed</v>
      </c>
      <c r="W525" s="4" t="s">
        <v>42</v>
      </c>
      <c r="X525" s="4" t="str">
        <v>Not Disclosed</v>
      </c>
      <c r="Y525" s="4" t="s">
        <v>42</v>
      </c>
      <c r="Z525" s="4" t="str">
        <v>Not Disclosed</v>
      </c>
      <c r="AA525" s="4">
        <f>_xlfn.XLOOKUP(R525, 'taxonomy(ID_mappings)'!$J$2:$J$7, 'taxonomy(ID_mappings)'!$I$2:$I$7, "Not Disclosed", 0)</f>
        <v>5325</v>
      </c>
      <c r="AB525" s="4" t="str">
        <f>_xlfn.XLOOKUP(T525, 'taxonomy(ID_mappings)'!$J$2:$J$7, 'taxonomy(ID_mappings)'!$I$2:$I$7, "Not Disclosed", 0)</f>
        <v>Not Disclosed</v>
      </c>
      <c r="AC525" s="4" t="str">
        <f>_xlfn.XLOOKUP(V525, 'taxonomy(ID_mappings)'!$J$2:$J$7, 'taxonomy(ID_mappings)'!$I$2:$I$7, "Not Disclosed", 0)</f>
        <v>Not Disclosed</v>
      </c>
      <c r="AD525" s="4" t="str">
        <f>_xlfn.XLOOKUP(X525, 'taxonomy(ID_mappings)'!$J$2:$J$7, 'taxonomy(ID_mappings)'!$I$2:$I$7, "Not Disclosed", 0)</f>
        <v>Not Disclosed</v>
      </c>
      <c r="AE525" s="4" t="str">
        <f>_xlfn.XLOOKUP(Z525, 'taxonomy(ID_mappings)'!$J$2:$J$7, 'taxonomy(ID_mappings)'!$I$2:$I$7, "Not Disclosed", 0)</f>
        <v>Not Disclosed</v>
      </c>
      <c r="AF525" s="4" t="str">
        <f>_xlfn.CONCAT(AA525, ", ", AB525, ", ", AC525, ", ", AD525, ", ", AE525)</f>
        <v>5325, Not Disclosed, Not Disclosed, Not Disclosed, Not Disclosed</v>
      </c>
      <c r="AG525" s="16">
        <v>5325</v>
      </c>
      <c r="AH525" s="1" t="s">
        <v>43</v>
      </c>
      <c r="AI525" s="1">
        <f>_xlfn.XLOOKUP(AH525, 'taxonomy(ID_mappings)'!$L$2:$L$3, 'taxonomy(ID_mappings)'!$M$2:$M$3, 0)</f>
        <v>0</v>
      </c>
      <c r="AJ525" s="1" t="s">
        <v>42</v>
      </c>
      <c r="AK525" s="1" t="s">
        <v>42</v>
      </c>
      <c r="AL525" s="1" t="s">
        <v>42</v>
      </c>
    </row>
    <row r="526" spans="1:38" ht="15.75" customHeight="1">
      <c r="A526" s="1">
        <v>52074</v>
      </c>
      <c r="B526" s="1" t="s">
        <v>911</v>
      </c>
      <c r="C526" s="1">
        <f>_xlfn.XLOOKUP(B526, 'Sheet1 startup_formatted'!$B$2:$B$690, 'Sheet1 startup_formatted'!$A$2:$A$690, "Not issued", 0)</f>
        <v>23693</v>
      </c>
      <c r="D526" s="2">
        <v>43040</v>
      </c>
      <c r="E526" s="15">
        <v>87500</v>
      </c>
      <c r="F526" s="1" t="s">
        <v>88</v>
      </c>
      <c r="G526" s="1">
        <f>_xlfn.XLOOKUP(F526, 'taxonomy(ID_mappings)'!$P$2:$P$15, 'taxonomy(ID_mappings)'!$O$2:$O$15, 0)</f>
        <v>6789</v>
      </c>
      <c r="H526" s="1">
        <v>1</v>
      </c>
      <c r="I526" s="1" t="s">
        <v>50</v>
      </c>
      <c r="J526" s="1" t="str">
        <v>Lebanon</v>
      </c>
      <c r="K526" s="1" t="s">
        <v>50</v>
      </c>
      <c r="L526" s="13">
        <f>_xlfn.XLOOKUP(K526, 'taxonomy(ID_mappings)'!$B$2:$B$30, 'taxonomy(ID_mappings)'!$A$2:$A$30, "Not Disclosed", 0)</f>
        <v>1623</v>
      </c>
      <c r="M526" s="1" t="s">
        <v>189</v>
      </c>
      <c r="N526" s="1" t="s">
        <v>189</v>
      </c>
      <c r="O526" s="1">
        <f>_xlfn.XLOOKUP(N526, 'taxonomy(ID_mappings)'!$F$2:$F$40, 'taxonomy(ID_mappings)'!$E$2:$E$40, "Not Disclosed", 0)</f>
        <v>9435</v>
      </c>
      <c r="P526" s="1" t="s">
        <v>42</v>
      </c>
      <c r="Q526" s="4" t="s">
        <v>48</v>
      </c>
      <c r="R526" s="4" t="s">
        <v>48</v>
      </c>
      <c r="S526" s="4" t="s">
        <v>42</v>
      </c>
      <c r="T526" s="4" t="str">
        <v>Not Disclosed</v>
      </c>
      <c r="U526" s="4" t="s">
        <v>42</v>
      </c>
      <c r="V526" s="4" t="str">
        <v>Not Disclosed</v>
      </c>
      <c r="W526" s="4" t="s">
        <v>42</v>
      </c>
      <c r="X526" s="4" t="str">
        <v>Not Disclosed</v>
      </c>
      <c r="Y526" s="4" t="s">
        <v>42</v>
      </c>
      <c r="Z526" s="4" t="str">
        <v>Not Disclosed</v>
      </c>
      <c r="AA526" s="4">
        <f>_xlfn.XLOOKUP(R526, 'taxonomy(ID_mappings)'!$J$2:$J$7, 'taxonomy(ID_mappings)'!$I$2:$I$7, "Not Disclosed", 0)</f>
        <v>5325</v>
      </c>
      <c r="AB526" s="4" t="str">
        <f>_xlfn.XLOOKUP(T526, 'taxonomy(ID_mappings)'!$J$2:$J$7, 'taxonomy(ID_mappings)'!$I$2:$I$7, "Not Disclosed", 0)</f>
        <v>Not Disclosed</v>
      </c>
      <c r="AC526" s="4" t="str">
        <f>_xlfn.XLOOKUP(V526, 'taxonomy(ID_mappings)'!$J$2:$J$7, 'taxonomy(ID_mappings)'!$I$2:$I$7, "Not Disclosed", 0)</f>
        <v>Not Disclosed</v>
      </c>
      <c r="AD526" s="4" t="str">
        <f>_xlfn.XLOOKUP(X526, 'taxonomy(ID_mappings)'!$J$2:$J$7, 'taxonomy(ID_mappings)'!$I$2:$I$7, "Not Disclosed", 0)</f>
        <v>Not Disclosed</v>
      </c>
      <c r="AE526" s="4" t="str">
        <f>_xlfn.XLOOKUP(Z526, 'taxonomy(ID_mappings)'!$J$2:$J$7, 'taxonomy(ID_mappings)'!$I$2:$I$7, "Not Disclosed", 0)</f>
        <v>Not Disclosed</v>
      </c>
      <c r="AF526" s="4" t="str">
        <f>_xlfn.CONCAT(AA526, ", ", AB526, ", ", AC526, ", ", AD526, ", ", AE526)</f>
        <v>5325, Not Disclosed, Not Disclosed, Not Disclosed, Not Disclosed</v>
      </c>
      <c r="AG526" s="16">
        <v>5325</v>
      </c>
      <c r="AH526" s="1" t="s">
        <v>43</v>
      </c>
      <c r="AI526" s="1">
        <f>_xlfn.XLOOKUP(AH526, 'taxonomy(ID_mappings)'!$L$2:$L$3, 'taxonomy(ID_mappings)'!$M$2:$M$3, 0)</f>
        <v>0</v>
      </c>
      <c r="AJ526" s="1" t="s">
        <v>42</v>
      </c>
      <c r="AK526" s="1" t="s">
        <v>42</v>
      </c>
      <c r="AL526" s="1" t="s">
        <v>42</v>
      </c>
    </row>
    <row r="527" spans="1:38" ht="15.75" customHeight="1">
      <c r="A527" s="1">
        <v>52075</v>
      </c>
      <c r="B527" s="1" t="s">
        <v>912</v>
      </c>
      <c r="C527" s="1">
        <f>_xlfn.XLOOKUP(B527, 'Sheet1 startup_formatted'!$B$2:$B$690, 'Sheet1 startup_formatted'!$A$2:$A$690, "Not issued", 0)</f>
        <v>23694</v>
      </c>
      <c r="D527" s="2">
        <v>43040</v>
      </c>
      <c r="E527" s="15">
        <v>87500</v>
      </c>
      <c r="F527" s="1" t="s">
        <v>88</v>
      </c>
      <c r="G527" s="1">
        <f>_xlfn.XLOOKUP(F527, 'taxonomy(ID_mappings)'!$P$2:$P$15, 'taxonomy(ID_mappings)'!$O$2:$O$15, 0)</f>
        <v>6789</v>
      </c>
      <c r="H527" s="1">
        <v>1</v>
      </c>
      <c r="I527" s="1" t="s">
        <v>50</v>
      </c>
      <c r="J527" s="1" t="str">
        <v>Lebanon</v>
      </c>
      <c r="K527" s="1" t="s">
        <v>50</v>
      </c>
      <c r="L527" s="13">
        <f>_xlfn.XLOOKUP(K527, 'taxonomy(ID_mappings)'!$B$2:$B$30, 'taxonomy(ID_mappings)'!$A$2:$A$30, "Not Disclosed", 0)</f>
        <v>1623</v>
      </c>
      <c r="M527" s="1" t="s">
        <v>68</v>
      </c>
      <c r="N527" s="1" t="s">
        <v>68</v>
      </c>
      <c r="O527" s="1">
        <f>_xlfn.XLOOKUP(N527, 'taxonomy(ID_mappings)'!$F$2:$F$40, 'taxonomy(ID_mappings)'!$E$2:$E$40, "Not Disclosed", 0)</f>
        <v>5832</v>
      </c>
      <c r="P527" s="1">
        <v>1</v>
      </c>
      <c r="Q527" s="4" t="s">
        <v>913</v>
      </c>
      <c r="R527" s="4" t="s">
        <v>61</v>
      </c>
      <c r="S527" s="4" t="s">
        <v>135</v>
      </c>
      <c r="T527" s="4" t="str">
        <v>B2C</v>
      </c>
      <c r="U527" s="4" t="s">
        <v>685</v>
      </c>
      <c r="V527" s="4" t="str">
        <v>B2G</v>
      </c>
      <c r="W527" s="4" t="s">
        <v>79</v>
      </c>
      <c r="X527" s="4" t="str">
        <v>B2B2C</v>
      </c>
      <c r="Y527" s="4" t="s">
        <v>174</v>
      </c>
      <c r="Z527" s="4" t="str">
        <v>Platform</v>
      </c>
      <c r="AA527" s="4">
        <f>_xlfn.XLOOKUP(R527, 'taxonomy(ID_mappings)'!$J$2:$J$7, 'taxonomy(ID_mappings)'!$I$2:$I$7, "Not Disclosed", 0)</f>
        <v>5326</v>
      </c>
      <c r="AB527" s="4">
        <f>_xlfn.XLOOKUP(T527, 'taxonomy(ID_mappings)'!$J$2:$J$7, 'taxonomy(ID_mappings)'!$I$2:$I$7, "Not Disclosed", 0)</f>
        <v>5325</v>
      </c>
      <c r="AC527" s="4">
        <f>_xlfn.XLOOKUP(V527, 'taxonomy(ID_mappings)'!$J$2:$J$7, 'taxonomy(ID_mappings)'!$I$2:$I$7, "Not Disclosed", 0)</f>
        <v>5327</v>
      </c>
      <c r="AD527" s="4">
        <f>_xlfn.XLOOKUP(X527, 'taxonomy(ID_mappings)'!$J$2:$J$7, 'taxonomy(ID_mappings)'!$I$2:$I$7, "Not Disclosed", 0)</f>
        <v>5252</v>
      </c>
      <c r="AE527" s="4">
        <f>_xlfn.XLOOKUP(Z527, 'taxonomy(ID_mappings)'!$J$2:$J$7, 'taxonomy(ID_mappings)'!$I$2:$I$7, "Not Disclosed", 0)</f>
        <v>5324</v>
      </c>
      <c r="AF527" s="4" t="str">
        <f>_xlfn.CONCAT(AA527, ", ", AB527, ", ", AC527, ", ", AD527, ", ", AE527)</f>
        <v>5326, 5325, 5327, 5252, 5324</v>
      </c>
      <c r="AG527" s="16" t="s">
        <v>914</v>
      </c>
      <c r="AH527" s="1" t="s">
        <v>55</v>
      </c>
      <c r="AI527" s="1">
        <f>_xlfn.XLOOKUP(AH527, 'taxonomy(ID_mappings)'!$L$2:$L$3, 'taxonomy(ID_mappings)'!$M$2:$M$3, 0)</f>
        <v>1</v>
      </c>
      <c r="AJ527" s="1" t="s">
        <v>915</v>
      </c>
      <c r="AK527" s="1" t="s">
        <v>916</v>
      </c>
      <c r="AL527" s="1" t="s">
        <v>917</v>
      </c>
    </row>
    <row r="528" spans="1:38" ht="15.75" customHeight="1">
      <c r="A528" s="1">
        <v>52076</v>
      </c>
      <c r="B528" s="1" t="s">
        <v>918</v>
      </c>
      <c r="C528" s="1">
        <f>_xlfn.XLOOKUP(B528, 'Sheet1 startup_formatted'!$B$2:$B$690, 'Sheet1 startup_formatted'!$A$2:$A$690, "Not issued", 0)</f>
        <v>5240</v>
      </c>
      <c r="D528" s="2">
        <v>43040</v>
      </c>
      <c r="E528" s="15">
        <v>175000</v>
      </c>
      <c r="F528" s="1" t="s">
        <v>88</v>
      </c>
      <c r="G528" s="1">
        <f>_xlfn.XLOOKUP(F528, 'taxonomy(ID_mappings)'!$P$2:$P$15, 'taxonomy(ID_mappings)'!$O$2:$O$15, 0)</f>
        <v>6789</v>
      </c>
      <c r="H528" s="1">
        <v>2</v>
      </c>
      <c r="I528" s="1" t="s">
        <v>50</v>
      </c>
      <c r="J528" s="1" t="str">
        <v>Lebanon</v>
      </c>
      <c r="K528" s="1" t="s">
        <v>50</v>
      </c>
      <c r="L528" s="13">
        <f>_xlfn.XLOOKUP(K528, 'taxonomy(ID_mappings)'!$B$2:$B$30, 'taxonomy(ID_mappings)'!$A$2:$A$30, "Not Disclosed", 0)</f>
        <v>1623</v>
      </c>
      <c r="M528" s="1" t="s">
        <v>54</v>
      </c>
      <c r="N528" s="1" t="s">
        <v>54</v>
      </c>
      <c r="O528" s="1">
        <f>_xlfn.XLOOKUP(N528, 'taxonomy(ID_mappings)'!$F$2:$F$40, 'taxonomy(ID_mappings)'!$E$2:$E$40, "Not Disclosed", 0)</f>
        <v>2165</v>
      </c>
      <c r="P528" s="1">
        <v>3</v>
      </c>
      <c r="Q528" s="4" t="s">
        <v>61</v>
      </c>
      <c r="R528" s="4" t="s">
        <v>61</v>
      </c>
      <c r="S528" s="4" t="s">
        <v>42</v>
      </c>
      <c r="T528" s="4" t="str">
        <v>Not Disclosed</v>
      </c>
      <c r="U528" s="4" t="s">
        <v>42</v>
      </c>
      <c r="V528" s="4" t="str">
        <v>Not Disclosed</v>
      </c>
      <c r="W528" s="4" t="s">
        <v>42</v>
      </c>
      <c r="X528" s="4" t="str">
        <v>Not Disclosed</v>
      </c>
      <c r="Y528" s="4" t="s">
        <v>42</v>
      </c>
      <c r="Z528" s="4" t="str">
        <v>Not Disclosed</v>
      </c>
      <c r="AA528" s="4">
        <f>_xlfn.XLOOKUP(R528, 'taxonomy(ID_mappings)'!$J$2:$J$7, 'taxonomy(ID_mappings)'!$I$2:$I$7, "Not Disclosed", 0)</f>
        <v>5326</v>
      </c>
      <c r="AB528" s="4" t="str">
        <f>_xlfn.XLOOKUP(T528, 'taxonomy(ID_mappings)'!$J$2:$J$7, 'taxonomy(ID_mappings)'!$I$2:$I$7, "Not Disclosed", 0)</f>
        <v>Not Disclosed</v>
      </c>
      <c r="AC528" s="4" t="str">
        <f>_xlfn.XLOOKUP(V528, 'taxonomy(ID_mappings)'!$J$2:$J$7, 'taxonomy(ID_mappings)'!$I$2:$I$7, "Not Disclosed", 0)</f>
        <v>Not Disclosed</v>
      </c>
      <c r="AD528" s="4" t="str">
        <f>_xlfn.XLOOKUP(X528, 'taxonomy(ID_mappings)'!$J$2:$J$7, 'taxonomy(ID_mappings)'!$I$2:$I$7, "Not Disclosed", 0)</f>
        <v>Not Disclosed</v>
      </c>
      <c r="AE528" s="4" t="str">
        <f>_xlfn.XLOOKUP(Z528, 'taxonomy(ID_mappings)'!$J$2:$J$7, 'taxonomy(ID_mappings)'!$I$2:$I$7, "Not Disclosed", 0)</f>
        <v>Not Disclosed</v>
      </c>
      <c r="AF528" s="4" t="str">
        <f>_xlfn.CONCAT(AA528, ", ", AB528, ", ", AC528, ", ", AD528, ", ", AE528)</f>
        <v>5326, Not Disclosed, Not Disclosed, Not Disclosed, Not Disclosed</v>
      </c>
      <c r="AG528" s="16">
        <v>5326</v>
      </c>
      <c r="AH528" s="1" t="s">
        <v>43</v>
      </c>
      <c r="AI528" s="1">
        <f>_xlfn.XLOOKUP(AH528, 'taxonomy(ID_mappings)'!$L$2:$L$3, 'taxonomy(ID_mappings)'!$M$2:$M$3, 0)</f>
        <v>0</v>
      </c>
      <c r="AJ528" s="1" t="s">
        <v>919</v>
      </c>
      <c r="AK528" s="1" t="s">
        <v>920</v>
      </c>
      <c r="AL528" s="1" t="s">
        <v>921</v>
      </c>
    </row>
    <row r="529" spans="1:38" ht="15.75" customHeight="1">
      <c r="A529" s="1">
        <v>52077</v>
      </c>
      <c r="B529" s="1" t="s">
        <v>922</v>
      </c>
      <c r="C529" s="1">
        <f>_xlfn.XLOOKUP(B529, 'Sheet1 startup_formatted'!$B$2:$B$690, 'Sheet1 startup_formatted'!$A$2:$A$690, "Not issued", 0)</f>
        <v>23695</v>
      </c>
      <c r="D529" s="2">
        <v>43040</v>
      </c>
      <c r="E529" s="15">
        <v>87500</v>
      </c>
      <c r="F529" s="1" t="s">
        <v>88</v>
      </c>
      <c r="G529" s="1">
        <f>_xlfn.XLOOKUP(F529, 'taxonomy(ID_mappings)'!$P$2:$P$15, 'taxonomy(ID_mappings)'!$O$2:$O$15, 0)</f>
        <v>6789</v>
      </c>
      <c r="H529" s="1">
        <v>1</v>
      </c>
      <c r="I529" s="1" t="s">
        <v>50</v>
      </c>
      <c r="J529" s="1" t="str">
        <v>Lebanon</v>
      </c>
      <c r="K529" s="1" t="s">
        <v>50</v>
      </c>
      <c r="L529" s="13">
        <f>_xlfn.XLOOKUP(K529, 'taxonomy(ID_mappings)'!$B$2:$B$30, 'taxonomy(ID_mappings)'!$A$2:$A$30, "Not Disclosed", 0)</f>
        <v>1623</v>
      </c>
      <c r="M529" s="1" t="s">
        <v>126</v>
      </c>
      <c r="N529" s="1" t="s">
        <v>126</v>
      </c>
      <c r="O529" s="1">
        <f>_xlfn.XLOOKUP(N529, 'taxonomy(ID_mappings)'!$F$2:$F$40, 'taxonomy(ID_mappings)'!$E$2:$E$40, "Not Disclosed", 0)</f>
        <v>1524</v>
      </c>
      <c r="P529" s="1">
        <v>3</v>
      </c>
      <c r="Q529" s="4" t="s">
        <v>61</v>
      </c>
      <c r="R529" s="4" t="s">
        <v>61</v>
      </c>
      <c r="S529" s="4" t="s">
        <v>42</v>
      </c>
      <c r="T529" s="4" t="str">
        <v>Not Disclosed</v>
      </c>
      <c r="U529" s="4" t="s">
        <v>42</v>
      </c>
      <c r="V529" s="4" t="str">
        <v>Not Disclosed</v>
      </c>
      <c r="W529" s="4" t="s">
        <v>42</v>
      </c>
      <c r="X529" s="4" t="str">
        <v>Not Disclosed</v>
      </c>
      <c r="Y529" s="4" t="s">
        <v>42</v>
      </c>
      <c r="Z529" s="4" t="str">
        <v>Not Disclosed</v>
      </c>
      <c r="AA529" s="4">
        <f>_xlfn.XLOOKUP(R529, 'taxonomy(ID_mappings)'!$J$2:$J$7, 'taxonomy(ID_mappings)'!$I$2:$I$7, "Not Disclosed", 0)</f>
        <v>5326</v>
      </c>
      <c r="AB529" s="4" t="str">
        <f>_xlfn.XLOOKUP(T529, 'taxonomy(ID_mappings)'!$J$2:$J$7, 'taxonomy(ID_mappings)'!$I$2:$I$7, "Not Disclosed", 0)</f>
        <v>Not Disclosed</v>
      </c>
      <c r="AC529" s="4" t="str">
        <f>_xlfn.XLOOKUP(V529, 'taxonomy(ID_mappings)'!$J$2:$J$7, 'taxonomy(ID_mappings)'!$I$2:$I$7, "Not Disclosed", 0)</f>
        <v>Not Disclosed</v>
      </c>
      <c r="AD529" s="4" t="str">
        <f>_xlfn.XLOOKUP(X529, 'taxonomy(ID_mappings)'!$J$2:$J$7, 'taxonomy(ID_mappings)'!$I$2:$I$7, "Not Disclosed", 0)</f>
        <v>Not Disclosed</v>
      </c>
      <c r="AE529" s="4" t="str">
        <f>_xlfn.XLOOKUP(Z529, 'taxonomy(ID_mappings)'!$J$2:$J$7, 'taxonomy(ID_mappings)'!$I$2:$I$7, "Not Disclosed", 0)</f>
        <v>Not Disclosed</v>
      </c>
      <c r="AF529" s="4" t="str">
        <f>_xlfn.CONCAT(AA529, ", ", AB529, ", ", AC529, ", ", AD529, ", ", AE529)</f>
        <v>5326, Not Disclosed, Not Disclosed, Not Disclosed, Not Disclosed</v>
      </c>
      <c r="AG529" s="16">
        <v>5326</v>
      </c>
      <c r="AH529" s="1" t="s">
        <v>43</v>
      </c>
      <c r="AI529" s="1">
        <f>_xlfn.XLOOKUP(AH529, 'taxonomy(ID_mappings)'!$L$2:$L$3, 'taxonomy(ID_mappings)'!$M$2:$M$3, 0)</f>
        <v>0</v>
      </c>
      <c r="AJ529" s="9" t="s">
        <v>923</v>
      </c>
      <c r="AK529" s="1" t="s">
        <v>924</v>
      </c>
      <c r="AL529" s="9" t="s">
        <v>925</v>
      </c>
    </row>
    <row r="530" spans="1:38" ht="15.75" customHeight="1">
      <c r="A530" s="1">
        <v>52078</v>
      </c>
      <c r="B530" s="1" t="s">
        <v>926</v>
      </c>
      <c r="C530" s="1">
        <f>_xlfn.XLOOKUP(B530, 'Sheet1 startup_formatted'!$B$2:$B$690, 'Sheet1 startup_formatted'!$A$2:$A$690, "Not issued", 0)</f>
        <v>21953</v>
      </c>
      <c r="D530" s="2">
        <v>43040</v>
      </c>
      <c r="E530" s="15">
        <v>0</v>
      </c>
      <c r="F530" s="1" t="s">
        <v>53</v>
      </c>
      <c r="G530" s="1">
        <f>_xlfn.XLOOKUP(F530, 'taxonomy(ID_mappings)'!$P$2:$P$15, 'taxonomy(ID_mappings)'!$O$2:$O$15, 0)</f>
        <v>9101</v>
      </c>
      <c r="H530" s="1">
        <v>1</v>
      </c>
      <c r="I530" s="1" t="s">
        <v>113</v>
      </c>
      <c r="J530" s="1" t="str">
        <v>Egypt</v>
      </c>
      <c r="K530" s="1" t="s">
        <v>113</v>
      </c>
      <c r="L530" s="13">
        <f>_xlfn.XLOOKUP(K530, 'taxonomy(ID_mappings)'!$B$2:$B$30, 'taxonomy(ID_mappings)'!$A$2:$A$30, "Not Disclosed", 0)</f>
        <v>2468</v>
      </c>
      <c r="M530" s="1" t="s">
        <v>63</v>
      </c>
      <c r="N530" s="1" t="s">
        <v>63</v>
      </c>
      <c r="O530" s="1">
        <f>_xlfn.XLOOKUP(N530, 'taxonomy(ID_mappings)'!$F$2:$F$40, 'taxonomy(ID_mappings)'!$E$2:$E$40, "Not Disclosed", 0)</f>
        <v>3678</v>
      </c>
      <c r="P530" s="1">
        <v>2</v>
      </c>
      <c r="Q530" s="4" t="s">
        <v>173</v>
      </c>
      <c r="R530" s="4" t="s">
        <v>48</v>
      </c>
      <c r="S530" s="4" t="s">
        <v>79</v>
      </c>
      <c r="T530" s="4" t="str">
        <v>B2B2C</v>
      </c>
      <c r="U530" s="4" t="s">
        <v>174</v>
      </c>
      <c r="V530" s="4" t="str">
        <v>Platform</v>
      </c>
      <c r="W530" s="4" t="s">
        <v>42</v>
      </c>
      <c r="X530" s="4" t="str">
        <v>Not Disclosed</v>
      </c>
      <c r="Y530" s="4" t="s">
        <v>42</v>
      </c>
      <c r="Z530" s="4" t="str">
        <v>Not Disclosed</v>
      </c>
      <c r="AA530" s="4">
        <f>_xlfn.XLOOKUP(R530, 'taxonomy(ID_mappings)'!$J$2:$J$7, 'taxonomy(ID_mappings)'!$I$2:$I$7, "Not Disclosed", 0)</f>
        <v>5325</v>
      </c>
      <c r="AB530" s="4">
        <f>_xlfn.XLOOKUP(T530, 'taxonomy(ID_mappings)'!$J$2:$J$7, 'taxonomy(ID_mappings)'!$I$2:$I$7, "Not Disclosed", 0)</f>
        <v>5252</v>
      </c>
      <c r="AC530" s="4">
        <f>_xlfn.XLOOKUP(V530, 'taxonomy(ID_mappings)'!$J$2:$J$7, 'taxonomy(ID_mappings)'!$I$2:$I$7, "Not Disclosed", 0)</f>
        <v>5324</v>
      </c>
      <c r="AD530" s="4" t="str">
        <f>_xlfn.XLOOKUP(X530, 'taxonomy(ID_mappings)'!$J$2:$J$7, 'taxonomy(ID_mappings)'!$I$2:$I$7, "Not Disclosed", 0)</f>
        <v>Not Disclosed</v>
      </c>
      <c r="AE530" s="4" t="str">
        <f>_xlfn.XLOOKUP(Z530, 'taxonomy(ID_mappings)'!$J$2:$J$7, 'taxonomy(ID_mappings)'!$I$2:$I$7, "Not Disclosed", 0)</f>
        <v>Not Disclosed</v>
      </c>
      <c r="AF530" s="4" t="str">
        <f>_xlfn.CONCAT(AA530, ", ", AB530, ", ", AC530, ", ", AD530, ", ", AE530)</f>
        <v>5325, 5252, 5324, Not Disclosed, Not Disclosed</v>
      </c>
      <c r="AG530" s="16" t="s">
        <v>175</v>
      </c>
      <c r="AH530" s="1" t="s">
        <v>55</v>
      </c>
      <c r="AI530" s="1">
        <f>_xlfn.XLOOKUP(AH530, 'taxonomy(ID_mappings)'!$L$2:$L$3, 'taxonomy(ID_mappings)'!$M$2:$M$3, 0)</f>
        <v>1</v>
      </c>
      <c r="AJ530" s="1" t="s">
        <v>927</v>
      </c>
      <c r="AK530" s="1" t="s">
        <v>928</v>
      </c>
      <c r="AL530" s="9" t="s">
        <v>929</v>
      </c>
    </row>
    <row r="531" spans="1:38" ht="15.75" customHeight="1">
      <c r="A531" s="1">
        <v>52080</v>
      </c>
      <c r="B531" s="1" t="s">
        <v>930</v>
      </c>
      <c r="C531" s="1">
        <f>_xlfn.XLOOKUP(B531, 'Sheet1 startup_formatted'!$B$2:$B$690, 'Sheet1 startup_formatted'!$A$2:$A$690, "Not issued", 0)</f>
        <v>18629</v>
      </c>
      <c r="D531" s="2">
        <v>43040</v>
      </c>
      <c r="E531" s="15">
        <v>0</v>
      </c>
      <c r="F531" s="1" t="s">
        <v>53</v>
      </c>
      <c r="G531" s="1">
        <f>_xlfn.XLOOKUP(F531, 'taxonomy(ID_mappings)'!$P$2:$P$15, 'taxonomy(ID_mappings)'!$O$2:$O$15, 0)</f>
        <v>9101</v>
      </c>
      <c r="H531" s="1">
        <v>1</v>
      </c>
      <c r="I531" s="1" t="s">
        <v>70</v>
      </c>
      <c r="J531" s="1" t="str">
        <v>Bahrain</v>
      </c>
      <c r="K531" s="1" t="s">
        <v>70</v>
      </c>
      <c r="L531" s="13">
        <f>_xlfn.XLOOKUP(K531, 'taxonomy(ID_mappings)'!$B$2:$B$30, 'taxonomy(ID_mappings)'!$A$2:$A$30, "Not Disclosed", 0)</f>
        <v>9367</v>
      </c>
      <c r="M531" s="1" t="s">
        <v>63</v>
      </c>
      <c r="N531" s="1" t="s">
        <v>63</v>
      </c>
      <c r="O531" s="1">
        <f>_xlfn.XLOOKUP(N531, 'taxonomy(ID_mappings)'!$F$2:$F$40, 'taxonomy(ID_mappings)'!$E$2:$E$40, "Not Disclosed", 0)</f>
        <v>3678</v>
      </c>
      <c r="P531" s="1">
        <v>1</v>
      </c>
      <c r="Q531" s="4" t="s">
        <v>48</v>
      </c>
      <c r="R531" s="4" t="s">
        <v>48</v>
      </c>
      <c r="S531" s="4" t="s">
        <v>42</v>
      </c>
      <c r="T531" s="4" t="str">
        <v>Not Disclosed</v>
      </c>
      <c r="U531" s="4" t="s">
        <v>42</v>
      </c>
      <c r="V531" s="4" t="str">
        <v>Not Disclosed</v>
      </c>
      <c r="W531" s="4" t="s">
        <v>42</v>
      </c>
      <c r="X531" s="4" t="str">
        <v>Not Disclosed</v>
      </c>
      <c r="Y531" s="4" t="s">
        <v>42</v>
      </c>
      <c r="Z531" s="4" t="str">
        <v>Not Disclosed</v>
      </c>
      <c r="AA531" s="4">
        <f>_xlfn.XLOOKUP(R531, 'taxonomy(ID_mappings)'!$J$2:$J$7, 'taxonomy(ID_mappings)'!$I$2:$I$7, "Not Disclosed", 0)</f>
        <v>5325</v>
      </c>
      <c r="AB531" s="4" t="str">
        <f>_xlfn.XLOOKUP(T531, 'taxonomy(ID_mappings)'!$J$2:$J$7, 'taxonomy(ID_mappings)'!$I$2:$I$7, "Not Disclosed", 0)</f>
        <v>Not Disclosed</v>
      </c>
      <c r="AC531" s="4" t="str">
        <f>_xlfn.XLOOKUP(V531, 'taxonomy(ID_mappings)'!$J$2:$J$7, 'taxonomy(ID_mappings)'!$I$2:$I$7, "Not Disclosed", 0)</f>
        <v>Not Disclosed</v>
      </c>
      <c r="AD531" s="4" t="str">
        <f>_xlfn.XLOOKUP(X531, 'taxonomy(ID_mappings)'!$J$2:$J$7, 'taxonomy(ID_mappings)'!$I$2:$I$7, "Not Disclosed", 0)</f>
        <v>Not Disclosed</v>
      </c>
      <c r="AE531" s="4" t="str">
        <f>_xlfn.XLOOKUP(Z531, 'taxonomy(ID_mappings)'!$J$2:$J$7, 'taxonomy(ID_mappings)'!$I$2:$I$7, "Not Disclosed", 0)</f>
        <v>Not Disclosed</v>
      </c>
      <c r="AF531" s="4" t="str">
        <f>_xlfn.CONCAT(AA531, ", ", AB531, ", ", AC531, ", ", AD531, ", ", AE531)</f>
        <v>5325, Not Disclosed, Not Disclosed, Not Disclosed, Not Disclosed</v>
      </c>
      <c r="AG531" s="16">
        <v>5325</v>
      </c>
      <c r="AH531" s="1" t="s">
        <v>43</v>
      </c>
      <c r="AI531" s="1">
        <f>_xlfn.XLOOKUP(AH531, 'taxonomy(ID_mappings)'!$L$2:$L$3, 'taxonomy(ID_mappings)'!$M$2:$M$3, 0)</f>
        <v>0</v>
      </c>
      <c r="AJ531" s="1" t="s">
        <v>42</v>
      </c>
      <c r="AK531" s="1" t="s">
        <v>42</v>
      </c>
      <c r="AL531" s="1" t="s">
        <v>42</v>
      </c>
    </row>
    <row r="532" spans="1:38" ht="15.75" customHeight="1">
      <c r="A532" s="1">
        <v>52081</v>
      </c>
      <c r="B532" s="1" t="s">
        <v>931</v>
      </c>
      <c r="C532" s="1">
        <f>_xlfn.XLOOKUP(B532, 'Sheet1 startup_formatted'!$B$2:$B$690, 'Sheet1 startup_formatted'!$A$2:$A$690, "Not issued", 0)</f>
        <v>25127</v>
      </c>
      <c r="D532" s="2">
        <v>43040</v>
      </c>
      <c r="E532" s="15">
        <v>87500</v>
      </c>
      <c r="F532" s="1" t="s">
        <v>88</v>
      </c>
      <c r="G532" s="1">
        <f>_xlfn.XLOOKUP(F532, 'taxonomy(ID_mappings)'!$P$2:$P$15, 'taxonomy(ID_mappings)'!$O$2:$O$15, 0)</f>
        <v>6789</v>
      </c>
      <c r="H532" s="1">
        <v>1</v>
      </c>
      <c r="I532" s="1" t="s">
        <v>50</v>
      </c>
      <c r="J532" s="1" t="str">
        <v>Lebanon</v>
      </c>
      <c r="K532" s="1" t="s">
        <v>50</v>
      </c>
      <c r="L532" s="13">
        <f>_xlfn.XLOOKUP(K532, 'taxonomy(ID_mappings)'!$B$2:$B$30, 'taxonomy(ID_mappings)'!$A$2:$A$30, "Not Disclosed", 0)</f>
        <v>1623</v>
      </c>
      <c r="M532" s="1" t="s">
        <v>107</v>
      </c>
      <c r="N532" s="1" t="s">
        <v>107</v>
      </c>
      <c r="O532" s="1">
        <f>_xlfn.XLOOKUP(N532, 'taxonomy(ID_mappings)'!$F$2:$F$40, 'taxonomy(ID_mappings)'!$E$2:$E$40, "Not Disclosed", 0)</f>
        <v>9238</v>
      </c>
      <c r="P532" s="1">
        <v>1</v>
      </c>
      <c r="Q532" s="4" t="s">
        <v>72</v>
      </c>
      <c r="R532" s="4" t="s">
        <v>61</v>
      </c>
      <c r="S532" s="4" t="s">
        <v>174</v>
      </c>
      <c r="T532" s="4" t="str">
        <v>Platform</v>
      </c>
      <c r="U532" s="4" t="s">
        <v>42</v>
      </c>
      <c r="V532" s="4" t="str">
        <v>Not Disclosed</v>
      </c>
      <c r="W532" s="4" t="s">
        <v>42</v>
      </c>
      <c r="X532" s="4" t="str">
        <v>Not Disclosed</v>
      </c>
      <c r="Y532" s="4" t="s">
        <v>42</v>
      </c>
      <c r="Z532" s="4" t="str">
        <v>Not Disclosed</v>
      </c>
      <c r="AA532" s="4">
        <f>_xlfn.XLOOKUP(R532, 'taxonomy(ID_mappings)'!$J$2:$J$7, 'taxonomy(ID_mappings)'!$I$2:$I$7, "Not Disclosed", 0)</f>
        <v>5326</v>
      </c>
      <c r="AB532" s="4">
        <f>_xlfn.XLOOKUP(T532, 'taxonomy(ID_mappings)'!$J$2:$J$7, 'taxonomy(ID_mappings)'!$I$2:$I$7, "Not Disclosed", 0)</f>
        <v>5324</v>
      </c>
      <c r="AC532" s="4" t="str">
        <f>_xlfn.XLOOKUP(V532, 'taxonomy(ID_mappings)'!$J$2:$J$7, 'taxonomy(ID_mappings)'!$I$2:$I$7, "Not Disclosed", 0)</f>
        <v>Not Disclosed</v>
      </c>
      <c r="AD532" s="4" t="str">
        <f>_xlfn.XLOOKUP(X532, 'taxonomy(ID_mappings)'!$J$2:$J$7, 'taxonomy(ID_mappings)'!$I$2:$I$7, "Not Disclosed", 0)</f>
        <v>Not Disclosed</v>
      </c>
      <c r="AE532" s="4" t="str">
        <f>_xlfn.XLOOKUP(Z532, 'taxonomy(ID_mappings)'!$J$2:$J$7, 'taxonomy(ID_mappings)'!$I$2:$I$7, "Not Disclosed", 0)</f>
        <v>Not Disclosed</v>
      </c>
      <c r="AF532" s="4" t="str">
        <f>_xlfn.CONCAT(AA532, ", ", AB532, ", ", AC532, ", ", AD532, ", ", AE532)</f>
        <v>5326, 5324, Not Disclosed, Not Disclosed, Not Disclosed</v>
      </c>
      <c r="AG532" s="16" t="s">
        <v>73</v>
      </c>
      <c r="AH532" s="1" t="s">
        <v>43</v>
      </c>
      <c r="AI532" s="1">
        <f>_xlfn.XLOOKUP(AH532, 'taxonomy(ID_mappings)'!$L$2:$L$3, 'taxonomy(ID_mappings)'!$M$2:$M$3, 0)</f>
        <v>0</v>
      </c>
      <c r="AJ532" s="1" t="s">
        <v>42</v>
      </c>
      <c r="AK532" s="1" t="s">
        <v>42</v>
      </c>
      <c r="AL532" s="1" t="s">
        <v>42</v>
      </c>
    </row>
    <row r="533" spans="1:38" ht="15.75" customHeight="1">
      <c r="A533" s="1">
        <v>52082</v>
      </c>
      <c r="B533" s="1" t="s">
        <v>932</v>
      </c>
      <c r="C533" s="1">
        <f>_xlfn.XLOOKUP(B533, 'Sheet1 startup_formatted'!$B$2:$B$690, 'Sheet1 startup_formatted'!$A$2:$A$690, "Not issued", 0)</f>
        <v>17399</v>
      </c>
      <c r="D533" s="2">
        <v>43040</v>
      </c>
      <c r="E533" s="15">
        <v>87500</v>
      </c>
      <c r="F533" s="1" t="s">
        <v>88</v>
      </c>
      <c r="G533" s="1">
        <f>_xlfn.XLOOKUP(F533, 'taxonomy(ID_mappings)'!$P$2:$P$15, 'taxonomy(ID_mappings)'!$O$2:$O$15, 0)</f>
        <v>6789</v>
      </c>
      <c r="H533" s="1">
        <v>1</v>
      </c>
      <c r="I533" s="1" t="s">
        <v>50</v>
      </c>
      <c r="J533" s="1" t="str">
        <v>Lebanon</v>
      </c>
      <c r="K533" s="1" t="s">
        <v>50</v>
      </c>
      <c r="L533" s="13">
        <f>_xlfn.XLOOKUP(K533, 'taxonomy(ID_mappings)'!$B$2:$B$30, 'taxonomy(ID_mappings)'!$A$2:$A$30, "Not Disclosed", 0)</f>
        <v>1623</v>
      </c>
      <c r="M533" s="1" t="s">
        <v>75</v>
      </c>
      <c r="N533" s="1" t="s">
        <v>75</v>
      </c>
      <c r="O533" s="1">
        <f>_xlfn.XLOOKUP(N533, 'taxonomy(ID_mappings)'!$F$2:$F$40, 'taxonomy(ID_mappings)'!$E$2:$E$40, "Not Disclosed", 0)</f>
        <v>1467</v>
      </c>
      <c r="P533" s="1" t="s">
        <v>42</v>
      </c>
      <c r="Q533" s="4" t="s">
        <v>42</v>
      </c>
      <c r="R533" s="4" t="s">
        <v>42</v>
      </c>
      <c r="S533" s="4" t="s">
        <v>42</v>
      </c>
      <c r="T533" s="4" t="str">
        <v>Not Disclosed</v>
      </c>
      <c r="U533" s="4" t="s">
        <v>42</v>
      </c>
      <c r="V533" s="4" t="str">
        <v>Not Disclosed</v>
      </c>
      <c r="W533" s="4" t="s">
        <v>42</v>
      </c>
      <c r="X533" s="4" t="str">
        <v>Not Disclosed</v>
      </c>
      <c r="Y533" s="4" t="s">
        <v>42</v>
      </c>
      <c r="Z533" s="4" t="str">
        <v>Not Disclosed</v>
      </c>
      <c r="AA533" s="4" t="str">
        <f>_xlfn.XLOOKUP(R533, 'taxonomy(ID_mappings)'!$J$2:$J$7, 'taxonomy(ID_mappings)'!$I$2:$I$7, "Not Disclosed", 0)</f>
        <v>Not Disclosed</v>
      </c>
      <c r="AB533" s="4" t="str">
        <f>_xlfn.XLOOKUP(T533, 'taxonomy(ID_mappings)'!$J$2:$J$7, 'taxonomy(ID_mappings)'!$I$2:$I$7, "Not Disclosed", 0)</f>
        <v>Not Disclosed</v>
      </c>
      <c r="AC533" s="4" t="str">
        <f>_xlfn.XLOOKUP(V533, 'taxonomy(ID_mappings)'!$J$2:$J$7, 'taxonomy(ID_mappings)'!$I$2:$I$7, "Not Disclosed", 0)</f>
        <v>Not Disclosed</v>
      </c>
      <c r="AD533" s="4" t="str">
        <f>_xlfn.XLOOKUP(X533, 'taxonomy(ID_mappings)'!$J$2:$J$7, 'taxonomy(ID_mappings)'!$I$2:$I$7, "Not Disclosed", 0)</f>
        <v>Not Disclosed</v>
      </c>
      <c r="AE533" s="4" t="str">
        <f>_xlfn.XLOOKUP(Z533, 'taxonomy(ID_mappings)'!$J$2:$J$7, 'taxonomy(ID_mappings)'!$I$2:$I$7, "Not Disclosed", 0)</f>
        <v>Not Disclosed</v>
      </c>
      <c r="AF533" s="4" t="str">
        <f>_xlfn.CONCAT(AA533, ", ", AB533, ", ", AC533, ", ", AD533, ", ", AE533)</f>
        <v>Not Disclosed, Not Disclosed, Not Disclosed, Not Disclosed, Not Disclosed</v>
      </c>
      <c r="AG533" s="16" t="s">
        <v>42</v>
      </c>
      <c r="AH533" s="1" t="s">
        <v>43</v>
      </c>
      <c r="AI533" s="1">
        <f>_xlfn.XLOOKUP(AH533, 'taxonomy(ID_mappings)'!$L$2:$L$3, 'taxonomy(ID_mappings)'!$M$2:$M$3, 0)</f>
        <v>0</v>
      </c>
      <c r="AJ533" s="1" t="s">
        <v>933</v>
      </c>
      <c r="AK533" s="1" t="s">
        <v>42</v>
      </c>
      <c r="AL533" s="1" t="s">
        <v>42</v>
      </c>
    </row>
    <row r="534" spans="1:38" ht="15.75" customHeight="1">
      <c r="A534" s="1">
        <v>52083</v>
      </c>
      <c r="B534" s="1" t="s">
        <v>623</v>
      </c>
      <c r="C534" s="1">
        <f>_xlfn.XLOOKUP(B534, 'Sheet1 startup_formatted'!$B$2:$B$690, 'Sheet1 startup_formatted'!$A$2:$A$690, "Not issued", 0)</f>
        <v>44446</v>
      </c>
      <c r="D534" s="2">
        <v>43040</v>
      </c>
      <c r="E534" s="15">
        <v>50000</v>
      </c>
      <c r="F534" s="1" t="s">
        <v>53</v>
      </c>
      <c r="G534" s="1">
        <f>_xlfn.XLOOKUP(F534, 'taxonomy(ID_mappings)'!$P$2:$P$15, 'taxonomy(ID_mappings)'!$O$2:$O$15, 0)</f>
        <v>9101</v>
      </c>
      <c r="H534" s="1">
        <v>0</v>
      </c>
      <c r="I534" s="1" t="s">
        <v>277</v>
      </c>
      <c r="J534" s="1" t="str">
        <v>Tunisia</v>
      </c>
      <c r="K534" s="1" t="s">
        <v>277</v>
      </c>
      <c r="L534" s="13">
        <f>_xlfn.XLOOKUP(K534, 'taxonomy(ID_mappings)'!$B$2:$B$30, 'taxonomy(ID_mappings)'!$A$2:$A$30, "Not Disclosed", 0)</f>
        <v>2836</v>
      </c>
      <c r="M534" s="1" t="s">
        <v>54</v>
      </c>
      <c r="N534" s="1" t="s">
        <v>54</v>
      </c>
      <c r="O534" s="1">
        <f>_xlfn.XLOOKUP(N534, 'taxonomy(ID_mappings)'!$F$2:$F$40, 'taxonomy(ID_mappings)'!$E$2:$E$40, "Not Disclosed", 0)</f>
        <v>2165</v>
      </c>
      <c r="P534" s="1">
        <v>2</v>
      </c>
      <c r="Q534" s="4" t="s">
        <v>42</v>
      </c>
      <c r="R534" s="4" t="s">
        <v>42</v>
      </c>
      <c r="S534" s="4" t="s">
        <v>42</v>
      </c>
      <c r="T534" s="4" t="str">
        <v>Not Disclosed</v>
      </c>
      <c r="U534" s="4" t="s">
        <v>42</v>
      </c>
      <c r="V534" s="4" t="str">
        <v>Not Disclosed</v>
      </c>
      <c r="W534" s="4" t="s">
        <v>42</v>
      </c>
      <c r="X534" s="4" t="str">
        <v>Not Disclosed</v>
      </c>
      <c r="Y534" s="4" t="s">
        <v>42</v>
      </c>
      <c r="Z534" s="4" t="str">
        <v>Not Disclosed</v>
      </c>
      <c r="AA534" s="4" t="str">
        <f>_xlfn.XLOOKUP(R534, 'taxonomy(ID_mappings)'!$J$2:$J$7, 'taxonomy(ID_mappings)'!$I$2:$I$7, "Not Disclosed", 0)</f>
        <v>Not Disclosed</v>
      </c>
      <c r="AB534" s="4" t="str">
        <f>_xlfn.XLOOKUP(T534, 'taxonomy(ID_mappings)'!$J$2:$J$7, 'taxonomy(ID_mappings)'!$I$2:$I$7, "Not Disclosed", 0)</f>
        <v>Not Disclosed</v>
      </c>
      <c r="AC534" s="4" t="str">
        <f>_xlfn.XLOOKUP(V534, 'taxonomy(ID_mappings)'!$J$2:$J$7, 'taxonomy(ID_mappings)'!$I$2:$I$7, "Not Disclosed", 0)</f>
        <v>Not Disclosed</v>
      </c>
      <c r="AD534" s="4" t="str">
        <f>_xlfn.XLOOKUP(X534, 'taxonomy(ID_mappings)'!$J$2:$J$7, 'taxonomy(ID_mappings)'!$I$2:$I$7, "Not Disclosed", 0)</f>
        <v>Not Disclosed</v>
      </c>
      <c r="AE534" s="4" t="str">
        <f>_xlfn.XLOOKUP(Z534, 'taxonomy(ID_mappings)'!$J$2:$J$7, 'taxonomy(ID_mappings)'!$I$2:$I$7, "Not Disclosed", 0)</f>
        <v>Not Disclosed</v>
      </c>
      <c r="AF534" s="4" t="str">
        <f>_xlfn.CONCAT(AA534, ", ", AB534, ", ", AC534, ", ", AD534, ", ", AE534)</f>
        <v>Not Disclosed, Not Disclosed, Not Disclosed, Not Disclosed, Not Disclosed</v>
      </c>
      <c r="AG534" s="16" t="s">
        <v>42</v>
      </c>
      <c r="AH534" s="1" t="s">
        <v>43</v>
      </c>
      <c r="AI534" s="1">
        <f>_xlfn.XLOOKUP(AH534, 'taxonomy(ID_mappings)'!$L$2:$L$3, 'taxonomy(ID_mappings)'!$M$2:$M$3, 0)</f>
        <v>0</v>
      </c>
      <c r="AJ534" s="1" t="s">
        <v>42</v>
      </c>
      <c r="AK534" s="1" t="s">
        <v>42</v>
      </c>
      <c r="AL534" s="1" t="s">
        <v>42</v>
      </c>
    </row>
    <row r="535" spans="1:38" ht="15.75" customHeight="1">
      <c r="A535" s="1">
        <v>52084</v>
      </c>
      <c r="B535" s="1" t="s">
        <v>934</v>
      </c>
      <c r="C535" s="1">
        <f>_xlfn.XLOOKUP(B535, 'Sheet1 startup_formatted'!$B$2:$B$690, 'Sheet1 startup_formatted'!$A$2:$A$690, "Not issued", 0)</f>
        <v>24067</v>
      </c>
      <c r="D535" s="2">
        <v>43070</v>
      </c>
      <c r="E535" s="15">
        <v>2500000</v>
      </c>
      <c r="F535" s="1" t="s">
        <v>53</v>
      </c>
      <c r="G535" s="1">
        <f>_xlfn.XLOOKUP(F535, 'taxonomy(ID_mappings)'!$P$2:$P$15, 'taxonomy(ID_mappings)'!$O$2:$O$15, 0)</f>
        <v>9101</v>
      </c>
      <c r="H535" s="1">
        <v>0</v>
      </c>
      <c r="I535" s="1" t="s">
        <v>39</v>
      </c>
      <c r="J535" s="1" t="str">
        <v>United Arab Emirates (UAE)</v>
      </c>
      <c r="K535" s="1" t="s">
        <v>39</v>
      </c>
      <c r="L535" s="13">
        <f>_xlfn.XLOOKUP(K535, 'taxonomy(ID_mappings)'!$B$2:$B$30, 'taxonomy(ID_mappings)'!$A$2:$A$30, "Not Disclosed", 0)</f>
        <v>2361</v>
      </c>
      <c r="M535" s="1" t="s">
        <v>68</v>
      </c>
      <c r="N535" s="1" t="s">
        <v>68</v>
      </c>
      <c r="O535" s="1">
        <f>_xlfn.XLOOKUP(N535, 'taxonomy(ID_mappings)'!$F$2:$F$40, 'taxonomy(ID_mappings)'!$E$2:$E$40, "Not Disclosed", 0)</f>
        <v>5832</v>
      </c>
      <c r="P535" s="1">
        <v>1</v>
      </c>
      <c r="Q535" s="4" t="s">
        <v>48</v>
      </c>
      <c r="R535" s="4" t="s">
        <v>48</v>
      </c>
      <c r="S535" s="4" t="s">
        <v>42</v>
      </c>
      <c r="T535" s="4" t="str">
        <v>Not Disclosed</v>
      </c>
      <c r="U535" s="4" t="s">
        <v>42</v>
      </c>
      <c r="V535" s="4" t="str">
        <v>Not Disclosed</v>
      </c>
      <c r="W535" s="4" t="s">
        <v>42</v>
      </c>
      <c r="X535" s="4" t="str">
        <v>Not Disclosed</v>
      </c>
      <c r="Y535" s="4" t="s">
        <v>42</v>
      </c>
      <c r="Z535" s="4" t="str">
        <v>Not Disclosed</v>
      </c>
      <c r="AA535" s="4">
        <f>_xlfn.XLOOKUP(R535, 'taxonomy(ID_mappings)'!$J$2:$J$7, 'taxonomy(ID_mappings)'!$I$2:$I$7, "Not Disclosed", 0)</f>
        <v>5325</v>
      </c>
      <c r="AB535" s="4" t="str">
        <f>_xlfn.XLOOKUP(T535, 'taxonomy(ID_mappings)'!$J$2:$J$7, 'taxonomy(ID_mappings)'!$I$2:$I$7, "Not Disclosed", 0)</f>
        <v>Not Disclosed</v>
      </c>
      <c r="AC535" s="4" t="str">
        <f>_xlfn.XLOOKUP(V535, 'taxonomy(ID_mappings)'!$J$2:$J$7, 'taxonomy(ID_mappings)'!$I$2:$I$7, "Not Disclosed", 0)</f>
        <v>Not Disclosed</v>
      </c>
      <c r="AD535" s="4" t="str">
        <f>_xlfn.XLOOKUP(X535, 'taxonomy(ID_mappings)'!$J$2:$J$7, 'taxonomy(ID_mappings)'!$I$2:$I$7, "Not Disclosed", 0)</f>
        <v>Not Disclosed</v>
      </c>
      <c r="AE535" s="4" t="str">
        <f>_xlfn.XLOOKUP(Z535, 'taxonomy(ID_mappings)'!$J$2:$J$7, 'taxonomy(ID_mappings)'!$I$2:$I$7, "Not Disclosed", 0)</f>
        <v>Not Disclosed</v>
      </c>
      <c r="AF535" s="4" t="str">
        <f>_xlfn.CONCAT(AA535, ", ", AB535, ", ", AC535, ", ", AD535, ", ", AE535)</f>
        <v>5325, Not Disclosed, Not Disclosed, Not Disclosed, Not Disclosed</v>
      </c>
      <c r="AG535" s="16">
        <v>5325</v>
      </c>
      <c r="AH535" s="1" t="s">
        <v>43</v>
      </c>
      <c r="AI535" s="1">
        <f>_xlfn.XLOOKUP(AH535, 'taxonomy(ID_mappings)'!$L$2:$L$3, 'taxonomy(ID_mappings)'!$M$2:$M$3, 0)</f>
        <v>0</v>
      </c>
      <c r="AJ535" s="1" t="s">
        <v>42</v>
      </c>
      <c r="AK535" s="1" t="s">
        <v>42</v>
      </c>
      <c r="AL535" s="1" t="s">
        <v>42</v>
      </c>
    </row>
    <row r="536" spans="1:38" ht="15.75" customHeight="1">
      <c r="A536" s="1">
        <v>52085</v>
      </c>
      <c r="B536" s="1" t="s">
        <v>935</v>
      </c>
      <c r="C536" s="1">
        <f>_xlfn.XLOOKUP(B536, 'Sheet1 startup_formatted'!$B$2:$B$690, 'Sheet1 startup_formatted'!$A$2:$A$690, "Not issued", 0)</f>
        <v>25133</v>
      </c>
      <c r="D536" s="2">
        <v>43070</v>
      </c>
      <c r="E536" s="15">
        <v>1300000</v>
      </c>
      <c r="F536" s="1" t="s">
        <v>53</v>
      </c>
      <c r="G536" s="1">
        <f>_xlfn.XLOOKUP(F536, 'taxonomy(ID_mappings)'!$P$2:$P$15, 'taxonomy(ID_mappings)'!$O$2:$O$15, 0)</f>
        <v>9101</v>
      </c>
      <c r="H536" s="1">
        <v>1</v>
      </c>
      <c r="I536" s="1" t="s">
        <v>39</v>
      </c>
      <c r="J536" s="1" t="str">
        <v>United Arab Emirates (UAE)</v>
      </c>
      <c r="K536" s="1" t="s">
        <v>39</v>
      </c>
      <c r="L536" s="13">
        <f>_xlfn.XLOOKUP(K536, 'taxonomy(ID_mappings)'!$B$2:$B$30, 'taxonomy(ID_mappings)'!$A$2:$A$30, "Not Disclosed", 0)</f>
        <v>2361</v>
      </c>
      <c r="M536" s="1" t="s">
        <v>696</v>
      </c>
      <c r="N536" s="1" t="s">
        <v>696</v>
      </c>
      <c r="O536" s="1">
        <f>_xlfn.XLOOKUP(N536, 'taxonomy(ID_mappings)'!$F$2:$F$40, 'taxonomy(ID_mappings)'!$E$2:$E$40, "Not Disclosed", 0)</f>
        <v>6721</v>
      </c>
      <c r="P536" s="1">
        <v>0</v>
      </c>
      <c r="Q536" s="4" t="s">
        <v>48</v>
      </c>
      <c r="R536" s="4" t="s">
        <v>48</v>
      </c>
      <c r="S536" s="4" t="s">
        <v>42</v>
      </c>
      <c r="T536" s="4" t="str">
        <v>Not Disclosed</v>
      </c>
      <c r="U536" s="4" t="s">
        <v>42</v>
      </c>
      <c r="V536" s="4" t="str">
        <v>Not Disclosed</v>
      </c>
      <c r="W536" s="4" t="s">
        <v>42</v>
      </c>
      <c r="X536" s="4" t="str">
        <v>Not Disclosed</v>
      </c>
      <c r="Y536" s="4" t="s">
        <v>42</v>
      </c>
      <c r="Z536" s="4" t="str">
        <v>Not Disclosed</v>
      </c>
      <c r="AA536" s="4">
        <f>_xlfn.XLOOKUP(R536, 'taxonomy(ID_mappings)'!$J$2:$J$7, 'taxonomy(ID_mappings)'!$I$2:$I$7, "Not Disclosed", 0)</f>
        <v>5325</v>
      </c>
      <c r="AB536" s="4" t="str">
        <f>_xlfn.XLOOKUP(T536, 'taxonomy(ID_mappings)'!$J$2:$J$7, 'taxonomy(ID_mappings)'!$I$2:$I$7, "Not Disclosed", 0)</f>
        <v>Not Disclosed</v>
      </c>
      <c r="AC536" s="4" t="str">
        <f>_xlfn.XLOOKUP(V536, 'taxonomy(ID_mappings)'!$J$2:$J$7, 'taxonomy(ID_mappings)'!$I$2:$I$7, "Not Disclosed", 0)</f>
        <v>Not Disclosed</v>
      </c>
      <c r="AD536" s="4" t="str">
        <f>_xlfn.XLOOKUP(X536, 'taxonomy(ID_mappings)'!$J$2:$J$7, 'taxonomy(ID_mappings)'!$I$2:$I$7, "Not Disclosed", 0)</f>
        <v>Not Disclosed</v>
      </c>
      <c r="AE536" s="4" t="str">
        <f>_xlfn.XLOOKUP(Z536, 'taxonomy(ID_mappings)'!$J$2:$J$7, 'taxonomy(ID_mappings)'!$I$2:$I$7, "Not Disclosed", 0)</f>
        <v>Not Disclosed</v>
      </c>
      <c r="AF536" s="4" t="str">
        <f>_xlfn.CONCAT(AA536, ", ", AB536, ", ", AC536, ", ", AD536, ", ", AE536)</f>
        <v>5325, Not Disclosed, Not Disclosed, Not Disclosed, Not Disclosed</v>
      </c>
      <c r="AG536" s="16">
        <v>5325</v>
      </c>
      <c r="AH536" s="1" t="s">
        <v>43</v>
      </c>
      <c r="AI536" s="1">
        <f>_xlfn.XLOOKUP(AH536, 'taxonomy(ID_mappings)'!$L$2:$L$3, 'taxonomy(ID_mappings)'!$M$2:$M$3, 0)</f>
        <v>0</v>
      </c>
      <c r="AJ536" s="1" t="s">
        <v>42</v>
      </c>
      <c r="AK536" s="1" t="s">
        <v>42</v>
      </c>
      <c r="AL536" s="1" t="s">
        <v>42</v>
      </c>
    </row>
    <row r="537" spans="1:38" ht="15.75" customHeight="1">
      <c r="A537" s="1">
        <v>52086</v>
      </c>
      <c r="B537" s="1" t="s">
        <v>936</v>
      </c>
      <c r="C537" s="1">
        <f>_xlfn.XLOOKUP(B537, 'Sheet1 startup_formatted'!$B$2:$B$690, 'Sheet1 startup_formatted'!$A$2:$A$690, "Not issued", 0)</f>
        <v>47526</v>
      </c>
      <c r="D537" s="2">
        <v>43070</v>
      </c>
      <c r="E537" s="15">
        <v>160000</v>
      </c>
      <c r="F537" s="1" t="s">
        <v>53</v>
      </c>
      <c r="G537" s="1">
        <f>_xlfn.XLOOKUP(F537, 'taxonomy(ID_mappings)'!$P$2:$P$15, 'taxonomy(ID_mappings)'!$O$2:$O$15, 0)</f>
        <v>9101</v>
      </c>
      <c r="H537" s="1">
        <v>0</v>
      </c>
      <c r="I537" s="1" t="s">
        <v>277</v>
      </c>
      <c r="J537" s="1" t="str">
        <v>Tunisia</v>
      </c>
      <c r="K537" s="1" t="s">
        <v>277</v>
      </c>
      <c r="L537" s="13">
        <f>_xlfn.XLOOKUP(K537, 'taxonomy(ID_mappings)'!$B$2:$B$30, 'taxonomy(ID_mappings)'!$A$2:$A$30, "Not Disclosed", 0)</f>
        <v>2836</v>
      </c>
      <c r="M537" s="1" t="s">
        <v>47</v>
      </c>
      <c r="N537" s="1" t="s">
        <v>47</v>
      </c>
      <c r="O537" s="1">
        <f>_xlfn.XLOOKUP(N537, 'taxonomy(ID_mappings)'!$F$2:$F$40, 'taxonomy(ID_mappings)'!$E$2:$E$40, "Not Disclosed", 0)</f>
        <v>4536</v>
      </c>
      <c r="P537" s="1">
        <v>1</v>
      </c>
      <c r="Q537" s="4" t="s">
        <v>61</v>
      </c>
      <c r="R537" s="4" t="s">
        <v>61</v>
      </c>
      <c r="S537" s="4" t="s">
        <v>42</v>
      </c>
      <c r="T537" s="4" t="str">
        <v>Not Disclosed</v>
      </c>
      <c r="U537" s="4" t="s">
        <v>42</v>
      </c>
      <c r="V537" s="4" t="str">
        <v>Not Disclosed</v>
      </c>
      <c r="W537" s="4" t="s">
        <v>42</v>
      </c>
      <c r="X537" s="4" t="str">
        <v>Not Disclosed</v>
      </c>
      <c r="Y537" s="4" t="s">
        <v>42</v>
      </c>
      <c r="Z537" s="4" t="str">
        <v>Not Disclosed</v>
      </c>
      <c r="AA537" s="4">
        <f>_xlfn.XLOOKUP(R537, 'taxonomy(ID_mappings)'!$J$2:$J$7, 'taxonomy(ID_mappings)'!$I$2:$I$7, "Not Disclosed", 0)</f>
        <v>5326</v>
      </c>
      <c r="AB537" s="4" t="str">
        <f>_xlfn.XLOOKUP(T537, 'taxonomy(ID_mappings)'!$J$2:$J$7, 'taxonomy(ID_mappings)'!$I$2:$I$7, "Not Disclosed", 0)</f>
        <v>Not Disclosed</v>
      </c>
      <c r="AC537" s="4" t="str">
        <f>_xlfn.XLOOKUP(V537, 'taxonomy(ID_mappings)'!$J$2:$J$7, 'taxonomy(ID_mappings)'!$I$2:$I$7, "Not Disclosed", 0)</f>
        <v>Not Disclosed</v>
      </c>
      <c r="AD537" s="4" t="str">
        <f>_xlfn.XLOOKUP(X537, 'taxonomy(ID_mappings)'!$J$2:$J$7, 'taxonomy(ID_mappings)'!$I$2:$I$7, "Not Disclosed", 0)</f>
        <v>Not Disclosed</v>
      </c>
      <c r="AE537" s="4" t="str">
        <f>_xlfn.XLOOKUP(Z537, 'taxonomy(ID_mappings)'!$J$2:$J$7, 'taxonomy(ID_mappings)'!$I$2:$I$7, "Not Disclosed", 0)</f>
        <v>Not Disclosed</v>
      </c>
      <c r="AF537" s="4" t="str">
        <f>_xlfn.CONCAT(AA537, ", ", AB537, ", ", AC537, ", ", AD537, ", ", AE537)</f>
        <v>5326, Not Disclosed, Not Disclosed, Not Disclosed, Not Disclosed</v>
      </c>
      <c r="AG537" s="16">
        <v>5326</v>
      </c>
      <c r="AH537" s="1" t="s">
        <v>43</v>
      </c>
      <c r="AI537" s="1">
        <f>_xlfn.XLOOKUP(AH537, 'taxonomy(ID_mappings)'!$L$2:$L$3, 'taxonomy(ID_mappings)'!$M$2:$M$3, 0)</f>
        <v>0</v>
      </c>
      <c r="AJ537" s="1" t="s">
        <v>42</v>
      </c>
      <c r="AK537" s="1" t="s">
        <v>42</v>
      </c>
      <c r="AL537" s="1" t="s">
        <v>42</v>
      </c>
    </row>
    <row r="538" spans="1:38" ht="15.75" customHeight="1">
      <c r="A538" s="1">
        <v>52087</v>
      </c>
      <c r="B538" s="1" t="s">
        <v>937</v>
      </c>
      <c r="C538" s="1">
        <f>_xlfn.XLOOKUP(B538, 'Sheet1 startup_formatted'!$B$2:$B$690, 'Sheet1 startup_formatted'!$A$2:$A$690, "Not issued", 0)</f>
        <v>26413</v>
      </c>
      <c r="D538" s="2">
        <v>43070</v>
      </c>
      <c r="E538" s="15">
        <v>45000</v>
      </c>
      <c r="F538" s="1" t="s">
        <v>53</v>
      </c>
      <c r="G538" s="1">
        <f>_xlfn.XLOOKUP(F538, 'taxonomy(ID_mappings)'!$P$2:$P$15, 'taxonomy(ID_mappings)'!$O$2:$O$15, 0)</f>
        <v>9101</v>
      </c>
      <c r="H538" s="1">
        <v>0</v>
      </c>
      <c r="I538" s="1" t="s">
        <v>277</v>
      </c>
      <c r="J538" s="1" t="str">
        <v>Tunisia</v>
      </c>
      <c r="K538" s="1" t="s">
        <v>277</v>
      </c>
      <c r="L538" s="13">
        <f>_xlfn.XLOOKUP(K538, 'taxonomy(ID_mappings)'!$B$2:$B$30, 'taxonomy(ID_mappings)'!$A$2:$A$30, "Not Disclosed", 0)</f>
        <v>2836</v>
      </c>
      <c r="M538" s="1" t="s">
        <v>54</v>
      </c>
      <c r="N538" s="1" t="s">
        <v>54</v>
      </c>
      <c r="O538" s="1">
        <f>_xlfn.XLOOKUP(N538, 'taxonomy(ID_mappings)'!$F$2:$F$40, 'taxonomy(ID_mappings)'!$E$2:$E$40, "Not Disclosed", 0)</f>
        <v>2165</v>
      </c>
      <c r="P538" s="1">
        <v>2</v>
      </c>
      <c r="Q538" s="4" t="s">
        <v>61</v>
      </c>
      <c r="R538" s="4" t="s">
        <v>61</v>
      </c>
      <c r="S538" s="4" t="s">
        <v>42</v>
      </c>
      <c r="T538" s="4" t="str">
        <v>Not Disclosed</v>
      </c>
      <c r="U538" s="4" t="s">
        <v>42</v>
      </c>
      <c r="V538" s="4" t="str">
        <v>Not Disclosed</v>
      </c>
      <c r="W538" s="4" t="s">
        <v>42</v>
      </c>
      <c r="X538" s="4" t="str">
        <v>Not Disclosed</v>
      </c>
      <c r="Y538" s="4" t="s">
        <v>42</v>
      </c>
      <c r="Z538" s="4" t="str">
        <v>Not Disclosed</v>
      </c>
      <c r="AA538" s="4">
        <f>_xlfn.XLOOKUP(R538, 'taxonomy(ID_mappings)'!$J$2:$J$7, 'taxonomy(ID_mappings)'!$I$2:$I$7, "Not Disclosed", 0)</f>
        <v>5326</v>
      </c>
      <c r="AB538" s="4" t="str">
        <f>_xlfn.XLOOKUP(T538, 'taxonomy(ID_mappings)'!$J$2:$J$7, 'taxonomy(ID_mappings)'!$I$2:$I$7, "Not Disclosed", 0)</f>
        <v>Not Disclosed</v>
      </c>
      <c r="AC538" s="4" t="str">
        <f>_xlfn.XLOOKUP(V538, 'taxonomy(ID_mappings)'!$J$2:$J$7, 'taxonomy(ID_mappings)'!$I$2:$I$7, "Not Disclosed", 0)</f>
        <v>Not Disclosed</v>
      </c>
      <c r="AD538" s="4" t="str">
        <f>_xlfn.XLOOKUP(X538, 'taxonomy(ID_mappings)'!$J$2:$J$7, 'taxonomy(ID_mappings)'!$I$2:$I$7, "Not Disclosed", 0)</f>
        <v>Not Disclosed</v>
      </c>
      <c r="AE538" s="4" t="str">
        <f>_xlfn.XLOOKUP(Z538, 'taxonomy(ID_mappings)'!$J$2:$J$7, 'taxonomy(ID_mappings)'!$I$2:$I$7, "Not Disclosed", 0)</f>
        <v>Not Disclosed</v>
      </c>
      <c r="AF538" s="4" t="str">
        <f>_xlfn.CONCAT(AA538, ", ", AB538, ", ", AC538, ", ", AD538, ", ", AE538)</f>
        <v>5326, Not Disclosed, Not Disclosed, Not Disclosed, Not Disclosed</v>
      </c>
      <c r="AG538" s="16">
        <v>5326</v>
      </c>
      <c r="AH538" s="1" t="s">
        <v>43</v>
      </c>
      <c r="AI538" s="1">
        <f>_xlfn.XLOOKUP(AH538, 'taxonomy(ID_mappings)'!$L$2:$L$3, 'taxonomy(ID_mappings)'!$M$2:$M$3, 0)</f>
        <v>0</v>
      </c>
      <c r="AJ538" s="1" t="s">
        <v>42</v>
      </c>
      <c r="AK538" s="1" t="s">
        <v>42</v>
      </c>
      <c r="AL538" s="1" t="s">
        <v>42</v>
      </c>
    </row>
    <row r="539" spans="1:38" ht="15.75" customHeight="1">
      <c r="A539" s="1">
        <v>52088</v>
      </c>
      <c r="B539" s="1" t="s">
        <v>938</v>
      </c>
      <c r="C539" s="1">
        <f>_xlfn.XLOOKUP(B539, 'Sheet1 startup_formatted'!$B$2:$B$690, 'Sheet1 startup_formatted'!$A$2:$A$690, "Not issued", 0)</f>
        <v>28009</v>
      </c>
      <c r="D539" s="2">
        <v>43070</v>
      </c>
      <c r="E539" s="15">
        <v>13600</v>
      </c>
      <c r="F539" s="1" t="s">
        <v>53</v>
      </c>
      <c r="G539" s="1">
        <f>_xlfn.XLOOKUP(F539, 'taxonomy(ID_mappings)'!$P$2:$P$15, 'taxonomy(ID_mappings)'!$O$2:$O$15, 0)</f>
        <v>9101</v>
      </c>
      <c r="H539" s="1">
        <v>1</v>
      </c>
      <c r="I539" s="1" t="s">
        <v>39</v>
      </c>
      <c r="J539" s="1" t="str">
        <v>United Arab Emirates (UAE)</v>
      </c>
      <c r="K539" s="1" t="s">
        <v>39</v>
      </c>
      <c r="L539" s="13">
        <f>_xlfn.XLOOKUP(K539, 'taxonomy(ID_mappings)'!$B$2:$B$30, 'taxonomy(ID_mappings)'!$A$2:$A$30, "Not Disclosed", 0)</f>
        <v>2361</v>
      </c>
      <c r="M539" s="1" t="s">
        <v>84</v>
      </c>
      <c r="N539" s="1" t="s">
        <v>84</v>
      </c>
      <c r="O539" s="1">
        <f>_xlfn.XLOOKUP(N539, 'taxonomy(ID_mappings)'!$F$2:$F$40, 'taxonomy(ID_mappings)'!$E$2:$E$40, "Not Disclosed", 0)</f>
        <v>2391</v>
      </c>
      <c r="P539" s="1">
        <v>4</v>
      </c>
      <c r="Q539" s="4" t="s">
        <v>48</v>
      </c>
      <c r="R539" s="4" t="s">
        <v>48</v>
      </c>
      <c r="S539" s="4" t="s">
        <v>42</v>
      </c>
      <c r="T539" s="4" t="str">
        <v>Not Disclosed</v>
      </c>
      <c r="U539" s="4" t="s">
        <v>42</v>
      </c>
      <c r="V539" s="4" t="str">
        <v>Not Disclosed</v>
      </c>
      <c r="W539" s="4" t="s">
        <v>42</v>
      </c>
      <c r="X539" s="4" t="str">
        <v>Not Disclosed</v>
      </c>
      <c r="Y539" s="4" t="s">
        <v>42</v>
      </c>
      <c r="Z539" s="4" t="str">
        <v>Not Disclosed</v>
      </c>
      <c r="AA539" s="4">
        <f>_xlfn.XLOOKUP(R539, 'taxonomy(ID_mappings)'!$J$2:$J$7, 'taxonomy(ID_mappings)'!$I$2:$I$7, "Not Disclosed", 0)</f>
        <v>5325</v>
      </c>
      <c r="AB539" s="4" t="str">
        <f>_xlfn.XLOOKUP(T539, 'taxonomy(ID_mappings)'!$J$2:$J$7, 'taxonomy(ID_mappings)'!$I$2:$I$7, "Not Disclosed", 0)</f>
        <v>Not Disclosed</v>
      </c>
      <c r="AC539" s="4" t="str">
        <f>_xlfn.XLOOKUP(V539, 'taxonomy(ID_mappings)'!$J$2:$J$7, 'taxonomy(ID_mappings)'!$I$2:$I$7, "Not Disclosed", 0)</f>
        <v>Not Disclosed</v>
      </c>
      <c r="AD539" s="4" t="str">
        <f>_xlfn.XLOOKUP(X539, 'taxonomy(ID_mappings)'!$J$2:$J$7, 'taxonomy(ID_mappings)'!$I$2:$I$7, "Not Disclosed", 0)</f>
        <v>Not Disclosed</v>
      </c>
      <c r="AE539" s="4" t="str">
        <f>_xlfn.XLOOKUP(Z539, 'taxonomy(ID_mappings)'!$J$2:$J$7, 'taxonomy(ID_mappings)'!$I$2:$I$7, "Not Disclosed", 0)</f>
        <v>Not Disclosed</v>
      </c>
      <c r="AF539" s="4" t="str">
        <f>_xlfn.CONCAT(AA539, ", ", AB539, ", ", AC539, ", ", AD539, ", ", AE539)</f>
        <v>5325, Not Disclosed, Not Disclosed, Not Disclosed, Not Disclosed</v>
      </c>
      <c r="AG539" s="16">
        <v>5325</v>
      </c>
      <c r="AH539" s="1" t="s">
        <v>43</v>
      </c>
      <c r="AI539" s="1">
        <f>_xlfn.XLOOKUP(AH539, 'taxonomy(ID_mappings)'!$L$2:$L$3, 'taxonomy(ID_mappings)'!$M$2:$M$3, 0)</f>
        <v>0</v>
      </c>
      <c r="AJ539" s="1" t="s">
        <v>42</v>
      </c>
      <c r="AK539" s="1" t="s">
        <v>42</v>
      </c>
      <c r="AL539" s="1" t="s">
        <v>42</v>
      </c>
    </row>
    <row r="540" spans="1:38" ht="15.75" customHeight="1">
      <c r="A540" s="1">
        <v>52089</v>
      </c>
      <c r="B540" s="1" t="s">
        <v>939</v>
      </c>
      <c r="C540" s="1">
        <f>_xlfn.XLOOKUP(B540, 'Sheet1 startup_formatted'!$B$2:$B$690, 'Sheet1 startup_formatted'!$A$2:$A$690, "Not issued", 0)</f>
        <v>25662</v>
      </c>
      <c r="D540" s="2">
        <v>43070</v>
      </c>
      <c r="E540" s="15">
        <v>13600</v>
      </c>
      <c r="F540" s="1" t="s">
        <v>53</v>
      </c>
      <c r="G540" s="1">
        <f>_xlfn.XLOOKUP(F540, 'taxonomy(ID_mappings)'!$P$2:$P$15, 'taxonomy(ID_mappings)'!$O$2:$O$15, 0)</f>
        <v>9101</v>
      </c>
      <c r="H540" s="1">
        <v>1</v>
      </c>
      <c r="I540" s="1" t="s">
        <v>39</v>
      </c>
      <c r="J540" s="1" t="str">
        <v>United Arab Emirates (UAE)</v>
      </c>
      <c r="K540" s="1" t="s">
        <v>39</v>
      </c>
      <c r="L540" s="13">
        <f>_xlfn.XLOOKUP(K540, 'taxonomy(ID_mappings)'!$B$2:$B$30, 'taxonomy(ID_mappings)'!$A$2:$A$30, "Not Disclosed", 0)</f>
        <v>2361</v>
      </c>
      <c r="M540" s="1" t="s">
        <v>54</v>
      </c>
      <c r="N540" s="1" t="s">
        <v>54</v>
      </c>
      <c r="O540" s="1">
        <f>_xlfn.XLOOKUP(N540, 'taxonomy(ID_mappings)'!$F$2:$F$40, 'taxonomy(ID_mappings)'!$E$2:$E$40, "Not Disclosed", 0)</f>
        <v>2165</v>
      </c>
      <c r="P540" s="1">
        <v>3</v>
      </c>
      <c r="Q540" s="4" t="s">
        <v>61</v>
      </c>
      <c r="R540" s="4" t="s">
        <v>61</v>
      </c>
      <c r="S540" s="4" t="s">
        <v>42</v>
      </c>
      <c r="T540" s="4" t="str">
        <v>Not Disclosed</v>
      </c>
      <c r="U540" s="4" t="s">
        <v>42</v>
      </c>
      <c r="V540" s="4" t="str">
        <v>Not Disclosed</v>
      </c>
      <c r="W540" s="4" t="s">
        <v>42</v>
      </c>
      <c r="X540" s="4" t="str">
        <v>Not Disclosed</v>
      </c>
      <c r="Y540" s="4" t="s">
        <v>42</v>
      </c>
      <c r="Z540" s="4" t="str">
        <v>Not Disclosed</v>
      </c>
      <c r="AA540" s="4">
        <f>_xlfn.XLOOKUP(R540, 'taxonomy(ID_mappings)'!$J$2:$J$7, 'taxonomy(ID_mappings)'!$I$2:$I$7, "Not Disclosed", 0)</f>
        <v>5326</v>
      </c>
      <c r="AB540" s="4" t="str">
        <f>_xlfn.XLOOKUP(T540, 'taxonomy(ID_mappings)'!$J$2:$J$7, 'taxonomy(ID_mappings)'!$I$2:$I$7, "Not Disclosed", 0)</f>
        <v>Not Disclosed</v>
      </c>
      <c r="AC540" s="4" t="str">
        <f>_xlfn.XLOOKUP(V540, 'taxonomy(ID_mappings)'!$J$2:$J$7, 'taxonomy(ID_mappings)'!$I$2:$I$7, "Not Disclosed", 0)</f>
        <v>Not Disclosed</v>
      </c>
      <c r="AD540" s="4" t="str">
        <f>_xlfn.XLOOKUP(X540, 'taxonomy(ID_mappings)'!$J$2:$J$7, 'taxonomy(ID_mappings)'!$I$2:$I$7, "Not Disclosed", 0)</f>
        <v>Not Disclosed</v>
      </c>
      <c r="AE540" s="4" t="str">
        <f>_xlfn.XLOOKUP(Z540, 'taxonomy(ID_mappings)'!$J$2:$J$7, 'taxonomy(ID_mappings)'!$I$2:$I$7, "Not Disclosed", 0)</f>
        <v>Not Disclosed</v>
      </c>
      <c r="AF540" s="4" t="str">
        <f>_xlfn.CONCAT(AA540, ", ", AB540, ", ", AC540, ", ", AD540, ", ", AE540)</f>
        <v>5326, Not Disclosed, Not Disclosed, Not Disclosed, Not Disclosed</v>
      </c>
      <c r="AG540" s="16">
        <v>5326</v>
      </c>
      <c r="AH540" s="1" t="s">
        <v>43</v>
      </c>
      <c r="AI540" s="1">
        <f>_xlfn.XLOOKUP(AH540, 'taxonomy(ID_mappings)'!$L$2:$L$3, 'taxonomy(ID_mappings)'!$M$2:$M$3, 0)</f>
        <v>0</v>
      </c>
      <c r="AJ540" s="1" t="s">
        <v>42</v>
      </c>
      <c r="AK540" s="1" t="s">
        <v>42</v>
      </c>
      <c r="AL540" s="1" t="s">
        <v>42</v>
      </c>
    </row>
    <row r="541" spans="1:38" ht="15.75" customHeight="1">
      <c r="A541" s="1">
        <v>52090</v>
      </c>
      <c r="B541" s="1" t="s">
        <v>940</v>
      </c>
      <c r="C541" s="1">
        <f>_xlfn.XLOOKUP(B541, 'Sheet1 startup_formatted'!$B$2:$B$690, 'Sheet1 startup_formatted'!$A$2:$A$690, "Not issued", 0)</f>
        <v>25663</v>
      </c>
      <c r="D541" s="2">
        <v>43070</v>
      </c>
      <c r="E541" s="15">
        <v>13600</v>
      </c>
      <c r="F541" s="1" t="s">
        <v>53</v>
      </c>
      <c r="G541" s="1">
        <f>_xlfn.XLOOKUP(F541, 'taxonomy(ID_mappings)'!$P$2:$P$15, 'taxonomy(ID_mappings)'!$O$2:$O$15, 0)</f>
        <v>9101</v>
      </c>
      <c r="H541" s="1">
        <v>1</v>
      </c>
      <c r="I541" s="1" t="s">
        <v>39</v>
      </c>
      <c r="J541" s="1" t="str">
        <v>United Arab Emirates (UAE)</v>
      </c>
      <c r="K541" s="1" t="s">
        <v>39</v>
      </c>
      <c r="L541" s="13">
        <f>_xlfn.XLOOKUP(K541, 'taxonomy(ID_mappings)'!$B$2:$B$30, 'taxonomy(ID_mappings)'!$A$2:$A$30, "Not Disclosed", 0)</f>
        <v>2361</v>
      </c>
      <c r="M541" s="1" t="s">
        <v>84</v>
      </c>
      <c r="N541" s="1" t="s">
        <v>84</v>
      </c>
      <c r="O541" s="1">
        <f>_xlfn.XLOOKUP(N541, 'taxonomy(ID_mappings)'!$F$2:$F$40, 'taxonomy(ID_mappings)'!$E$2:$E$40, "Not Disclosed", 0)</f>
        <v>2391</v>
      </c>
      <c r="P541" s="1">
        <v>2</v>
      </c>
      <c r="Q541" s="4" t="s">
        <v>48</v>
      </c>
      <c r="R541" s="4" t="s">
        <v>48</v>
      </c>
      <c r="S541" s="4" t="s">
        <v>42</v>
      </c>
      <c r="T541" s="4" t="str">
        <v>Not Disclosed</v>
      </c>
      <c r="U541" s="4" t="s">
        <v>42</v>
      </c>
      <c r="V541" s="4" t="str">
        <v>Not Disclosed</v>
      </c>
      <c r="W541" s="4" t="s">
        <v>42</v>
      </c>
      <c r="X541" s="4" t="str">
        <v>Not Disclosed</v>
      </c>
      <c r="Y541" s="4" t="s">
        <v>42</v>
      </c>
      <c r="Z541" s="4" t="str">
        <v>Not Disclosed</v>
      </c>
      <c r="AA541" s="4">
        <f>_xlfn.XLOOKUP(R541, 'taxonomy(ID_mappings)'!$J$2:$J$7, 'taxonomy(ID_mappings)'!$I$2:$I$7, "Not Disclosed", 0)</f>
        <v>5325</v>
      </c>
      <c r="AB541" s="4" t="str">
        <f>_xlfn.XLOOKUP(T541, 'taxonomy(ID_mappings)'!$J$2:$J$7, 'taxonomy(ID_mappings)'!$I$2:$I$7, "Not Disclosed", 0)</f>
        <v>Not Disclosed</v>
      </c>
      <c r="AC541" s="4" t="str">
        <f>_xlfn.XLOOKUP(V541, 'taxonomy(ID_mappings)'!$J$2:$J$7, 'taxonomy(ID_mappings)'!$I$2:$I$7, "Not Disclosed", 0)</f>
        <v>Not Disclosed</v>
      </c>
      <c r="AD541" s="4" t="str">
        <f>_xlfn.XLOOKUP(X541, 'taxonomy(ID_mappings)'!$J$2:$J$7, 'taxonomy(ID_mappings)'!$I$2:$I$7, "Not Disclosed", 0)</f>
        <v>Not Disclosed</v>
      </c>
      <c r="AE541" s="4" t="str">
        <f>_xlfn.XLOOKUP(Z541, 'taxonomy(ID_mappings)'!$J$2:$J$7, 'taxonomy(ID_mappings)'!$I$2:$I$7, "Not Disclosed", 0)</f>
        <v>Not Disclosed</v>
      </c>
      <c r="AF541" s="4" t="str">
        <f>_xlfn.CONCAT(AA541, ", ", AB541, ", ", AC541, ", ", AD541, ", ", AE541)</f>
        <v>5325, Not Disclosed, Not Disclosed, Not Disclosed, Not Disclosed</v>
      </c>
      <c r="AG541" s="16">
        <v>5325</v>
      </c>
      <c r="AH541" s="1" t="s">
        <v>43</v>
      </c>
      <c r="AI541" s="1">
        <f>_xlfn.XLOOKUP(AH541, 'taxonomy(ID_mappings)'!$L$2:$L$3, 'taxonomy(ID_mappings)'!$M$2:$M$3, 0)</f>
        <v>0</v>
      </c>
      <c r="AJ541" s="1" t="s">
        <v>42</v>
      </c>
      <c r="AK541" s="1" t="s">
        <v>42</v>
      </c>
      <c r="AL541" s="1" t="s">
        <v>42</v>
      </c>
    </row>
    <row r="542" spans="1:38" ht="15.75" customHeight="1">
      <c r="A542" s="1">
        <v>52091</v>
      </c>
      <c r="B542" s="1" t="s">
        <v>941</v>
      </c>
      <c r="C542" s="1">
        <f>_xlfn.XLOOKUP(B542, 'Sheet1 startup_formatted'!$B$2:$B$690, 'Sheet1 startup_formatted'!$A$2:$A$690, "Not issued", 0)</f>
        <v>28012</v>
      </c>
      <c r="D542" s="2">
        <v>43070</v>
      </c>
      <c r="E542" s="15">
        <v>13600</v>
      </c>
      <c r="F542" s="1" t="s">
        <v>53</v>
      </c>
      <c r="G542" s="1">
        <f>_xlfn.XLOOKUP(F542, 'taxonomy(ID_mappings)'!$P$2:$P$15, 'taxonomy(ID_mappings)'!$O$2:$O$15, 0)</f>
        <v>9101</v>
      </c>
      <c r="H542" s="1">
        <v>1</v>
      </c>
      <c r="I542" s="1" t="s">
        <v>39</v>
      </c>
      <c r="J542" s="1" t="str">
        <v>United Arab Emirates (UAE)</v>
      </c>
      <c r="K542" s="1" t="s">
        <v>39</v>
      </c>
      <c r="L542" s="13">
        <f>_xlfn.XLOOKUP(K542, 'taxonomy(ID_mappings)'!$B$2:$B$30, 'taxonomy(ID_mappings)'!$A$2:$A$30, "Not Disclosed", 0)</f>
        <v>2361</v>
      </c>
      <c r="M542" s="1" t="s">
        <v>54</v>
      </c>
      <c r="N542" s="1" t="s">
        <v>54</v>
      </c>
      <c r="O542" s="1">
        <f>_xlfn.XLOOKUP(N542, 'taxonomy(ID_mappings)'!$F$2:$F$40, 'taxonomy(ID_mappings)'!$E$2:$E$40, "Not Disclosed", 0)</f>
        <v>2165</v>
      </c>
      <c r="P542" s="1">
        <v>3</v>
      </c>
      <c r="Q542" s="4" t="s">
        <v>61</v>
      </c>
      <c r="R542" s="4" t="s">
        <v>61</v>
      </c>
      <c r="S542" s="4" t="s">
        <v>42</v>
      </c>
      <c r="T542" s="4" t="str">
        <v>Not Disclosed</v>
      </c>
      <c r="U542" s="4" t="s">
        <v>42</v>
      </c>
      <c r="V542" s="4" t="str">
        <v>Not Disclosed</v>
      </c>
      <c r="W542" s="4" t="s">
        <v>42</v>
      </c>
      <c r="X542" s="4" t="str">
        <v>Not Disclosed</v>
      </c>
      <c r="Y542" s="4" t="s">
        <v>42</v>
      </c>
      <c r="Z542" s="4" t="str">
        <v>Not Disclosed</v>
      </c>
      <c r="AA542" s="4">
        <f>_xlfn.XLOOKUP(R542, 'taxonomy(ID_mappings)'!$J$2:$J$7, 'taxonomy(ID_mappings)'!$I$2:$I$7, "Not Disclosed", 0)</f>
        <v>5326</v>
      </c>
      <c r="AB542" s="4" t="str">
        <f>_xlfn.XLOOKUP(T542, 'taxonomy(ID_mappings)'!$J$2:$J$7, 'taxonomy(ID_mappings)'!$I$2:$I$7, "Not Disclosed", 0)</f>
        <v>Not Disclosed</v>
      </c>
      <c r="AC542" s="4" t="str">
        <f>_xlfn.XLOOKUP(V542, 'taxonomy(ID_mappings)'!$J$2:$J$7, 'taxonomy(ID_mappings)'!$I$2:$I$7, "Not Disclosed", 0)</f>
        <v>Not Disclosed</v>
      </c>
      <c r="AD542" s="4" t="str">
        <f>_xlfn.XLOOKUP(X542, 'taxonomy(ID_mappings)'!$J$2:$J$7, 'taxonomy(ID_mappings)'!$I$2:$I$7, "Not Disclosed", 0)</f>
        <v>Not Disclosed</v>
      </c>
      <c r="AE542" s="4" t="str">
        <f>_xlfn.XLOOKUP(Z542, 'taxonomy(ID_mappings)'!$J$2:$J$7, 'taxonomy(ID_mappings)'!$I$2:$I$7, "Not Disclosed", 0)</f>
        <v>Not Disclosed</v>
      </c>
      <c r="AF542" s="4" t="str">
        <f>_xlfn.CONCAT(AA542, ", ", AB542, ", ", AC542, ", ", AD542, ", ", AE542)</f>
        <v>5326, Not Disclosed, Not Disclosed, Not Disclosed, Not Disclosed</v>
      </c>
      <c r="AG542" s="16">
        <v>5326</v>
      </c>
      <c r="AH542" s="1" t="s">
        <v>43</v>
      </c>
      <c r="AI542" s="1">
        <f>_xlfn.XLOOKUP(AH542, 'taxonomy(ID_mappings)'!$L$2:$L$3, 'taxonomy(ID_mappings)'!$M$2:$M$3, 0)</f>
        <v>0</v>
      </c>
      <c r="AJ542" s="1" t="s">
        <v>42</v>
      </c>
      <c r="AK542" s="1" t="s">
        <v>42</v>
      </c>
      <c r="AL542" s="1" t="s">
        <v>42</v>
      </c>
    </row>
    <row r="543" spans="1:38" ht="15.75" customHeight="1">
      <c r="A543" s="1">
        <v>52092</v>
      </c>
      <c r="B543" s="1" t="s">
        <v>942</v>
      </c>
      <c r="C543" s="1">
        <f>_xlfn.XLOOKUP(B543, 'Sheet1 startup_formatted'!$B$2:$B$690, 'Sheet1 startup_formatted'!$A$2:$A$690, "Not issued", 0)</f>
        <v>1383</v>
      </c>
      <c r="D543" s="2">
        <v>43070</v>
      </c>
      <c r="E543" s="15">
        <v>50000</v>
      </c>
      <c r="F543" s="1" t="s">
        <v>88</v>
      </c>
      <c r="G543" s="1">
        <f>_xlfn.XLOOKUP(F543, 'taxonomy(ID_mappings)'!$P$2:$P$15, 'taxonomy(ID_mappings)'!$O$2:$O$15, 0)</f>
        <v>6789</v>
      </c>
      <c r="H543" s="1">
        <v>1</v>
      </c>
      <c r="I543" s="1" t="s">
        <v>39</v>
      </c>
      <c r="J543" s="1" t="str">
        <v>United Arab Emirates (UAE)</v>
      </c>
      <c r="K543" s="1" t="s">
        <v>39</v>
      </c>
      <c r="L543" s="13">
        <f>_xlfn.XLOOKUP(K543, 'taxonomy(ID_mappings)'!$B$2:$B$30, 'taxonomy(ID_mappings)'!$A$2:$A$30, "Not Disclosed", 0)</f>
        <v>2361</v>
      </c>
      <c r="M543" s="1" t="s">
        <v>186</v>
      </c>
      <c r="N543" s="1" t="s">
        <v>186</v>
      </c>
      <c r="O543" s="1">
        <f>_xlfn.XLOOKUP(N543, 'taxonomy(ID_mappings)'!$F$2:$F$40, 'taxonomy(ID_mappings)'!$E$2:$E$40, "Not Disclosed", 0)</f>
        <v>5876</v>
      </c>
      <c r="P543" s="1" t="s">
        <v>42</v>
      </c>
      <c r="Q543" s="4" t="s">
        <v>48</v>
      </c>
      <c r="R543" s="4" t="s">
        <v>48</v>
      </c>
      <c r="S543" s="4" t="s">
        <v>42</v>
      </c>
      <c r="T543" s="4" t="str">
        <v>Not Disclosed</v>
      </c>
      <c r="U543" s="4" t="s">
        <v>42</v>
      </c>
      <c r="V543" s="4" t="str">
        <v>Not Disclosed</v>
      </c>
      <c r="W543" s="4" t="s">
        <v>42</v>
      </c>
      <c r="X543" s="4" t="str">
        <v>Not Disclosed</v>
      </c>
      <c r="Y543" s="4" t="s">
        <v>42</v>
      </c>
      <c r="Z543" s="4" t="str">
        <v>Not Disclosed</v>
      </c>
      <c r="AA543" s="4">
        <f>_xlfn.XLOOKUP(R543, 'taxonomy(ID_mappings)'!$J$2:$J$7, 'taxonomy(ID_mappings)'!$I$2:$I$7, "Not Disclosed", 0)</f>
        <v>5325</v>
      </c>
      <c r="AB543" s="4" t="str">
        <f>_xlfn.XLOOKUP(T543, 'taxonomy(ID_mappings)'!$J$2:$J$7, 'taxonomy(ID_mappings)'!$I$2:$I$7, "Not Disclosed", 0)</f>
        <v>Not Disclosed</v>
      </c>
      <c r="AC543" s="4" t="str">
        <f>_xlfn.XLOOKUP(V543, 'taxonomy(ID_mappings)'!$J$2:$J$7, 'taxonomy(ID_mappings)'!$I$2:$I$7, "Not Disclosed", 0)</f>
        <v>Not Disclosed</v>
      </c>
      <c r="AD543" s="4" t="str">
        <f>_xlfn.XLOOKUP(X543, 'taxonomy(ID_mappings)'!$J$2:$J$7, 'taxonomy(ID_mappings)'!$I$2:$I$7, "Not Disclosed", 0)</f>
        <v>Not Disclosed</v>
      </c>
      <c r="AE543" s="4" t="str">
        <f>_xlfn.XLOOKUP(Z543, 'taxonomy(ID_mappings)'!$J$2:$J$7, 'taxonomy(ID_mappings)'!$I$2:$I$7, "Not Disclosed", 0)</f>
        <v>Not Disclosed</v>
      </c>
      <c r="AF543" s="4" t="str">
        <f>_xlfn.CONCAT(AA543, ", ", AB543, ", ", AC543, ", ", AD543, ", ", AE543)</f>
        <v>5325, Not Disclosed, Not Disclosed, Not Disclosed, Not Disclosed</v>
      </c>
      <c r="AG543" s="16">
        <v>5325</v>
      </c>
      <c r="AH543" s="1" t="s">
        <v>55</v>
      </c>
      <c r="AI543" s="1">
        <f>_xlfn.XLOOKUP(AH543, 'taxonomy(ID_mappings)'!$L$2:$L$3, 'taxonomy(ID_mappings)'!$M$2:$M$3, 0)</f>
        <v>1</v>
      </c>
      <c r="AJ543" s="9" t="s">
        <v>943</v>
      </c>
      <c r="AK543" s="1" t="s">
        <v>944</v>
      </c>
      <c r="AL543" s="1" t="s">
        <v>945</v>
      </c>
    </row>
    <row r="544" spans="1:38" ht="15.75" customHeight="1">
      <c r="A544" s="1">
        <v>52281</v>
      </c>
      <c r="B544" s="1" t="s">
        <v>946</v>
      </c>
      <c r="C544" s="1">
        <f>_xlfn.XLOOKUP(B544, 'Sheet1 startup_formatted'!$B$2:$B$690, 'Sheet1 startup_formatted'!$A$2:$A$690, "Not issued", 0)</f>
        <v>4432</v>
      </c>
      <c r="D544" s="2">
        <v>42705</v>
      </c>
      <c r="E544" s="15">
        <v>150000</v>
      </c>
      <c r="F544" s="1" t="s">
        <v>88</v>
      </c>
      <c r="G544" s="1">
        <f>_xlfn.XLOOKUP(F544, 'taxonomy(ID_mappings)'!$P$2:$P$15, 'taxonomy(ID_mappings)'!$O$2:$O$15, 0)</f>
        <v>6789</v>
      </c>
      <c r="H544" s="1">
        <v>2</v>
      </c>
      <c r="I544" s="1" t="s">
        <v>317</v>
      </c>
      <c r="J544" s="1" t="str">
        <v>Kuwait</v>
      </c>
      <c r="K544" s="1" t="s">
        <v>317</v>
      </c>
      <c r="L544" s="13">
        <f>_xlfn.XLOOKUP(K544, 'taxonomy(ID_mappings)'!$B$2:$B$30, 'taxonomy(ID_mappings)'!$A$2:$A$30, "Not Disclosed", 0)</f>
        <v>6890</v>
      </c>
      <c r="M544" s="1" t="s">
        <v>138</v>
      </c>
      <c r="N544" s="1" t="s">
        <v>138</v>
      </c>
      <c r="O544" s="1">
        <f>_xlfn.XLOOKUP(N544, 'taxonomy(ID_mappings)'!$F$2:$F$40, 'taxonomy(ID_mappings)'!$E$2:$E$40, "Not Disclosed", 0)</f>
        <v>3428</v>
      </c>
      <c r="P544" s="1">
        <v>2</v>
      </c>
      <c r="Q544" s="4" t="s">
        <v>947</v>
      </c>
      <c r="R544" s="4" t="s">
        <v>61</v>
      </c>
      <c r="S544" s="4" t="s">
        <v>135</v>
      </c>
      <c r="T544" s="4" t="str">
        <v>B2C</v>
      </c>
      <c r="U544" s="4" t="s">
        <v>685</v>
      </c>
      <c r="V544" s="4" t="str">
        <v>B2G</v>
      </c>
      <c r="W544" s="4" t="s">
        <v>42</v>
      </c>
      <c r="X544" s="4" t="str">
        <v>Not Disclosed</v>
      </c>
      <c r="Y544" s="4" t="s">
        <v>42</v>
      </c>
      <c r="Z544" s="4" t="str">
        <v>Not Disclosed</v>
      </c>
      <c r="AA544" s="4">
        <f>_xlfn.XLOOKUP(R544, 'taxonomy(ID_mappings)'!$J$2:$J$7, 'taxonomy(ID_mappings)'!$I$2:$I$7, "Not Disclosed", 0)</f>
        <v>5326</v>
      </c>
      <c r="AB544" s="4">
        <f>_xlfn.XLOOKUP(T544, 'taxonomy(ID_mappings)'!$J$2:$J$7, 'taxonomy(ID_mappings)'!$I$2:$I$7, "Not Disclosed", 0)</f>
        <v>5325</v>
      </c>
      <c r="AC544" s="4">
        <f>_xlfn.XLOOKUP(V544, 'taxonomy(ID_mappings)'!$J$2:$J$7, 'taxonomy(ID_mappings)'!$I$2:$I$7, "Not Disclosed", 0)</f>
        <v>5327</v>
      </c>
      <c r="AD544" s="4" t="str">
        <f>_xlfn.XLOOKUP(X544, 'taxonomy(ID_mappings)'!$J$2:$J$7, 'taxonomy(ID_mappings)'!$I$2:$I$7, "Not Disclosed", 0)</f>
        <v>Not Disclosed</v>
      </c>
      <c r="AE544" s="4" t="str">
        <f>_xlfn.XLOOKUP(Z544, 'taxonomy(ID_mappings)'!$J$2:$J$7, 'taxonomy(ID_mappings)'!$I$2:$I$7, "Not Disclosed", 0)</f>
        <v>Not Disclosed</v>
      </c>
      <c r="AF544" s="4" t="str">
        <f>_xlfn.CONCAT(AA544, ", ", AB544, ", ", AC544, ", ", AD544, ", ", AE544)</f>
        <v>5326, 5325, 5327, Not Disclosed, Not Disclosed</v>
      </c>
      <c r="AG544" s="16" t="s">
        <v>948</v>
      </c>
      <c r="AH544" s="1" t="s">
        <v>55</v>
      </c>
      <c r="AI544" s="1">
        <f>_xlfn.XLOOKUP(AH544, 'taxonomy(ID_mappings)'!$L$2:$L$3, 'taxonomy(ID_mappings)'!$M$2:$M$3, 0)</f>
        <v>1</v>
      </c>
      <c r="AJ544" s="1" t="s">
        <v>42</v>
      </c>
      <c r="AK544" s="1" t="s">
        <v>42</v>
      </c>
      <c r="AL544" s="1" t="s">
        <v>42</v>
      </c>
    </row>
    <row r="545" spans="1:38" ht="15.75" customHeight="1">
      <c r="A545" s="1">
        <v>52535</v>
      </c>
      <c r="B545" s="1" t="s">
        <v>508</v>
      </c>
      <c r="C545" s="1">
        <f>_xlfn.XLOOKUP(B545, 'Sheet1 startup_formatted'!$B$2:$B$690, 'Sheet1 startup_formatted'!$A$2:$A$690, "Not issued", 0)</f>
        <v>2784</v>
      </c>
      <c r="D545" s="2">
        <v>42947.875</v>
      </c>
      <c r="E545" s="15">
        <v>0</v>
      </c>
      <c r="F545" s="1" t="s">
        <v>45</v>
      </c>
      <c r="G545" s="1">
        <f>_xlfn.XLOOKUP(F545, 'taxonomy(ID_mappings)'!$P$2:$P$15, 'taxonomy(ID_mappings)'!$O$2:$O$15, 0)</f>
        <v>5678</v>
      </c>
      <c r="H545" s="1">
        <v>1</v>
      </c>
      <c r="I545" s="1" t="s">
        <v>39</v>
      </c>
      <c r="J545" s="1" t="str">
        <v>United Arab Emirates (UAE)</v>
      </c>
      <c r="K545" s="1" t="s">
        <v>39</v>
      </c>
      <c r="L545" s="13">
        <f>_xlfn.XLOOKUP(K545, 'taxonomy(ID_mappings)'!$B$2:$B$30, 'taxonomy(ID_mappings)'!$A$2:$A$30, "Not Disclosed", 0)</f>
        <v>2361</v>
      </c>
      <c r="M545" s="1" t="s">
        <v>68</v>
      </c>
      <c r="N545" s="1" t="s">
        <v>68</v>
      </c>
      <c r="O545" s="1">
        <f>_xlfn.XLOOKUP(N545, 'taxonomy(ID_mappings)'!$F$2:$F$40, 'taxonomy(ID_mappings)'!$E$2:$E$40, "Not Disclosed", 0)</f>
        <v>5832</v>
      </c>
      <c r="P545" s="1">
        <v>2</v>
      </c>
      <c r="Q545" s="4" t="s">
        <v>41</v>
      </c>
      <c r="R545" s="4" t="s">
        <v>41</v>
      </c>
      <c r="S545" s="4" t="s">
        <v>42</v>
      </c>
      <c r="T545" s="4" t="str">
        <v>Not Disclosed</v>
      </c>
      <c r="U545" s="4" t="s">
        <v>42</v>
      </c>
      <c r="V545" s="4" t="str">
        <v>Not Disclosed</v>
      </c>
      <c r="W545" s="4" t="s">
        <v>42</v>
      </c>
      <c r="X545" s="4" t="str">
        <v>Not Disclosed</v>
      </c>
      <c r="Y545" s="4" t="s">
        <v>42</v>
      </c>
      <c r="Z545" s="4" t="str">
        <v>Not Disclosed</v>
      </c>
      <c r="AA545" s="4">
        <f>_xlfn.XLOOKUP(R545, 'taxonomy(ID_mappings)'!$J$2:$J$7, 'taxonomy(ID_mappings)'!$I$2:$I$7, "Not Disclosed", 0)</f>
        <v>5324</v>
      </c>
      <c r="AB545" s="4" t="str">
        <f>_xlfn.XLOOKUP(T545, 'taxonomy(ID_mappings)'!$J$2:$J$7, 'taxonomy(ID_mappings)'!$I$2:$I$7, "Not Disclosed", 0)</f>
        <v>Not Disclosed</v>
      </c>
      <c r="AC545" s="4" t="str">
        <f>_xlfn.XLOOKUP(V545, 'taxonomy(ID_mappings)'!$J$2:$J$7, 'taxonomy(ID_mappings)'!$I$2:$I$7, "Not Disclosed", 0)</f>
        <v>Not Disclosed</v>
      </c>
      <c r="AD545" s="4" t="str">
        <f>_xlfn.XLOOKUP(X545, 'taxonomy(ID_mappings)'!$J$2:$J$7, 'taxonomy(ID_mappings)'!$I$2:$I$7, "Not Disclosed", 0)</f>
        <v>Not Disclosed</v>
      </c>
      <c r="AE545" s="4" t="str">
        <f>_xlfn.XLOOKUP(Z545, 'taxonomy(ID_mappings)'!$J$2:$J$7, 'taxonomy(ID_mappings)'!$I$2:$I$7, "Not Disclosed", 0)</f>
        <v>Not Disclosed</v>
      </c>
      <c r="AF545" s="4" t="str">
        <f>_xlfn.CONCAT(AA545, ", ", AB545, ", ", AC545, ", ", AD545, ", ", AE545)</f>
        <v>5324, Not Disclosed, Not Disclosed, Not Disclosed, Not Disclosed</v>
      </c>
      <c r="AG545" s="16">
        <v>5324</v>
      </c>
      <c r="AH545" s="1" t="s">
        <v>55</v>
      </c>
      <c r="AI545" s="1">
        <f>_xlfn.XLOOKUP(AH545, 'taxonomy(ID_mappings)'!$L$2:$L$3, 'taxonomy(ID_mappings)'!$M$2:$M$3, 0)</f>
        <v>1</v>
      </c>
      <c r="AJ545" s="9" t="s">
        <v>509</v>
      </c>
      <c r="AK545" s="1" t="s">
        <v>42</v>
      </c>
      <c r="AL545" s="9" t="s">
        <v>510</v>
      </c>
    </row>
    <row r="546" spans="1:38" ht="15.75" customHeight="1">
      <c r="A546" s="1">
        <v>52604</v>
      </c>
      <c r="B546" s="1" t="s">
        <v>949</v>
      </c>
      <c r="C546" s="1">
        <f>_xlfn.XLOOKUP(B546, 'Sheet1 startup_formatted'!$B$2:$B$690, 'Sheet1 startup_formatted'!$A$2:$A$690, "Not issued", 0)</f>
        <v>20741</v>
      </c>
      <c r="D546" s="2">
        <v>42970</v>
      </c>
      <c r="E546" s="15">
        <v>2000000</v>
      </c>
      <c r="F546" s="1" t="s">
        <v>98</v>
      </c>
      <c r="G546" s="1">
        <f>_xlfn.XLOOKUP(F546, 'taxonomy(ID_mappings)'!$P$2:$P$15, 'taxonomy(ID_mappings)'!$O$2:$O$15, 0)</f>
        <v>1011</v>
      </c>
      <c r="H546" s="1">
        <v>0</v>
      </c>
      <c r="I546" s="1" t="s">
        <v>39</v>
      </c>
      <c r="J546" s="1" t="str">
        <v>United Arab Emirates (UAE)</v>
      </c>
      <c r="K546" s="1" t="s">
        <v>39</v>
      </c>
      <c r="L546" s="13">
        <f>_xlfn.XLOOKUP(K546, 'taxonomy(ID_mappings)'!$B$2:$B$30, 'taxonomy(ID_mappings)'!$A$2:$A$30, "Not Disclosed", 0)</f>
        <v>2361</v>
      </c>
      <c r="M546" s="1" t="s">
        <v>232</v>
      </c>
      <c r="N546" s="1" t="s">
        <v>232</v>
      </c>
      <c r="O546" s="1">
        <f>_xlfn.XLOOKUP(N546, 'taxonomy(ID_mappings)'!$F$2:$F$40, 'taxonomy(ID_mappings)'!$E$2:$E$40, "Not Disclosed", 0)</f>
        <v>3754</v>
      </c>
      <c r="P546" s="1">
        <v>2</v>
      </c>
      <c r="Q546" s="4" t="s">
        <v>342</v>
      </c>
      <c r="R546" s="4" t="s">
        <v>342</v>
      </c>
      <c r="S546" s="4" t="s">
        <v>42</v>
      </c>
      <c r="T546" s="4" t="str">
        <v>Not Disclosed</v>
      </c>
      <c r="U546" s="4" t="s">
        <v>42</v>
      </c>
      <c r="V546" s="4" t="str">
        <v>Not Disclosed</v>
      </c>
      <c r="W546" s="4" t="s">
        <v>42</v>
      </c>
      <c r="X546" s="4" t="str">
        <v>Not Disclosed</v>
      </c>
      <c r="Y546" s="4" t="s">
        <v>42</v>
      </c>
      <c r="Z546" s="4" t="str">
        <v>Not Disclosed</v>
      </c>
      <c r="AA546" s="4">
        <f>_xlfn.XLOOKUP(R546, 'taxonomy(ID_mappings)'!$J$2:$J$7, 'taxonomy(ID_mappings)'!$I$2:$I$7, "Not Disclosed", 0)</f>
        <v>5252</v>
      </c>
      <c r="AB546" s="4" t="str">
        <f>_xlfn.XLOOKUP(T546, 'taxonomy(ID_mappings)'!$J$2:$J$7, 'taxonomy(ID_mappings)'!$I$2:$I$7, "Not Disclosed", 0)</f>
        <v>Not Disclosed</v>
      </c>
      <c r="AC546" s="4" t="str">
        <f>_xlfn.XLOOKUP(V546, 'taxonomy(ID_mappings)'!$J$2:$J$7, 'taxonomy(ID_mappings)'!$I$2:$I$7, "Not Disclosed", 0)</f>
        <v>Not Disclosed</v>
      </c>
      <c r="AD546" s="4" t="str">
        <f>_xlfn.XLOOKUP(X546, 'taxonomy(ID_mappings)'!$J$2:$J$7, 'taxonomy(ID_mappings)'!$I$2:$I$7, "Not Disclosed", 0)</f>
        <v>Not Disclosed</v>
      </c>
      <c r="AE546" s="4" t="str">
        <f>_xlfn.XLOOKUP(Z546, 'taxonomy(ID_mappings)'!$J$2:$J$7, 'taxonomy(ID_mappings)'!$I$2:$I$7, "Not Disclosed", 0)</f>
        <v>Not Disclosed</v>
      </c>
      <c r="AF546" s="4" t="str">
        <f>_xlfn.CONCAT(AA546, ", ", AB546, ", ", AC546, ", ", AD546, ", ", AE546)</f>
        <v>5252, Not Disclosed, Not Disclosed, Not Disclosed, Not Disclosed</v>
      </c>
      <c r="AG546" s="16">
        <v>5252</v>
      </c>
      <c r="AH546" s="1" t="s">
        <v>55</v>
      </c>
      <c r="AI546" s="1">
        <f>_xlfn.XLOOKUP(AH546, 'taxonomy(ID_mappings)'!$L$2:$L$3, 'taxonomy(ID_mappings)'!$M$2:$M$3, 0)</f>
        <v>1</v>
      </c>
      <c r="AJ546" s="1" t="s">
        <v>950</v>
      </c>
      <c r="AK546" s="1" t="s">
        <v>951</v>
      </c>
      <c r="AL546" s="1" t="s">
        <v>952</v>
      </c>
    </row>
    <row r="547" spans="1:38" ht="15.75" customHeight="1">
      <c r="A547" s="1">
        <v>52847</v>
      </c>
      <c r="B547" s="1" t="s">
        <v>953</v>
      </c>
      <c r="C547" s="1">
        <f>_xlfn.XLOOKUP(B547, 'Sheet1 startup_formatted'!$B$2:$B$690, 'Sheet1 startup_formatted'!$A$2:$A$690, "Not issued", 0)</f>
        <v>20948</v>
      </c>
      <c r="D547" s="2">
        <v>42899.833333333336</v>
      </c>
      <c r="E547" s="15">
        <v>13500000</v>
      </c>
      <c r="F547" s="1" t="s">
        <v>821</v>
      </c>
      <c r="G547" s="1">
        <f>_xlfn.XLOOKUP(F547, 'taxonomy(ID_mappings)'!$P$2:$P$15, 'taxonomy(ID_mappings)'!$O$2:$O$15, 0)</f>
        <v>9012</v>
      </c>
      <c r="H547" s="1">
        <v>3</v>
      </c>
      <c r="I547" s="1" t="s">
        <v>39</v>
      </c>
      <c r="J547" s="1" t="str">
        <v>United Arab Emirates (UAE)</v>
      </c>
      <c r="K547" s="1" t="s">
        <v>39</v>
      </c>
      <c r="L547" s="13">
        <f>_xlfn.XLOOKUP(K547, 'taxonomy(ID_mappings)'!$B$2:$B$30, 'taxonomy(ID_mappings)'!$A$2:$A$30, "Not Disclosed", 0)</f>
        <v>2361</v>
      </c>
      <c r="M547" s="1" t="s">
        <v>84</v>
      </c>
      <c r="N547" s="1" t="s">
        <v>84</v>
      </c>
      <c r="O547" s="1">
        <f>_xlfn.XLOOKUP(N547, 'taxonomy(ID_mappings)'!$F$2:$F$40, 'taxonomy(ID_mappings)'!$E$2:$E$40, "Not Disclosed", 0)</f>
        <v>2391</v>
      </c>
      <c r="P547" s="1" t="s">
        <v>42</v>
      </c>
      <c r="Q547" s="4" t="s">
        <v>42</v>
      </c>
      <c r="R547" s="4" t="s">
        <v>42</v>
      </c>
      <c r="S547" s="4" t="s">
        <v>42</v>
      </c>
      <c r="T547" s="4" t="str">
        <v>Not Disclosed</v>
      </c>
      <c r="U547" s="4" t="s">
        <v>42</v>
      </c>
      <c r="V547" s="4" t="str">
        <v>Not Disclosed</v>
      </c>
      <c r="W547" s="4" t="s">
        <v>42</v>
      </c>
      <c r="X547" s="4" t="str">
        <v>Not Disclosed</v>
      </c>
      <c r="Y547" s="4" t="s">
        <v>42</v>
      </c>
      <c r="Z547" s="4" t="str">
        <v>Not Disclosed</v>
      </c>
      <c r="AA547" s="4" t="str">
        <f>_xlfn.XLOOKUP(R547, 'taxonomy(ID_mappings)'!$J$2:$J$7, 'taxonomy(ID_mappings)'!$I$2:$I$7, "Not Disclosed", 0)</f>
        <v>Not Disclosed</v>
      </c>
      <c r="AB547" s="4" t="str">
        <f>_xlfn.XLOOKUP(T547, 'taxonomy(ID_mappings)'!$J$2:$J$7, 'taxonomy(ID_mappings)'!$I$2:$I$7, "Not Disclosed", 0)</f>
        <v>Not Disclosed</v>
      </c>
      <c r="AC547" s="4" t="str">
        <f>_xlfn.XLOOKUP(V547, 'taxonomy(ID_mappings)'!$J$2:$J$7, 'taxonomy(ID_mappings)'!$I$2:$I$7, "Not Disclosed", 0)</f>
        <v>Not Disclosed</v>
      </c>
      <c r="AD547" s="4" t="str">
        <f>_xlfn.XLOOKUP(X547, 'taxonomy(ID_mappings)'!$J$2:$J$7, 'taxonomy(ID_mappings)'!$I$2:$I$7, "Not Disclosed", 0)</f>
        <v>Not Disclosed</v>
      </c>
      <c r="AE547" s="4" t="str">
        <f>_xlfn.XLOOKUP(Z547, 'taxonomy(ID_mappings)'!$J$2:$J$7, 'taxonomy(ID_mappings)'!$I$2:$I$7, "Not Disclosed", 0)</f>
        <v>Not Disclosed</v>
      </c>
      <c r="AF547" s="4" t="str">
        <f>_xlfn.CONCAT(AA547, ", ", AB547, ", ", AC547, ", ", AD547, ", ", AE547)</f>
        <v>Not Disclosed, Not Disclosed, Not Disclosed, Not Disclosed, Not Disclosed</v>
      </c>
      <c r="AG547" s="16" t="s">
        <v>42</v>
      </c>
      <c r="AH547" s="1" t="s">
        <v>55</v>
      </c>
      <c r="AI547" s="1">
        <f>_xlfn.XLOOKUP(AH547, 'taxonomy(ID_mappings)'!$L$2:$L$3, 'taxonomy(ID_mappings)'!$M$2:$M$3, 0)</f>
        <v>1</v>
      </c>
      <c r="AJ547" s="1" t="s">
        <v>42</v>
      </c>
      <c r="AK547" s="1" t="s">
        <v>42</v>
      </c>
      <c r="AL547" s="1" t="s">
        <v>42</v>
      </c>
    </row>
    <row r="548" spans="1:38" ht="15.75" customHeight="1">
      <c r="A548" s="1">
        <v>53107</v>
      </c>
      <c r="B548" s="1" t="s">
        <v>954</v>
      </c>
      <c r="C548" s="1">
        <f>_xlfn.XLOOKUP(B548, 'Sheet1 startup_formatted'!$B$2:$B$690, 'Sheet1 startup_formatted'!$A$2:$A$690, "Not issued", 0)</f>
        <v>20880</v>
      </c>
      <c r="D548" s="2">
        <v>42370</v>
      </c>
      <c r="E548" s="15">
        <v>4300000</v>
      </c>
      <c r="F548" s="1" t="s">
        <v>53</v>
      </c>
      <c r="G548" s="1">
        <f>_xlfn.XLOOKUP(F548, 'taxonomy(ID_mappings)'!$P$2:$P$15, 'taxonomy(ID_mappings)'!$O$2:$O$15, 0)</f>
        <v>9101</v>
      </c>
      <c r="H548" s="1">
        <v>1</v>
      </c>
      <c r="I548" s="1" t="s">
        <v>100</v>
      </c>
      <c r="J548" s="1" t="str">
        <v>Turkey</v>
      </c>
      <c r="K548" s="1" t="s">
        <v>100</v>
      </c>
      <c r="L548" s="13">
        <f>_xlfn.XLOOKUP(K548, 'taxonomy(ID_mappings)'!$B$2:$B$30, 'taxonomy(ID_mappings)'!$A$2:$A$30, "Not Disclosed", 0)</f>
        <v>5897</v>
      </c>
      <c r="M548" s="1" t="s">
        <v>40</v>
      </c>
      <c r="N548" s="1" t="s">
        <v>40</v>
      </c>
      <c r="O548" s="1">
        <f>_xlfn.XLOOKUP(N548, 'taxonomy(ID_mappings)'!$F$2:$F$40, 'taxonomy(ID_mappings)'!$E$2:$E$40, "Not Disclosed", 0)</f>
        <v>8923</v>
      </c>
      <c r="P548" s="1" t="s">
        <v>42</v>
      </c>
      <c r="Q548" s="4" t="s">
        <v>42</v>
      </c>
      <c r="R548" s="4" t="s">
        <v>42</v>
      </c>
      <c r="S548" s="4" t="s">
        <v>42</v>
      </c>
      <c r="T548" s="4" t="str">
        <v>Not Disclosed</v>
      </c>
      <c r="U548" s="4" t="s">
        <v>42</v>
      </c>
      <c r="V548" s="4" t="str">
        <v>Not Disclosed</v>
      </c>
      <c r="W548" s="4" t="s">
        <v>42</v>
      </c>
      <c r="X548" s="4" t="str">
        <v>Not Disclosed</v>
      </c>
      <c r="Y548" s="4" t="s">
        <v>42</v>
      </c>
      <c r="Z548" s="4" t="str">
        <v>Not Disclosed</v>
      </c>
      <c r="AA548" s="4" t="str">
        <f>_xlfn.XLOOKUP(R548, 'taxonomy(ID_mappings)'!$J$2:$J$7, 'taxonomy(ID_mappings)'!$I$2:$I$7, "Not Disclosed", 0)</f>
        <v>Not Disclosed</v>
      </c>
      <c r="AB548" s="4" t="str">
        <f>_xlfn.XLOOKUP(T548, 'taxonomy(ID_mappings)'!$J$2:$J$7, 'taxonomy(ID_mappings)'!$I$2:$I$7, "Not Disclosed", 0)</f>
        <v>Not Disclosed</v>
      </c>
      <c r="AC548" s="4" t="str">
        <f>_xlfn.XLOOKUP(V548, 'taxonomy(ID_mappings)'!$J$2:$J$7, 'taxonomy(ID_mappings)'!$I$2:$I$7, "Not Disclosed", 0)</f>
        <v>Not Disclosed</v>
      </c>
      <c r="AD548" s="4" t="str">
        <f>_xlfn.XLOOKUP(X548, 'taxonomy(ID_mappings)'!$J$2:$J$7, 'taxonomy(ID_mappings)'!$I$2:$I$7, "Not Disclosed", 0)</f>
        <v>Not Disclosed</v>
      </c>
      <c r="AE548" s="4" t="str">
        <f>_xlfn.XLOOKUP(Z548, 'taxonomy(ID_mappings)'!$J$2:$J$7, 'taxonomy(ID_mappings)'!$I$2:$I$7, "Not Disclosed", 0)</f>
        <v>Not Disclosed</v>
      </c>
      <c r="AF548" s="4" t="str">
        <f>_xlfn.CONCAT(AA548, ", ", AB548, ", ", AC548, ", ", AD548, ", ", AE548)</f>
        <v>Not Disclosed, Not Disclosed, Not Disclosed, Not Disclosed, Not Disclosed</v>
      </c>
      <c r="AG548" s="16" t="s">
        <v>42</v>
      </c>
      <c r="AH548" s="1" t="s">
        <v>43</v>
      </c>
      <c r="AI548" s="1">
        <f>_xlfn.XLOOKUP(AH548, 'taxonomy(ID_mappings)'!$L$2:$L$3, 'taxonomy(ID_mappings)'!$M$2:$M$3, 0)</f>
        <v>0</v>
      </c>
      <c r="AJ548" s="1" t="s">
        <v>42</v>
      </c>
      <c r="AK548" s="1" t="s">
        <v>42</v>
      </c>
      <c r="AL548" s="1" t="s">
        <v>42</v>
      </c>
    </row>
    <row r="549" spans="1:38" ht="15.75" customHeight="1">
      <c r="A549" s="1">
        <v>53108</v>
      </c>
      <c r="B549" s="1" t="s">
        <v>955</v>
      </c>
      <c r="C549" s="1">
        <f>_xlfn.XLOOKUP(B549, 'Sheet1 startup_formatted'!$B$2:$B$690, 'Sheet1 startup_formatted'!$A$2:$A$690, "Not issued", 0)</f>
        <v>19465</v>
      </c>
      <c r="D549" s="2">
        <v>42370</v>
      </c>
      <c r="E549" s="15">
        <v>76033</v>
      </c>
      <c r="F549" s="1" t="s">
        <v>116</v>
      </c>
      <c r="G549" s="1">
        <f>_xlfn.XLOOKUP(F549, 'taxonomy(ID_mappings)'!$P$2:$P$15, 'taxonomy(ID_mappings)'!$O$2:$O$15, 0)</f>
        <v>3456</v>
      </c>
      <c r="H549" s="1">
        <v>1</v>
      </c>
      <c r="I549" s="1" t="s">
        <v>100</v>
      </c>
      <c r="J549" s="1" t="str">
        <v>Turkey</v>
      </c>
      <c r="K549" s="1" t="s">
        <v>100</v>
      </c>
      <c r="L549" s="13">
        <f>_xlfn.XLOOKUP(K549, 'taxonomy(ID_mappings)'!$B$2:$B$30, 'taxonomy(ID_mappings)'!$A$2:$A$30, "Not Disclosed", 0)</f>
        <v>5897</v>
      </c>
      <c r="M549" s="1" t="s">
        <v>47</v>
      </c>
      <c r="N549" s="1" t="s">
        <v>47</v>
      </c>
      <c r="O549" s="1">
        <f>_xlfn.XLOOKUP(N549, 'taxonomy(ID_mappings)'!$F$2:$F$40, 'taxonomy(ID_mappings)'!$E$2:$E$40, "Not Disclosed", 0)</f>
        <v>4536</v>
      </c>
      <c r="P549" s="1" t="s">
        <v>42</v>
      </c>
      <c r="Q549" s="4" t="s">
        <v>42</v>
      </c>
      <c r="R549" s="4" t="s">
        <v>42</v>
      </c>
      <c r="S549" s="4" t="s">
        <v>42</v>
      </c>
      <c r="T549" s="4" t="str">
        <v>Not Disclosed</v>
      </c>
      <c r="U549" s="4" t="s">
        <v>42</v>
      </c>
      <c r="V549" s="4" t="str">
        <v>Not Disclosed</v>
      </c>
      <c r="W549" s="4" t="s">
        <v>42</v>
      </c>
      <c r="X549" s="4" t="str">
        <v>Not Disclosed</v>
      </c>
      <c r="Y549" s="4" t="s">
        <v>42</v>
      </c>
      <c r="Z549" s="4" t="str">
        <v>Not Disclosed</v>
      </c>
      <c r="AA549" s="4" t="str">
        <f>_xlfn.XLOOKUP(R549, 'taxonomy(ID_mappings)'!$J$2:$J$7, 'taxonomy(ID_mappings)'!$I$2:$I$7, "Not Disclosed", 0)</f>
        <v>Not Disclosed</v>
      </c>
      <c r="AB549" s="4" t="str">
        <f>_xlfn.XLOOKUP(T549, 'taxonomy(ID_mappings)'!$J$2:$J$7, 'taxonomy(ID_mappings)'!$I$2:$I$7, "Not Disclosed", 0)</f>
        <v>Not Disclosed</v>
      </c>
      <c r="AC549" s="4" t="str">
        <f>_xlfn.XLOOKUP(V549, 'taxonomy(ID_mappings)'!$J$2:$J$7, 'taxonomy(ID_mappings)'!$I$2:$I$7, "Not Disclosed", 0)</f>
        <v>Not Disclosed</v>
      </c>
      <c r="AD549" s="4" t="str">
        <f>_xlfn.XLOOKUP(X549, 'taxonomy(ID_mappings)'!$J$2:$J$7, 'taxonomy(ID_mappings)'!$I$2:$I$7, "Not Disclosed", 0)</f>
        <v>Not Disclosed</v>
      </c>
      <c r="AE549" s="4" t="str">
        <f>_xlfn.XLOOKUP(Z549, 'taxonomy(ID_mappings)'!$J$2:$J$7, 'taxonomy(ID_mappings)'!$I$2:$I$7, "Not Disclosed", 0)</f>
        <v>Not Disclosed</v>
      </c>
      <c r="AF549" s="4" t="str">
        <f>_xlfn.CONCAT(AA549, ", ", AB549, ", ", AC549, ", ", AD549, ", ", AE549)</f>
        <v>Not Disclosed, Not Disclosed, Not Disclosed, Not Disclosed, Not Disclosed</v>
      </c>
      <c r="AG549" s="16" t="s">
        <v>42</v>
      </c>
      <c r="AH549" s="1" t="s">
        <v>43</v>
      </c>
      <c r="AI549" s="1">
        <f>_xlfn.XLOOKUP(AH549, 'taxonomy(ID_mappings)'!$L$2:$L$3, 'taxonomy(ID_mappings)'!$M$2:$M$3, 0)</f>
        <v>0</v>
      </c>
      <c r="AJ549" s="1" t="s">
        <v>42</v>
      </c>
      <c r="AK549" s="1" t="s">
        <v>42</v>
      </c>
      <c r="AL549" s="1" t="s">
        <v>42</v>
      </c>
    </row>
    <row r="550" spans="1:38" ht="15.75" customHeight="1">
      <c r="A550" s="1">
        <v>53109</v>
      </c>
      <c r="B550" s="1" t="s">
        <v>956</v>
      </c>
      <c r="C550" s="1">
        <f>_xlfn.XLOOKUP(B550, 'Sheet1 startup_formatted'!$B$2:$B$690, 'Sheet1 startup_formatted'!$A$2:$A$690, "Not issued", 0)</f>
        <v>48350</v>
      </c>
      <c r="D550" s="2">
        <v>42370</v>
      </c>
      <c r="E550" s="15">
        <v>141326</v>
      </c>
      <c r="F550" s="1" t="s">
        <v>45</v>
      </c>
      <c r="G550" s="1">
        <f>_xlfn.XLOOKUP(F550, 'taxonomy(ID_mappings)'!$P$2:$P$15, 'taxonomy(ID_mappings)'!$O$2:$O$15, 0)</f>
        <v>5678</v>
      </c>
      <c r="H550" s="1">
        <v>0</v>
      </c>
      <c r="I550" s="1" t="s">
        <v>100</v>
      </c>
      <c r="J550" s="1" t="str">
        <v>Turkey</v>
      </c>
      <c r="K550" s="1" t="s">
        <v>100</v>
      </c>
      <c r="L550" s="13">
        <f>_xlfn.XLOOKUP(K550, 'taxonomy(ID_mappings)'!$B$2:$B$30, 'taxonomy(ID_mappings)'!$A$2:$A$30, "Not Disclosed", 0)</f>
        <v>5897</v>
      </c>
      <c r="M550" s="1" t="s">
        <v>133</v>
      </c>
      <c r="N550" s="1" t="s">
        <v>133</v>
      </c>
      <c r="O550" s="1">
        <f>_xlfn.XLOOKUP(N550, 'taxonomy(ID_mappings)'!$F$2:$F$40, 'taxonomy(ID_mappings)'!$E$2:$E$40, "Not Disclosed", 0)</f>
        <v>8769</v>
      </c>
      <c r="P550" s="1" t="s">
        <v>42</v>
      </c>
      <c r="Q550" s="4" t="s">
        <v>42</v>
      </c>
      <c r="R550" s="4" t="s">
        <v>42</v>
      </c>
      <c r="S550" s="4" t="s">
        <v>42</v>
      </c>
      <c r="T550" s="4" t="str">
        <v>Not Disclosed</v>
      </c>
      <c r="U550" s="4" t="s">
        <v>42</v>
      </c>
      <c r="V550" s="4" t="str">
        <v>Not Disclosed</v>
      </c>
      <c r="W550" s="4" t="s">
        <v>42</v>
      </c>
      <c r="X550" s="4" t="str">
        <v>Not Disclosed</v>
      </c>
      <c r="Y550" s="4" t="s">
        <v>42</v>
      </c>
      <c r="Z550" s="4" t="str">
        <v>Not Disclosed</v>
      </c>
      <c r="AA550" s="4" t="str">
        <f>_xlfn.XLOOKUP(R550, 'taxonomy(ID_mappings)'!$J$2:$J$7, 'taxonomy(ID_mappings)'!$I$2:$I$7, "Not Disclosed", 0)</f>
        <v>Not Disclosed</v>
      </c>
      <c r="AB550" s="4" t="str">
        <f>_xlfn.XLOOKUP(T550, 'taxonomy(ID_mappings)'!$J$2:$J$7, 'taxonomy(ID_mappings)'!$I$2:$I$7, "Not Disclosed", 0)</f>
        <v>Not Disclosed</v>
      </c>
      <c r="AC550" s="4" t="str">
        <f>_xlfn.XLOOKUP(V550, 'taxonomy(ID_mappings)'!$J$2:$J$7, 'taxonomy(ID_mappings)'!$I$2:$I$7, "Not Disclosed", 0)</f>
        <v>Not Disclosed</v>
      </c>
      <c r="AD550" s="4" t="str">
        <f>_xlfn.XLOOKUP(X550, 'taxonomy(ID_mappings)'!$J$2:$J$7, 'taxonomy(ID_mappings)'!$I$2:$I$7, "Not Disclosed", 0)</f>
        <v>Not Disclosed</v>
      </c>
      <c r="AE550" s="4" t="str">
        <f>_xlfn.XLOOKUP(Z550, 'taxonomy(ID_mappings)'!$J$2:$J$7, 'taxonomy(ID_mappings)'!$I$2:$I$7, "Not Disclosed", 0)</f>
        <v>Not Disclosed</v>
      </c>
      <c r="AF550" s="4" t="str">
        <f>_xlfn.CONCAT(AA550, ", ", AB550, ", ", AC550, ", ", AD550, ", ", AE550)</f>
        <v>Not Disclosed, Not Disclosed, Not Disclosed, Not Disclosed, Not Disclosed</v>
      </c>
      <c r="AG550" s="16" t="s">
        <v>42</v>
      </c>
      <c r="AH550" s="1" t="s">
        <v>43</v>
      </c>
      <c r="AI550" s="1">
        <f>_xlfn.XLOOKUP(AH550, 'taxonomy(ID_mappings)'!$L$2:$L$3, 'taxonomy(ID_mappings)'!$M$2:$M$3, 0)</f>
        <v>0</v>
      </c>
      <c r="AJ550" s="1" t="s">
        <v>42</v>
      </c>
      <c r="AK550" s="1" t="s">
        <v>42</v>
      </c>
      <c r="AL550" s="1" t="s">
        <v>42</v>
      </c>
    </row>
    <row r="551" spans="1:38" ht="15.75" customHeight="1">
      <c r="A551" s="1">
        <v>53110</v>
      </c>
      <c r="B551" s="1" t="s">
        <v>957</v>
      </c>
      <c r="C551" s="1">
        <f>_xlfn.XLOOKUP(B551, 'Sheet1 startup_formatted'!$B$2:$B$690, 'Sheet1 startup_formatted'!$A$2:$A$690, "Not issued", 0)</f>
        <v>54345</v>
      </c>
      <c r="D551" s="2">
        <v>42370</v>
      </c>
      <c r="E551" s="15">
        <v>100000</v>
      </c>
      <c r="F551" s="1" t="s">
        <v>53</v>
      </c>
      <c r="G551" s="1">
        <f>_xlfn.XLOOKUP(F551, 'taxonomy(ID_mappings)'!$P$2:$P$15, 'taxonomy(ID_mappings)'!$O$2:$O$15, 0)</f>
        <v>9101</v>
      </c>
      <c r="H551" s="1">
        <v>2</v>
      </c>
      <c r="I551" s="1" t="s">
        <v>284</v>
      </c>
      <c r="J551" s="1" t="str">
        <v>Pakistan</v>
      </c>
      <c r="K551" s="1" t="s">
        <v>284</v>
      </c>
      <c r="L551" s="13">
        <f>_xlfn.XLOOKUP(K551, 'taxonomy(ID_mappings)'!$B$2:$B$30, 'taxonomy(ID_mappings)'!$A$2:$A$30, "Not Disclosed", 0)</f>
        <v>5769</v>
      </c>
      <c r="M551" s="1" t="s">
        <v>68</v>
      </c>
      <c r="N551" s="1" t="s">
        <v>68</v>
      </c>
      <c r="O551" s="1">
        <f>_xlfn.XLOOKUP(N551, 'taxonomy(ID_mappings)'!$F$2:$F$40, 'taxonomy(ID_mappings)'!$E$2:$E$40, "Not Disclosed", 0)</f>
        <v>5832</v>
      </c>
      <c r="P551" s="1" t="s">
        <v>42</v>
      </c>
      <c r="Q551" s="4" t="s">
        <v>42</v>
      </c>
      <c r="R551" s="4" t="s">
        <v>42</v>
      </c>
      <c r="S551" s="4" t="s">
        <v>42</v>
      </c>
      <c r="T551" s="4" t="str">
        <v>Not Disclosed</v>
      </c>
      <c r="U551" s="4" t="s">
        <v>42</v>
      </c>
      <c r="V551" s="4" t="str">
        <v>Not Disclosed</v>
      </c>
      <c r="W551" s="4" t="s">
        <v>42</v>
      </c>
      <c r="X551" s="4" t="str">
        <v>Not Disclosed</v>
      </c>
      <c r="Y551" s="4" t="s">
        <v>42</v>
      </c>
      <c r="Z551" s="4" t="str">
        <v>Not Disclosed</v>
      </c>
      <c r="AA551" s="4" t="str">
        <f>_xlfn.XLOOKUP(R551, 'taxonomy(ID_mappings)'!$J$2:$J$7, 'taxonomy(ID_mappings)'!$I$2:$I$7, "Not Disclosed", 0)</f>
        <v>Not Disclosed</v>
      </c>
      <c r="AB551" s="4" t="str">
        <f>_xlfn.XLOOKUP(T551, 'taxonomy(ID_mappings)'!$J$2:$J$7, 'taxonomy(ID_mappings)'!$I$2:$I$7, "Not Disclosed", 0)</f>
        <v>Not Disclosed</v>
      </c>
      <c r="AC551" s="4" t="str">
        <f>_xlfn.XLOOKUP(V551, 'taxonomy(ID_mappings)'!$J$2:$J$7, 'taxonomy(ID_mappings)'!$I$2:$I$7, "Not Disclosed", 0)</f>
        <v>Not Disclosed</v>
      </c>
      <c r="AD551" s="4" t="str">
        <f>_xlfn.XLOOKUP(X551, 'taxonomy(ID_mappings)'!$J$2:$J$7, 'taxonomy(ID_mappings)'!$I$2:$I$7, "Not Disclosed", 0)</f>
        <v>Not Disclosed</v>
      </c>
      <c r="AE551" s="4" t="str">
        <f>_xlfn.XLOOKUP(Z551, 'taxonomy(ID_mappings)'!$J$2:$J$7, 'taxonomy(ID_mappings)'!$I$2:$I$7, "Not Disclosed", 0)</f>
        <v>Not Disclosed</v>
      </c>
      <c r="AF551" s="4" t="str">
        <f>_xlfn.CONCAT(AA551, ", ", AB551, ", ", AC551, ", ", AD551, ", ", AE551)</f>
        <v>Not Disclosed, Not Disclosed, Not Disclosed, Not Disclosed, Not Disclosed</v>
      </c>
      <c r="AG551" s="16" t="s">
        <v>42</v>
      </c>
      <c r="AH551" s="1" t="s">
        <v>43</v>
      </c>
      <c r="AI551" s="1">
        <f>_xlfn.XLOOKUP(AH551, 'taxonomy(ID_mappings)'!$L$2:$L$3, 'taxonomy(ID_mappings)'!$M$2:$M$3, 0)</f>
        <v>0</v>
      </c>
      <c r="AJ551" s="1" t="s">
        <v>42</v>
      </c>
      <c r="AK551" s="1" t="s">
        <v>42</v>
      </c>
      <c r="AL551" s="1" t="s">
        <v>42</v>
      </c>
    </row>
    <row r="552" spans="1:38" ht="15.75" customHeight="1">
      <c r="A552" s="1">
        <v>53111</v>
      </c>
      <c r="B552" s="1" t="s">
        <v>958</v>
      </c>
      <c r="C552" s="1">
        <f>_xlfn.XLOOKUP(B552, 'Sheet1 startup_formatted'!$B$2:$B$690, 'Sheet1 startup_formatted'!$A$2:$A$690, "Not issued", 0)</f>
        <v>18191</v>
      </c>
      <c r="D552" s="2">
        <v>42370</v>
      </c>
      <c r="E552" s="15">
        <v>850000</v>
      </c>
      <c r="F552" s="1" t="s">
        <v>116</v>
      </c>
      <c r="G552" s="1">
        <f>_xlfn.XLOOKUP(F552, 'taxonomy(ID_mappings)'!$P$2:$P$15, 'taxonomy(ID_mappings)'!$O$2:$O$15, 0)</f>
        <v>3456</v>
      </c>
      <c r="H552" s="1">
        <v>1</v>
      </c>
      <c r="I552" s="1" t="s">
        <v>100</v>
      </c>
      <c r="J552" s="1" t="str">
        <v>Turkey</v>
      </c>
      <c r="K552" s="1" t="s">
        <v>100</v>
      </c>
      <c r="L552" s="13">
        <f>_xlfn.XLOOKUP(K552, 'taxonomy(ID_mappings)'!$B$2:$B$30, 'taxonomy(ID_mappings)'!$A$2:$A$30, "Not Disclosed", 0)</f>
        <v>5897</v>
      </c>
      <c r="M552" s="1" t="s">
        <v>77</v>
      </c>
      <c r="N552" s="1" t="s">
        <v>77</v>
      </c>
      <c r="O552" s="1">
        <f>_xlfn.XLOOKUP(N552, 'taxonomy(ID_mappings)'!$F$2:$F$40, 'taxonomy(ID_mappings)'!$E$2:$E$40, "Not Disclosed", 0)</f>
        <v>7846</v>
      </c>
      <c r="P552" s="1" t="s">
        <v>42</v>
      </c>
      <c r="Q552" s="4" t="s">
        <v>42</v>
      </c>
      <c r="R552" s="4" t="s">
        <v>42</v>
      </c>
      <c r="S552" s="4" t="s">
        <v>42</v>
      </c>
      <c r="T552" s="4" t="str">
        <v>Not Disclosed</v>
      </c>
      <c r="U552" s="4" t="s">
        <v>42</v>
      </c>
      <c r="V552" s="4" t="str">
        <v>Not Disclosed</v>
      </c>
      <c r="W552" s="4" t="s">
        <v>42</v>
      </c>
      <c r="X552" s="4" t="str">
        <v>Not Disclosed</v>
      </c>
      <c r="Y552" s="4" t="s">
        <v>42</v>
      </c>
      <c r="Z552" s="4" t="str">
        <v>Not Disclosed</v>
      </c>
      <c r="AA552" s="4" t="str">
        <f>_xlfn.XLOOKUP(R552, 'taxonomy(ID_mappings)'!$J$2:$J$7, 'taxonomy(ID_mappings)'!$I$2:$I$7, "Not Disclosed", 0)</f>
        <v>Not Disclosed</v>
      </c>
      <c r="AB552" s="4" t="str">
        <f>_xlfn.XLOOKUP(T552, 'taxonomy(ID_mappings)'!$J$2:$J$7, 'taxonomy(ID_mappings)'!$I$2:$I$7, "Not Disclosed", 0)</f>
        <v>Not Disclosed</v>
      </c>
      <c r="AC552" s="4" t="str">
        <f>_xlfn.XLOOKUP(V552, 'taxonomy(ID_mappings)'!$J$2:$J$7, 'taxonomy(ID_mappings)'!$I$2:$I$7, "Not Disclosed", 0)</f>
        <v>Not Disclosed</v>
      </c>
      <c r="AD552" s="4" t="str">
        <f>_xlfn.XLOOKUP(X552, 'taxonomy(ID_mappings)'!$J$2:$J$7, 'taxonomy(ID_mappings)'!$I$2:$I$7, "Not Disclosed", 0)</f>
        <v>Not Disclosed</v>
      </c>
      <c r="AE552" s="4" t="str">
        <f>_xlfn.XLOOKUP(Z552, 'taxonomy(ID_mappings)'!$J$2:$J$7, 'taxonomy(ID_mappings)'!$I$2:$I$7, "Not Disclosed", 0)</f>
        <v>Not Disclosed</v>
      </c>
      <c r="AF552" s="4" t="str">
        <f>_xlfn.CONCAT(AA552, ", ", AB552, ", ", AC552, ", ", AD552, ", ", AE552)</f>
        <v>Not Disclosed, Not Disclosed, Not Disclosed, Not Disclosed, Not Disclosed</v>
      </c>
      <c r="AG552" s="16" t="s">
        <v>42</v>
      </c>
      <c r="AH552" s="1" t="s">
        <v>43</v>
      </c>
      <c r="AI552" s="1">
        <f>_xlfn.XLOOKUP(AH552, 'taxonomy(ID_mappings)'!$L$2:$L$3, 'taxonomy(ID_mappings)'!$M$2:$M$3, 0)</f>
        <v>0</v>
      </c>
      <c r="AJ552" s="1" t="s">
        <v>959</v>
      </c>
      <c r="AK552" s="1" t="s">
        <v>42</v>
      </c>
      <c r="AL552" s="1" t="s">
        <v>42</v>
      </c>
    </row>
    <row r="553" spans="1:38" ht="15.75" customHeight="1">
      <c r="A553" s="1">
        <v>53112</v>
      </c>
      <c r="B553" s="1" t="s">
        <v>960</v>
      </c>
      <c r="C553" s="1">
        <f>_xlfn.XLOOKUP(B553, 'Sheet1 startup_formatted'!$B$2:$B$690, 'Sheet1 startup_formatted'!$A$2:$A$690, "Not issued", 0)</f>
        <v>20657</v>
      </c>
      <c r="D553" s="2">
        <v>42370</v>
      </c>
      <c r="E553" s="15">
        <v>3000000</v>
      </c>
      <c r="F553" s="1" t="s">
        <v>38</v>
      </c>
      <c r="G553" s="1">
        <f>_xlfn.XLOOKUP(F553, 'taxonomy(ID_mappings)'!$P$2:$P$15, 'taxonomy(ID_mappings)'!$O$2:$O$15, 0)</f>
        <v>1234</v>
      </c>
      <c r="H553" s="1">
        <v>1</v>
      </c>
      <c r="I553" s="1" t="s">
        <v>100</v>
      </c>
      <c r="J553" s="1" t="str">
        <v>Turkey</v>
      </c>
      <c r="K553" s="1" t="s">
        <v>100</v>
      </c>
      <c r="L553" s="13">
        <f>_xlfn.XLOOKUP(K553, 'taxonomy(ID_mappings)'!$B$2:$B$30, 'taxonomy(ID_mappings)'!$A$2:$A$30, "Not Disclosed", 0)</f>
        <v>5897</v>
      </c>
      <c r="M553" s="1" t="s">
        <v>401</v>
      </c>
      <c r="N553" s="1" t="s">
        <v>401</v>
      </c>
      <c r="O553" s="1">
        <f>_xlfn.XLOOKUP(N553, 'taxonomy(ID_mappings)'!$F$2:$F$40, 'taxonomy(ID_mappings)'!$E$2:$E$40, "Not Disclosed", 0)</f>
        <v>8327</v>
      </c>
      <c r="P553" s="1" t="s">
        <v>42</v>
      </c>
      <c r="Q553" s="4" t="s">
        <v>42</v>
      </c>
      <c r="R553" s="4" t="s">
        <v>42</v>
      </c>
      <c r="S553" s="4" t="s">
        <v>42</v>
      </c>
      <c r="T553" s="4" t="str">
        <v>Not Disclosed</v>
      </c>
      <c r="U553" s="4" t="s">
        <v>42</v>
      </c>
      <c r="V553" s="4" t="str">
        <v>Not Disclosed</v>
      </c>
      <c r="W553" s="4" t="s">
        <v>42</v>
      </c>
      <c r="X553" s="4" t="str">
        <v>Not Disclosed</v>
      </c>
      <c r="Y553" s="4" t="s">
        <v>42</v>
      </c>
      <c r="Z553" s="4" t="str">
        <v>Not Disclosed</v>
      </c>
      <c r="AA553" s="4" t="str">
        <f>_xlfn.XLOOKUP(R553, 'taxonomy(ID_mappings)'!$J$2:$J$7, 'taxonomy(ID_mappings)'!$I$2:$I$7, "Not Disclosed", 0)</f>
        <v>Not Disclosed</v>
      </c>
      <c r="AB553" s="4" t="str">
        <f>_xlfn.XLOOKUP(T553, 'taxonomy(ID_mappings)'!$J$2:$J$7, 'taxonomy(ID_mappings)'!$I$2:$I$7, "Not Disclosed", 0)</f>
        <v>Not Disclosed</v>
      </c>
      <c r="AC553" s="4" t="str">
        <f>_xlfn.XLOOKUP(V553, 'taxonomy(ID_mappings)'!$J$2:$J$7, 'taxonomy(ID_mappings)'!$I$2:$I$7, "Not Disclosed", 0)</f>
        <v>Not Disclosed</v>
      </c>
      <c r="AD553" s="4" t="str">
        <f>_xlfn.XLOOKUP(X553, 'taxonomy(ID_mappings)'!$J$2:$J$7, 'taxonomy(ID_mappings)'!$I$2:$I$7, "Not Disclosed", 0)</f>
        <v>Not Disclosed</v>
      </c>
      <c r="AE553" s="4" t="str">
        <f>_xlfn.XLOOKUP(Z553, 'taxonomy(ID_mappings)'!$J$2:$J$7, 'taxonomy(ID_mappings)'!$I$2:$I$7, "Not Disclosed", 0)</f>
        <v>Not Disclosed</v>
      </c>
      <c r="AF553" s="4" t="str">
        <f>_xlfn.CONCAT(AA553, ", ", AB553, ", ", AC553, ", ", AD553, ", ", AE553)</f>
        <v>Not Disclosed, Not Disclosed, Not Disclosed, Not Disclosed, Not Disclosed</v>
      </c>
      <c r="AG553" s="16" t="s">
        <v>42</v>
      </c>
      <c r="AH553" s="1" t="s">
        <v>43</v>
      </c>
      <c r="AI553" s="1">
        <f>_xlfn.XLOOKUP(AH553, 'taxonomy(ID_mappings)'!$L$2:$L$3, 'taxonomy(ID_mappings)'!$M$2:$M$3, 0)</f>
        <v>0</v>
      </c>
      <c r="AJ553" s="1" t="s">
        <v>42</v>
      </c>
      <c r="AK553" s="1" t="s">
        <v>42</v>
      </c>
      <c r="AL553" s="1" t="s">
        <v>42</v>
      </c>
    </row>
    <row r="554" spans="1:38" ht="15.75" customHeight="1">
      <c r="A554" s="1">
        <v>53113</v>
      </c>
      <c r="B554" s="1" t="s">
        <v>961</v>
      </c>
      <c r="C554" s="1">
        <f>_xlfn.XLOOKUP(B554, 'Sheet1 startup_formatted'!$B$2:$B$690, 'Sheet1 startup_formatted'!$A$2:$A$690, "Not issued", 0)</f>
        <v>45330</v>
      </c>
      <c r="D554" s="2">
        <v>42736</v>
      </c>
      <c r="E554" s="15">
        <v>350000</v>
      </c>
      <c r="F554" s="1" t="s">
        <v>53</v>
      </c>
      <c r="G554" s="1">
        <f>_xlfn.XLOOKUP(F554, 'taxonomy(ID_mappings)'!$P$2:$P$15, 'taxonomy(ID_mappings)'!$O$2:$O$15, 0)</f>
        <v>9101</v>
      </c>
      <c r="H554" s="1">
        <v>2</v>
      </c>
      <c r="I554" s="1" t="s">
        <v>284</v>
      </c>
      <c r="J554" s="1" t="str">
        <v>Pakistan</v>
      </c>
      <c r="K554" s="1" t="s">
        <v>284</v>
      </c>
      <c r="L554" s="13">
        <f>_xlfn.XLOOKUP(K554, 'taxonomy(ID_mappings)'!$B$2:$B$30, 'taxonomy(ID_mappings)'!$A$2:$A$30, "Not Disclosed", 0)</f>
        <v>5769</v>
      </c>
      <c r="M554" s="1" t="s">
        <v>77</v>
      </c>
      <c r="N554" s="1" t="s">
        <v>77</v>
      </c>
      <c r="O554" s="1">
        <f>_xlfn.XLOOKUP(N554, 'taxonomy(ID_mappings)'!$F$2:$F$40, 'taxonomy(ID_mappings)'!$E$2:$E$40, "Not Disclosed", 0)</f>
        <v>7846</v>
      </c>
      <c r="P554" s="1">
        <v>2</v>
      </c>
      <c r="Q554" s="4" t="s">
        <v>41</v>
      </c>
      <c r="R554" s="4" t="s">
        <v>41</v>
      </c>
      <c r="S554" s="4" t="s">
        <v>42</v>
      </c>
      <c r="T554" s="4" t="str">
        <v>Not Disclosed</v>
      </c>
      <c r="U554" s="4" t="s">
        <v>42</v>
      </c>
      <c r="V554" s="4" t="str">
        <v>Not Disclosed</v>
      </c>
      <c r="W554" s="4" t="s">
        <v>42</v>
      </c>
      <c r="X554" s="4" t="str">
        <v>Not Disclosed</v>
      </c>
      <c r="Y554" s="4" t="s">
        <v>42</v>
      </c>
      <c r="Z554" s="4" t="str">
        <v>Not Disclosed</v>
      </c>
      <c r="AA554" s="4">
        <f>_xlfn.XLOOKUP(R554, 'taxonomy(ID_mappings)'!$J$2:$J$7, 'taxonomy(ID_mappings)'!$I$2:$I$7, "Not Disclosed", 0)</f>
        <v>5324</v>
      </c>
      <c r="AB554" s="4" t="str">
        <f>_xlfn.XLOOKUP(T554, 'taxonomy(ID_mappings)'!$J$2:$J$7, 'taxonomy(ID_mappings)'!$I$2:$I$7, "Not Disclosed", 0)</f>
        <v>Not Disclosed</v>
      </c>
      <c r="AC554" s="4" t="str">
        <f>_xlfn.XLOOKUP(V554, 'taxonomy(ID_mappings)'!$J$2:$J$7, 'taxonomy(ID_mappings)'!$I$2:$I$7, "Not Disclosed", 0)</f>
        <v>Not Disclosed</v>
      </c>
      <c r="AD554" s="4" t="str">
        <f>_xlfn.XLOOKUP(X554, 'taxonomy(ID_mappings)'!$J$2:$J$7, 'taxonomy(ID_mappings)'!$I$2:$I$7, "Not Disclosed", 0)</f>
        <v>Not Disclosed</v>
      </c>
      <c r="AE554" s="4" t="str">
        <f>_xlfn.XLOOKUP(Z554, 'taxonomy(ID_mappings)'!$J$2:$J$7, 'taxonomy(ID_mappings)'!$I$2:$I$7, "Not Disclosed", 0)</f>
        <v>Not Disclosed</v>
      </c>
      <c r="AF554" s="4" t="str">
        <f>_xlfn.CONCAT(AA554, ", ", AB554, ", ", AC554, ", ", AD554, ", ", AE554)</f>
        <v>5324, Not Disclosed, Not Disclosed, Not Disclosed, Not Disclosed</v>
      </c>
      <c r="AG554" s="16">
        <v>5324</v>
      </c>
      <c r="AH554" s="1" t="s">
        <v>43</v>
      </c>
      <c r="AI554" s="1">
        <f>_xlfn.XLOOKUP(AH554, 'taxonomy(ID_mappings)'!$L$2:$L$3, 'taxonomy(ID_mappings)'!$M$2:$M$3, 0)</f>
        <v>0</v>
      </c>
      <c r="AJ554" s="1" t="s">
        <v>42</v>
      </c>
      <c r="AK554" s="1" t="s">
        <v>42</v>
      </c>
      <c r="AL554" s="1" t="s">
        <v>42</v>
      </c>
    </row>
    <row r="555" spans="1:38" ht="15.75" customHeight="1">
      <c r="A555" s="1">
        <v>53114</v>
      </c>
      <c r="B555" s="1" t="s">
        <v>962</v>
      </c>
      <c r="C555" s="1">
        <f>_xlfn.XLOOKUP(B555, 'Sheet1 startup_formatted'!$B$2:$B$690, 'Sheet1 startup_formatted'!$A$2:$A$690, "Not issued", 0)</f>
        <v>4452</v>
      </c>
      <c r="D555" s="2">
        <v>42370</v>
      </c>
      <c r="E555" s="15">
        <v>370000</v>
      </c>
      <c r="F555" s="1" t="s">
        <v>53</v>
      </c>
      <c r="G555" s="1">
        <f>_xlfn.XLOOKUP(F555, 'taxonomy(ID_mappings)'!$P$2:$P$15, 'taxonomy(ID_mappings)'!$O$2:$O$15, 0)</f>
        <v>9101</v>
      </c>
      <c r="H555" s="1">
        <v>0</v>
      </c>
      <c r="I555" s="1" t="s">
        <v>100</v>
      </c>
      <c r="J555" s="1" t="str">
        <v>Turkey</v>
      </c>
      <c r="K555" s="1" t="s">
        <v>100</v>
      </c>
      <c r="L555" s="13">
        <f>_xlfn.XLOOKUP(K555, 'taxonomy(ID_mappings)'!$B$2:$B$30, 'taxonomy(ID_mappings)'!$A$2:$A$30, "Not Disclosed", 0)</f>
        <v>5897</v>
      </c>
      <c r="M555" s="1" t="s">
        <v>126</v>
      </c>
      <c r="N555" s="1" t="s">
        <v>126</v>
      </c>
      <c r="O555" s="1">
        <f>_xlfn.XLOOKUP(N555, 'taxonomy(ID_mappings)'!$F$2:$F$40, 'taxonomy(ID_mappings)'!$E$2:$E$40, "Not Disclosed", 0)</f>
        <v>1524</v>
      </c>
      <c r="P555" s="1" t="s">
        <v>42</v>
      </c>
      <c r="Q555" s="4" t="s">
        <v>42</v>
      </c>
      <c r="R555" s="4" t="s">
        <v>42</v>
      </c>
      <c r="S555" s="4" t="s">
        <v>42</v>
      </c>
      <c r="T555" s="4" t="str">
        <v>Not Disclosed</v>
      </c>
      <c r="U555" s="4" t="s">
        <v>42</v>
      </c>
      <c r="V555" s="4" t="str">
        <v>Not Disclosed</v>
      </c>
      <c r="W555" s="4" t="s">
        <v>42</v>
      </c>
      <c r="X555" s="4" t="str">
        <v>Not Disclosed</v>
      </c>
      <c r="Y555" s="4" t="s">
        <v>42</v>
      </c>
      <c r="Z555" s="4" t="str">
        <v>Not Disclosed</v>
      </c>
      <c r="AA555" s="4" t="str">
        <f>_xlfn.XLOOKUP(R555, 'taxonomy(ID_mappings)'!$J$2:$J$7, 'taxonomy(ID_mappings)'!$I$2:$I$7, "Not Disclosed", 0)</f>
        <v>Not Disclosed</v>
      </c>
      <c r="AB555" s="4" t="str">
        <f>_xlfn.XLOOKUP(T555, 'taxonomy(ID_mappings)'!$J$2:$J$7, 'taxonomy(ID_mappings)'!$I$2:$I$7, "Not Disclosed", 0)</f>
        <v>Not Disclosed</v>
      </c>
      <c r="AC555" s="4" t="str">
        <f>_xlfn.XLOOKUP(V555, 'taxonomy(ID_mappings)'!$J$2:$J$7, 'taxonomy(ID_mappings)'!$I$2:$I$7, "Not Disclosed", 0)</f>
        <v>Not Disclosed</v>
      </c>
      <c r="AD555" s="4" t="str">
        <f>_xlfn.XLOOKUP(X555, 'taxonomy(ID_mappings)'!$J$2:$J$7, 'taxonomy(ID_mappings)'!$I$2:$I$7, "Not Disclosed", 0)</f>
        <v>Not Disclosed</v>
      </c>
      <c r="AE555" s="4" t="str">
        <f>_xlfn.XLOOKUP(Z555, 'taxonomy(ID_mappings)'!$J$2:$J$7, 'taxonomy(ID_mappings)'!$I$2:$I$7, "Not Disclosed", 0)</f>
        <v>Not Disclosed</v>
      </c>
      <c r="AF555" s="4" t="str">
        <f>_xlfn.CONCAT(AA555, ", ", AB555, ", ", AC555, ", ", AD555, ", ", AE555)</f>
        <v>Not Disclosed, Not Disclosed, Not Disclosed, Not Disclosed, Not Disclosed</v>
      </c>
      <c r="AG555" s="16" t="s">
        <v>42</v>
      </c>
      <c r="AH555" s="1" t="s">
        <v>43</v>
      </c>
      <c r="AI555" s="1">
        <f>_xlfn.XLOOKUP(AH555, 'taxonomy(ID_mappings)'!$L$2:$L$3, 'taxonomy(ID_mappings)'!$M$2:$M$3, 0)</f>
        <v>0</v>
      </c>
      <c r="AJ555" s="1" t="s">
        <v>42</v>
      </c>
      <c r="AK555" s="1" t="s">
        <v>42</v>
      </c>
      <c r="AL555" s="1" t="s">
        <v>42</v>
      </c>
    </row>
    <row r="556" spans="1:38" ht="15.75" customHeight="1">
      <c r="A556" s="1">
        <v>53115</v>
      </c>
      <c r="B556" s="1" t="s">
        <v>963</v>
      </c>
      <c r="C556" s="1">
        <f>_xlfn.XLOOKUP(B556, 'Sheet1 startup_formatted'!$B$2:$B$690, 'Sheet1 startup_formatted'!$A$2:$A$690, "Not issued", 0)</f>
        <v>21002</v>
      </c>
      <c r="D556" s="2">
        <v>42461</v>
      </c>
      <c r="E556" s="15">
        <v>35000</v>
      </c>
      <c r="F556" s="1" t="s">
        <v>116</v>
      </c>
      <c r="G556" s="1">
        <f>_xlfn.XLOOKUP(F556, 'taxonomy(ID_mappings)'!$P$2:$P$15, 'taxonomy(ID_mappings)'!$O$2:$O$15, 0)</f>
        <v>3456</v>
      </c>
      <c r="H556" s="1">
        <v>2</v>
      </c>
      <c r="I556" s="1" t="s">
        <v>100</v>
      </c>
      <c r="J556" s="1" t="str">
        <v>Turkey</v>
      </c>
      <c r="K556" s="1" t="s">
        <v>100</v>
      </c>
      <c r="L556" s="13">
        <f>_xlfn.XLOOKUP(K556, 'taxonomy(ID_mappings)'!$B$2:$B$30, 'taxonomy(ID_mappings)'!$A$2:$A$30, "Not Disclosed", 0)</f>
        <v>5897</v>
      </c>
      <c r="M556" s="1" t="s">
        <v>54</v>
      </c>
      <c r="N556" s="1" t="s">
        <v>54</v>
      </c>
      <c r="O556" s="1">
        <f>_xlfn.XLOOKUP(N556, 'taxonomy(ID_mappings)'!$F$2:$F$40, 'taxonomy(ID_mappings)'!$E$2:$E$40, "Not Disclosed", 0)</f>
        <v>2165</v>
      </c>
      <c r="P556" s="1" t="s">
        <v>42</v>
      </c>
      <c r="Q556" s="4" t="s">
        <v>42</v>
      </c>
      <c r="R556" s="4" t="s">
        <v>42</v>
      </c>
      <c r="S556" s="4" t="s">
        <v>42</v>
      </c>
      <c r="T556" s="4" t="str">
        <v>Not Disclosed</v>
      </c>
      <c r="U556" s="4" t="s">
        <v>42</v>
      </c>
      <c r="V556" s="4" t="str">
        <v>Not Disclosed</v>
      </c>
      <c r="W556" s="4" t="s">
        <v>42</v>
      </c>
      <c r="X556" s="4" t="str">
        <v>Not Disclosed</v>
      </c>
      <c r="Y556" s="4" t="s">
        <v>42</v>
      </c>
      <c r="Z556" s="4" t="str">
        <v>Not Disclosed</v>
      </c>
      <c r="AA556" s="4" t="str">
        <f>_xlfn.XLOOKUP(R556, 'taxonomy(ID_mappings)'!$J$2:$J$7, 'taxonomy(ID_mappings)'!$I$2:$I$7, "Not Disclosed", 0)</f>
        <v>Not Disclosed</v>
      </c>
      <c r="AB556" s="4" t="str">
        <f>_xlfn.XLOOKUP(T556, 'taxonomy(ID_mappings)'!$J$2:$J$7, 'taxonomy(ID_mappings)'!$I$2:$I$7, "Not Disclosed", 0)</f>
        <v>Not Disclosed</v>
      </c>
      <c r="AC556" s="4" t="str">
        <f>_xlfn.XLOOKUP(V556, 'taxonomy(ID_mappings)'!$J$2:$J$7, 'taxonomy(ID_mappings)'!$I$2:$I$7, "Not Disclosed", 0)</f>
        <v>Not Disclosed</v>
      </c>
      <c r="AD556" s="4" t="str">
        <f>_xlfn.XLOOKUP(X556, 'taxonomy(ID_mappings)'!$J$2:$J$7, 'taxonomy(ID_mappings)'!$I$2:$I$7, "Not Disclosed", 0)</f>
        <v>Not Disclosed</v>
      </c>
      <c r="AE556" s="4" t="str">
        <f>_xlfn.XLOOKUP(Z556, 'taxonomy(ID_mappings)'!$J$2:$J$7, 'taxonomy(ID_mappings)'!$I$2:$I$7, "Not Disclosed", 0)</f>
        <v>Not Disclosed</v>
      </c>
      <c r="AF556" s="4" t="str">
        <f>_xlfn.CONCAT(AA556, ", ", AB556, ", ", AC556, ", ", AD556, ", ", AE556)</f>
        <v>Not Disclosed, Not Disclosed, Not Disclosed, Not Disclosed, Not Disclosed</v>
      </c>
      <c r="AG556" s="16" t="s">
        <v>42</v>
      </c>
      <c r="AH556" s="1" t="s">
        <v>43</v>
      </c>
      <c r="AI556" s="1">
        <f>_xlfn.XLOOKUP(AH556, 'taxonomy(ID_mappings)'!$L$2:$L$3, 'taxonomy(ID_mappings)'!$M$2:$M$3, 0)</f>
        <v>0</v>
      </c>
      <c r="AJ556" s="1" t="s">
        <v>42</v>
      </c>
      <c r="AK556" s="1" t="s">
        <v>42</v>
      </c>
      <c r="AL556" s="1" t="s">
        <v>42</v>
      </c>
    </row>
    <row r="557" spans="1:38" ht="15.75" customHeight="1">
      <c r="A557" s="1">
        <v>53116</v>
      </c>
      <c r="B557" s="1" t="s">
        <v>964</v>
      </c>
      <c r="C557" s="1">
        <f>_xlfn.XLOOKUP(B557, 'Sheet1 startup_formatted'!$B$2:$B$690, 'Sheet1 startup_formatted'!$A$2:$A$690, "Not issued", 0)</f>
        <v>19467</v>
      </c>
      <c r="D557" s="2">
        <v>42370</v>
      </c>
      <c r="E557" s="15">
        <v>1000000</v>
      </c>
      <c r="F557" s="1" t="s">
        <v>707</v>
      </c>
      <c r="G557" s="1">
        <f>_xlfn.XLOOKUP(F557, 'taxonomy(ID_mappings)'!$P$2:$P$15, 'taxonomy(ID_mappings)'!$O$2:$O$15, 0)</f>
        <v>5672</v>
      </c>
      <c r="H557" s="1">
        <v>1</v>
      </c>
      <c r="I557" s="1" t="s">
        <v>100</v>
      </c>
      <c r="J557" s="1" t="str">
        <v>Turkey</v>
      </c>
      <c r="K557" s="1" t="s">
        <v>100</v>
      </c>
      <c r="L557" s="13">
        <f>_xlfn.XLOOKUP(K557, 'taxonomy(ID_mappings)'!$B$2:$B$30, 'taxonomy(ID_mappings)'!$A$2:$A$30, "Not Disclosed", 0)</f>
        <v>5897</v>
      </c>
      <c r="M557" s="1" t="s">
        <v>47</v>
      </c>
      <c r="N557" s="1" t="s">
        <v>47</v>
      </c>
      <c r="O557" s="1">
        <f>_xlfn.XLOOKUP(N557, 'taxonomy(ID_mappings)'!$F$2:$F$40, 'taxonomy(ID_mappings)'!$E$2:$E$40, "Not Disclosed", 0)</f>
        <v>4536</v>
      </c>
      <c r="P557" s="1" t="s">
        <v>42</v>
      </c>
      <c r="Q557" s="4" t="s">
        <v>42</v>
      </c>
      <c r="R557" s="4" t="s">
        <v>42</v>
      </c>
      <c r="S557" s="4" t="s">
        <v>42</v>
      </c>
      <c r="T557" s="4" t="str">
        <v>Not Disclosed</v>
      </c>
      <c r="U557" s="4" t="s">
        <v>42</v>
      </c>
      <c r="V557" s="4" t="str">
        <v>Not Disclosed</v>
      </c>
      <c r="W557" s="4" t="s">
        <v>42</v>
      </c>
      <c r="X557" s="4" t="str">
        <v>Not Disclosed</v>
      </c>
      <c r="Y557" s="4" t="s">
        <v>42</v>
      </c>
      <c r="Z557" s="4" t="str">
        <v>Not Disclosed</v>
      </c>
      <c r="AA557" s="4" t="str">
        <f>_xlfn.XLOOKUP(R557, 'taxonomy(ID_mappings)'!$J$2:$J$7, 'taxonomy(ID_mappings)'!$I$2:$I$7, "Not Disclosed", 0)</f>
        <v>Not Disclosed</v>
      </c>
      <c r="AB557" s="4" t="str">
        <f>_xlfn.XLOOKUP(T557, 'taxonomy(ID_mappings)'!$J$2:$J$7, 'taxonomy(ID_mappings)'!$I$2:$I$7, "Not Disclosed", 0)</f>
        <v>Not Disclosed</v>
      </c>
      <c r="AC557" s="4" t="str">
        <f>_xlfn.XLOOKUP(V557, 'taxonomy(ID_mappings)'!$J$2:$J$7, 'taxonomy(ID_mappings)'!$I$2:$I$7, "Not Disclosed", 0)</f>
        <v>Not Disclosed</v>
      </c>
      <c r="AD557" s="4" t="str">
        <f>_xlfn.XLOOKUP(X557, 'taxonomy(ID_mappings)'!$J$2:$J$7, 'taxonomy(ID_mappings)'!$I$2:$I$7, "Not Disclosed", 0)</f>
        <v>Not Disclosed</v>
      </c>
      <c r="AE557" s="4" t="str">
        <f>_xlfn.XLOOKUP(Z557, 'taxonomy(ID_mappings)'!$J$2:$J$7, 'taxonomy(ID_mappings)'!$I$2:$I$7, "Not Disclosed", 0)</f>
        <v>Not Disclosed</v>
      </c>
      <c r="AF557" s="4" t="str">
        <f>_xlfn.CONCAT(AA557, ", ", AB557, ", ", AC557, ", ", AD557, ", ", AE557)</f>
        <v>Not Disclosed, Not Disclosed, Not Disclosed, Not Disclosed, Not Disclosed</v>
      </c>
      <c r="AG557" s="16" t="s">
        <v>42</v>
      </c>
      <c r="AH557" s="1" t="s">
        <v>43</v>
      </c>
      <c r="AI557" s="1">
        <f>_xlfn.XLOOKUP(AH557, 'taxonomy(ID_mappings)'!$L$2:$L$3, 'taxonomy(ID_mappings)'!$M$2:$M$3, 0)</f>
        <v>0</v>
      </c>
      <c r="AJ557" s="1" t="s">
        <v>42</v>
      </c>
      <c r="AK557" s="1" t="s">
        <v>42</v>
      </c>
      <c r="AL557" s="1" t="s">
        <v>42</v>
      </c>
    </row>
    <row r="558" spans="1:38" ht="15.75" customHeight="1">
      <c r="A558" s="1">
        <v>53117</v>
      </c>
      <c r="B558" s="1" t="s">
        <v>965</v>
      </c>
      <c r="C558" s="1">
        <f>_xlfn.XLOOKUP(B558, 'Sheet1 startup_formatted'!$B$2:$B$690, 'Sheet1 startup_formatted'!$A$2:$A$690, "Not issued", 0)</f>
        <v>54440</v>
      </c>
      <c r="D558" s="2">
        <v>42370</v>
      </c>
      <c r="E558" s="15">
        <v>250000</v>
      </c>
      <c r="F558" s="1" t="s">
        <v>88</v>
      </c>
      <c r="G558" s="1">
        <f>_xlfn.XLOOKUP(F558, 'taxonomy(ID_mappings)'!$P$2:$P$15, 'taxonomy(ID_mappings)'!$O$2:$O$15, 0)</f>
        <v>6789</v>
      </c>
      <c r="H558" s="1">
        <v>1</v>
      </c>
      <c r="I558" s="1" t="s">
        <v>284</v>
      </c>
      <c r="J558" s="1" t="str">
        <v>Pakistan</v>
      </c>
      <c r="K558" s="1" t="s">
        <v>284</v>
      </c>
      <c r="L558" s="13">
        <f>_xlfn.XLOOKUP(K558, 'taxonomy(ID_mappings)'!$B$2:$B$30, 'taxonomy(ID_mappings)'!$A$2:$A$30, "Not Disclosed", 0)</f>
        <v>5769</v>
      </c>
      <c r="M558" s="1" t="s">
        <v>117</v>
      </c>
      <c r="N558" s="1" t="s">
        <v>117</v>
      </c>
      <c r="O558" s="1">
        <f>_xlfn.XLOOKUP(N558, 'taxonomy(ID_mappings)'!$F$2:$F$40, 'taxonomy(ID_mappings)'!$E$2:$E$40, "Not Disclosed", 0)</f>
        <v>7346</v>
      </c>
      <c r="P558" s="1">
        <v>2</v>
      </c>
      <c r="Q558" s="4" t="s">
        <v>42</v>
      </c>
      <c r="R558" s="4" t="s">
        <v>42</v>
      </c>
      <c r="S558" s="4" t="s">
        <v>42</v>
      </c>
      <c r="T558" s="4" t="str">
        <v>Not Disclosed</v>
      </c>
      <c r="U558" s="4" t="s">
        <v>42</v>
      </c>
      <c r="V558" s="4" t="str">
        <v>Not Disclosed</v>
      </c>
      <c r="W558" s="4" t="s">
        <v>42</v>
      </c>
      <c r="X558" s="4" t="str">
        <v>Not Disclosed</v>
      </c>
      <c r="Y558" s="4" t="s">
        <v>42</v>
      </c>
      <c r="Z558" s="4" t="str">
        <v>Not Disclosed</v>
      </c>
      <c r="AA558" s="4" t="str">
        <f>_xlfn.XLOOKUP(R558, 'taxonomy(ID_mappings)'!$J$2:$J$7, 'taxonomy(ID_mappings)'!$I$2:$I$7, "Not Disclosed", 0)</f>
        <v>Not Disclosed</v>
      </c>
      <c r="AB558" s="4" t="str">
        <f>_xlfn.XLOOKUP(T558, 'taxonomy(ID_mappings)'!$J$2:$J$7, 'taxonomy(ID_mappings)'!$I$2:$I$7, "Not Disclosed", 0)</f>
        <v>Not Disclosed</v>
      </c>
      <c r="AC558" s="4" t="str">
        <f>_xlfn.XLOOKUP(V558, 'taxonomy(ID_mappings)'!$J$2:$J$7, 'taxonomy(ID_mappings)'!$I$2:$I$7, "Not Disclosed", 0)</f>
        <v>Not Disclosed</v>
      </c>
      <c r="AD558" s="4" t="str">
        <f>_xlfn.XLOOKUP(X558, 'taxonomy(ID_mappings)'!$J$2:$J$7, 'taxonomy(ID_mappings)'!$I$2:$I$7, "Not Disclosed", 0)</f>
        <v>Not Disclosed</v>
      </c>
      <c r="AE558" s="4" t="str">
        <f>_xlfn.XLOOKUP(Z558, 'taxonomy(ID_mappings)'!$J$2:$J$7, 'taxonomy(ID_mappings)'!$I$2:$I$7, "Not Disclosed", 0)</f>
        <v>Not Disclosed</v>
      </c>
      <c r="AF558" s="4" t="str">
        <f>_xlfn.CONCAT(AA558, ", ", AB558, ", ", AC558, ", ", AD558, ", ", AE558)</f>
        <v>Not Disclosed, Not Disclosed, Not Disclosed, Not Disclosed, Not Disclosed</v>
      </c>
      <c r="AG558" s="16" t="s">
        <v>42</v>
      </c>
      <c r="AH558" s="1" t="s">
        <v>43</v>
      </c>
      <c r="AI558" s="1">
        <f>_xlfn.XLOOKUP(AH558, 'taxonomy(ID_mappings)'!$L$2:$L$3, 'taxonomy(ID_mappings)'!$M$2:$M$3, 0)</f>
        <v>0</v>
      </c>
      <c r="AJ558" s="1" t="s">
        <v>42</v>
      </c>
      <c r="AK558" s="1" t="s">
        <v>42</v>
      </c>
      <c r="AL558" s="1" t="s">
        <v>42</v>
      </c>
    </row>
    <row r="559" spans="1:38" ht="15.75" customHeight="1">
      <c r="A559" s="1">
        <v>53118</v>
      </c>
      <c r="B559" s="1" t="s">
        <v>966</v>
      </c>
      <c r="C559" s="1">
        <f>_xlfn.XLOOKUP(B559, 'Sheet1 startup_formatted'!$B$2:$B$690, 'Sheet1 startup_formatted'!$A$2:$A$690, "Not issued", 0)</f>
        <v>37152</v>
      </c>
      <c r="D559" s="2">
        <v>42370</v>
      </c>
      <c r="E559" s="15">
        <v>300000</v>
      </c>
      <c r="F559" s="1" t="s">
        <v>53</v>
      </c>
      <c r="G559" s="1">
        <f>_xlfn.XLOOKUP(F559, 'taxonomy(ID_mappings)'!$P$2:$P$15, 'taxonomy(ID_mappings)'!$O$2:$O$15, 0)</f>
        <v>9101</v>
      </c>
      <c r="H559" s="1">
        <v>0</v>
      </c>
      <c r="I559" s="1" t="s">
        <v>100</v>
      </c>
      <c r="J559" s="1" t="str">
        <v>Turkey</v>
      </c>
      <c r="K559" s="1" t="s">
        <v>100</v>
      </c>
      <c r="L559" s="13">
        <f>_xlfn.XLOOKUP(K559, 'taxonomy(ID_mappings)'!$B$2:$B$30, 'taxonomy(ID_mappings)'!$A$2:$A$30, "Not Disclosed", 0)</f>
        <v>5897</v>
      </c>
      <c r="M559" s="1" t="s">
        <v>54</v>
      </c>
      <c r="N559" s="1" t="s">
        <v>54</v>
      </c>
      <c r="O559" s="1">
        <f>_xlfn.XLOOKUP(N559, 'taxonomy(ID_mappings)'!$F$2:$F$40, 'taxonomy(ID_mappings)'!$E$2:$E$40, "Not Disclosed", 0)</f>
        <v>2165</v>
      </c>
      <c r="P559" s="1" t="s">
        <v>42</v>
      </c>
      <c r="Q559" s="4" t="s">
        <v>42</v>
      </c>
      <c r="R559" s="4" t="s">
        <v>42</v>
      </c>
      <c r="S559" s="4" t="s">
        <v>42</v>
      </c>
      <c r="T559" s="4" t="str">
        <v>Not Disclosed</v>
      </c>
      <c r="U559" s="4" t="s">
        <v>42</v>
      </c>
      <c r="V559" s="4" t="str">
        <v>Not Disclosed</v>
      </c>
      <c r="W559" s="4" t="s">
        <v>42</v>
      </c>
      <c r="X559" s="4" t="str">
        <v>Not Disclosed</v>
      </c>
      <c r="Y559" s="4" t="s">
        <v>42</v>
      </c>
      <c r="Z559" s="4" t="str">
        <v>Not Disclosed</v>
      </c>
      <c r="AA559" s="4" t="str">
        <f>_xlfn.XLOOKUP(R559, 'taxonomy(ID_mappings)'!$J$2:$J$7, 'taxonomy(ID_mappings)'!$I$2:$I$7, "Not Disclosed", 0)</f>
        <v>Not Disclosed</v>
      </c>
      <c r="AB559" s="4" t="str">
        <f>_xlfn.XLOOKUP(T559, 'taxonomy(ID_mappings)'!$J$2:$J$7, 'taxonomy(ID_mappings)'!$I$2:$I$7, "Not Disclosed", 0)</f>
        <v>Not Disclosed</v>
      </c>
      <c r="AC559" s="4" t="str">
        <f>_xlfn.XLOOKUP(V559, 'taxonomy(ID_mappings)'!$J$2:$J$7, 'taxonomy(ID_mappings)'!$I$2:$I$7, "Not Disclosed", 0)</f>
        <v>Not Disclosed</v>
      </c>
      <c r="AD559" s="4" t="str">
        <f>_xlfn.XLOOKUP(X559, 'taxonomy(ID_mappings)'!$J$2:$J$7, 'taxonomy(ID_mappings)'!$I$2:$I$7, "Not Disclosed", 0)</f>
        <v>Not Disclosed</v>
      </c>
      <c r="AE559" s="4" t="str">
        <f>_xlfn.XLOOKUP(Z559, 'taxonomy(ID_mappings)'!$J$2:$J$7, 'taxonomy(ID_mappings)'!$I$2:$I$7, "Not Disclosed", 0)</f>
        <v>Not Disclosed</v>
      </c>
      <c r="AF559" s="4" t="str">
        <f>_xlfn.CONCAT(AA559, ", ", AB559, ", ", AC559, ", ", AD559, ", ", AE559)</f>
        <v>Not Disclosed, Not Disclosed, Not Disclosed, Not Disclosed, Not Disclosed</v>
      </c>
      <c r="AG559" s="16" t="s">
        <v>42</v>
      </c>
      <c r="AH559" s="1" t="s">
        <v>43</v>
      </c>
      <c r="AI559" s="1">
        <f>_xlfn.XLOOKUP(AH559, 'taxonomy(ID_mappings)'!$L$2:$L$3, 'taxonomy(ID_mappings)'!$M$2:$M$3, 0)</f>
        <v>0</v>
      </c>
      <c r="AJ559" s="1" t="s">
        <v>42</v>
      </c>
      <c r="AK559" s="1" t="s">
        <v>42</v>
      </c>
      <c r="AL559" s="1" t="s">
        <v>42</v>
      </c>
    </row>
    <row r="560" spans="1:38" ht="15.75" customHeight="1">
      <c r="A560" s="1">
        <v>53119</v>
      </c>
      <c r="B560" s="1" t="s">
        <v>967</v>
      </c>
      <c r="C560" s="1">
        <f>_xlfn.XLOOKUP(B560, 'Sheet1 startup_formatted'!$B$2:$B$690, 'Sheet1 startup_formatted'!$A$2:$A$690, "Not issued", 0)</f>
        <v>54445</v>
      </c>
      <c r="D560" s="2">
        <v>42370</v>
      </c>
      <c r="E560" s="15">
        <v>20000000</v>
      </c>
      <c r="F560" s="1" t="s">
        <v>146</v>
      </c>
      <c r="G560" s="1">
        <f>_xlfn.XLOOKUP(F560, 'taxonomy(ID_mappings)'!$P$2:$P$15, 'taxonomy(ID_mappings)'!$O$2:$O$15, 0)</f>
        <v>1213</v>
      </c>
      <c r="H560" s="1">
        <v>0</v>
      </c>
      <c r="I560" s="1" t="s">
        <v>284</v>
      </c>
      <c r="J560" s="1" t="str">
        <v>Pakistan</v>
      </c>
      <c r="K560" s="1" t="s">
        <v>284</v>
      </c>
      <c r="L560" s="13">
        <f>_xlfn.XLOOKUP(K560, 'taxonomy(ID_mappings)'!$B$2:$B$30, 'taxonomy(ID_mappings)'!$A$2:$A$30, "Not Disclosed", 0)</f>
        <v>5769</v>
      </c>
      <c r="M560" s="1" t="s">
        <v>40</v>
      </c>
      <c r="N560" s="1" t="s">
        <v>40</v>
      </c>
      <c r="O560" s="1">
        <f>_xlfn.XLOOKUP(N560, 'taxonomy(ID_mappings)'!$F$2:$F$40, 'taxonomy(ID_mappings)'!$E$2:$E$40, "Not Disclosed", 0)</f>
        <v>8923</v>
      </c>
      <c r="P560" s="1" t="s">
        <v>42</v>
      </c>
      <c r="Q560" s="4" t="s">
        <v>42</v>
      </c>
      <c r="R560" s="4" t="s">
        <v>42</v>
      </c>
      <c r="S560" s="4" t="s">
        <v>42</v>
      </c>
      <c r="T560" s="4" t="str">
        <v>Not Disclosed</v>
      </c>
      <c r="U560" s="4" t="s">
        <v>42</v>
      </c>
      <c r="V560" s="4" t="str">
        <v>Not Disclosed</v>
      </c>
      <c r="W560" s="4" t="s">
        <v>42</v>
      </c>
      <c r="X560" s="4" t="str">
        <v>Not Disclosed</v>
      </c>
      <c r="Y560" s="4" t="s">
        <v>42</v>
      </c>
      <c r="Z560" s="4" t="str">
        <v>Not Disclosed</v>
      </c>
      <c r="AA560" s="4" t="str">
        <f>_xlfn.XLOOKUP(R560, 'taxonomy(ID_mappings)'!$J$2:$J$7, 'taxonomy(ID_mappings)'!$I$2:$I$7, "Not Disclosed", 0)</f>
        <v>Not Disclosed</v>
      </c>
      <c r="AB560" s="4" t="str">
        <f>_xlfn.XLOOKUP(T560, 'taxonomy(ID_mappings)'!$J$2:$J$7, 'taxonomy(ID_mappings)'!$I$2:$I$7, "Not Disclosed", 0)</f>
        <v>Not Disclosed</v>
      </c>
      <c r="AC560" s="4" t="str">
        <f>_xlfn.XLOOKUP(V560, 'taxonomy(ID_mappings)'!$J$2:$J$7, 'taxonomy(ID_mappings)'!$I$2:$I$7, "Not Disclosed", 0)</f>
        <v>Not Disclosed</v>
      </c>
      <c r="AD560" s="4" t="str">
        <f>_xlfn.XLOOKUP(X560, 'taxonomy(ID_mappings)'!$J$2:$J$7, 'taxonomy(ID_mappings)'!$I$2:$I$7, "Not Disclosed", 0)</f>
        <v>Not Disclosed</v>
      </c>
      <c r="AE560" s="4" t="str">
        <f>_xlfn.XLOOKUP(Z560, 'taxonomy(ID_mappings)'!$J$2:$J$7, 'taxonomy(ID_mappings)'!$I$2:$I$7, "Not Disclosed", 0)</f>
        <v>Not Disclosed</v>
      </c>
      <c r="AF560" s="4" t="str">
        <f>_xlfn.CONCAT(AA560, ", ", AB560, ", ", AC560, ", ", AD560, ", ", AE560)</f>
        <v>Not Disclosed, Not Disclosed, Not Disclosed, Not Disclosed, Not Disclosed</v>
      </c>
      <c r="AG560" s="16" t="s">
        <v>42</v>
      </c>
      <c r="AH560" s="1" t="s">
        <v>43</v>
      </c>
      <c r="AI560" s="1">
        <f>_xlfn.XLOOKUP(AH560, 'taxonomy(ID_mappings)'!$L$2:$L$3, 'taxonomy(ID_mappings)'!$M$2:$M$3, 0)</f>
        <v>0</v>
      </c>
      <c r="AJ560" s="1" t="s">
        <v>42</v>
      </c>
      <c r="AK560" s="1" t="s">
        <v>42</v>
      </c>
      <c r="AL560" s="1" t="s">
        <v>42</v>
      </c>
    </row>
    <row r="561" spans="1:38" ht="15.75" customHeight="1">
      <c r="A561" s="1">
        <v>53120</v>
      </c>
      <c r="B561" s="1" t="s">
        <v>968</v>
      </c>
      <c r="C561" s="1">
        <f>_xlfn.XLOOKUP(B561, 'Sheet1 startup_formatted'!$B$2:$B$690, 'Sheet1 startup_formatted'!$A$2:$A$690, "Not issued", 0)</f>
        <v>48351</v>
      </c>
      <c r="D561" s="2">
        <v>42370</v>
      </c>
      <c r="E561" s="15">
        <v>120000</v>
      </c>
      <c r="F561" s="1" t="s">
        <v>53</v>
      </c>
      <c r="G561" s="1">
        <f>_xlfn.XLOOKUP(F561, 'taxonomy(ID_mappings)'!$P$2:$P$15, 'taxonomy(ID_mappings)'!$O$2:$O$15, 0)</f>
        <v>9101</v>
      </c>
      <c r="H561" s="1">
        <v>0</v>
      </c>
      <c r="I561" s="1" t="s">
        <v>100</v>
      </c>
      <c r="J561" s="1" t="str">
        <v>Turkey</v>
      </c>
      <c r="K561" s="1" t="s">
        <v>100</v>
      </c>
      <c r="L561" s="13">
        <f>_xlfn.XLOOKUP(K561, 'taxonomy(ID_mappings)'!$B$2:$B$30, 'taxonomy(ID_mappings)'!$A$2:$A$30, "Not Disclosed", 0)</f>
        <v>5897</v>
      </c>
      <c r="M561" s="1" t="s">
        <v>141</v>
      </c>
      <c r="N561" s="1" t="s">
        <v>141</v>
      </c>
      <c r="O561" s="1">
        <f>_xlfn.XLOOKUP(N561, 'taxonomy(ID_mappings)'!$F$2:$F$40, 'taxonomy(ID_mappings)'!$E$2:$E$40, "Not Disclosed", 0)</f>
        <v>7592</v>
      </c>
      <c r="P561" s="1" t="s">
        <v>42</v>
      </c>
      <c r="Q561" s="4" t="s">
        <v>42</v>
      </c>
      <c r="R561" s="4" t="s">
        <v>42</v>
      </c>
      <c r="S561" s="4" t="s">
        <v>42</v>
      </c>
      <c r="T561" s="4" t="str">
        <v>Not Disclosed</v>
      </c>
      <c r="U561" s="4" t="s">
        <v>42</v>
      </c>
      <c r="V561" s="4" t="str">
        <v>Not Disclosed</v>
      </c>
      <c r="W561" s="4" t="s">
        <v>42</v>
      </c>
      <c r="X561" s="4" t="str">
        <v>Not Disclosed</v>
      </c>
      <c r="Y561" s="4" t="s">
        <v>42</v>
      </c>
      <c r="Z561" s="4" t="str">
        <v>Not Disclosed</v>
      </c>
      <c r="AA561" s="4" t="str">
        <f>_xlfn.XLOOKUP(R561, 'taxonomy(ID_mappings)'!$J$2:$J$7, 'taxonomy(ID_mappings)'!$I$2:$I$7, "Not Disclosed", 0)</f>
        <v>Not Disclosed</v>
      </c>
      <c r="AB561" s="4" t="str">
        <f>_xlfn.XLOOKUP(T561, 'taxonomy(ID_mappings)'!$J$2:$J$7, 'taxonomy(ID_mappings)'!$I$2:$I$7, "Not Disclosed", 0)</f>
        <v>Not Disclosed</v>
      </c>
      <c r="AC561" s="4" t="str">
        <f>_xlfn.XLOOKUP(V561, 'taxonomy(ID_mappings)'!$J$2:$J$7, 'taxonomy(ID_mappings)'!$I$2:$I$7, "Not Disclosed", 0)</f>
        <v>Not Disclosed</v>
      </c>
      <c r="AD561" s="4" t="str">
        <f>_xlfn.XLOOKUP(X561, 'taxonomy(ID_mappings)'!$J$2:$J$7, 'taxonomy(ID_mappings)'!$I$2:$I$7, "Not Disclosed", 0)</f>
        <v>Not Disclosed</v>
      </c>
      <c r="AE561" s="4" t="str">
        <f>_xlfn.XLOOKUP(Z561, 'taxonomy(ID_mappings)'!$J$2:$J$7, 'taxonomy(ID_mappings)'!$I$2:$I$7, "Not Disclosed", 0)</f>
        <v>Not Disclosed</v>
      </c>
      <c r="AF561" s="4" t="str">
        <f>_xlfn.CONCAT(AA561, ", ", AB561, ", ", AC561, ", ", AD561, ", ", AE561)</f>
        <v>Not Disclosed, Not Disclosed, Not Disclosed, Not Disclosed, Not Disclosed</v>
      </c>
      <c r="AG561" s="16" t="s">
        <v>42</v>
      </c>
      <c r="AH561" s="1" t="s">
        <v>43</v>
      </c>
      <c r="AI561" s="1">
        <f>_xlfn.XLOOKUP(AH561, 'taxonomy(ID_mappings)'!$L$2:$L$3, 'taxonomy(ID_mappings)'!$M$2:$M$3, 0)</f>
        <v>0</v>
      </c>
      <c r="AJ561" s="1" t="s">
        <v>42</v>
      </c>
      <c r="AK561" s="1" t="s">
        <v>42</v>
      </c>
      <c r="AL561" s="1" t="s">
        <v>42</v>
      </c>
    </row>
    <row r="562" spans="1:38" ht="15.75" customHeight="1">
      <c r="A562" s="1">
        <v>53121</v>
      </c>
      <c r="B562" s="1" t="s">
        <v>969</v>
      </c>
      <c r="C562" s="1">
        <f>_xlfn.XLOOKUP(B562, 'Sheet1 startup_formatted'!$B$2:$B$690, 'Sheet1 startup_formatted'!$A$2:$A$690, "Not issued", 0)</f>
        <v>54358</v>
      </c>
      <c r="D562" s="2">
        <v>42401</v>
      </c>
      <c r="E562" s="15">
        <v>500000</v>
      </c>
      <c r="F562" s="1" t="s">
        <v>53</v>
      </c>
      <c r="G562" s="1">
        <f>_xlfn.XLOOKUP(F562, 'taxonomy(ID_mappings)'!$P$2:$P$15, 'taxonomy(ID_mappings)'!$O$2:$O$15, 0)</f>
        <v>9101</v>
      </c>
      <c r="H562" s="1">
        <v>0</v>
      </c>
      <c r="I562" s="1" t="s">
        <v>284</v>
      </c>
      <c r="J562" s="1" t="str">
        <v>Pakistan</v>
      </c>
      <c r="K562" s="1" t="s">
        <v>284</v>
      </c>
      <c r="L562" s="13">
        <f>_xlfn.XLOOKUP(K562, 'taxonomy(ID_mappings)'!$B$2:$B$30, 'taxonomy(ID_mappings)'!$A$2:$A$30, "Not Disclosed", 0)</f>
        <v>5769</v>
      </c>
      <c r="M562" s="1" t="s">
        <v>77</v>
      </c>
      <c r="N562" s="1" t="s">
        <v>77</v>
      </c>
      <c r="O562" s="1">
        <f>_xlfn.XLOOKUP(N562, 'taxonomy(ID_mappings)'!$F$2:$F$40, 'taxonomy(ID_mappings)'!$E$2:$E$40, "Not Disclosed", 0)</f>
        <v>7846</v>
      </c>
      <c r="P562" s="1">
        <v>1</v>
      </c>
      <c r="Q562" s="4" t="s">
        <v>42</v>
      </c>
      <c r="R562" s="4" t="s">
        <v>42</v>
      </c>
      <c r="S562" s="4" t="s">
        <v>42</v>
      </c>
      <c r="T562" s="4" t="str">
        <v>Not Disclosed</v>
      </c>
      <c r="U562" s="4" t="s">
        <v>42</v>
      </c>
      <c r="V562" s="4" t="str">
        <v>Not Disclosed</v>
      </c>
      <c r="W562" s="4" t="s">
        <v>42</v>
      </c>
      <c r="X562" s="4" t="str">
        <v>Not Disclosed</v>
      </c>
      <c r="Y562" s="4" t="s">
        <v>42</v>
      </c>
      <c r="Z562" s="4" t="str">
        <v>Not Disclosed</v>
      </c>
      <c r="AA562" s="4" t="str">
        <f>_xlfn.XLOOKUP(R562, 'taxonomy(ID_mappings)'!$J$2:$J$7, 'taxonomy(ID_mappings)'!$I$2:$I$7, "Not Disclosed", 0)</f>
        <v>Not Disclosed</v>
      </c>
      <c r="AB562" s="4" t="str">
        <f>_xlfn.XLOOKUP(T562, 'taxonomy(ID_mappings)'!$J$2:$J$7, 'taxonomy(ID_mappings)'!$I$2:$I$7, "Not Disclosed", 0)</f>
        <v>Not Disclosed</v>
      </c>
      <c r="AC562" s="4" t="str">
        <f>_xlfn.XLOOKUP(V562, 'taxonomy(ID_mappings)'!$J$2:$J$7, 'taxonomy(ID_mappings)'!$I$2:$I$7, "Not Disclosed", 0)</f>
        <v>Not Disclosed</v>
      </c>
      <c r="AD562" s="4" t="str">
        <f>_xlfn.XLOOKUP(X562, 'taxonomy(ID_mappings)'!$J$2:$J$7, 'taxonomy(ID_mappings)'!$I$2:$I$7, "Not Disclosed", 0)</f>
        <v>Not Disclosed</v>
      </c>
      <c r="AE562" s="4" t="str">
        <f>_xlfn.XLOOKUP(Z562, 'taxonomy(ID_mappings)'!$J$2:$J$7, 'taxonomy(ID_mappings)'!$I$2:$I$7, "Not Disclosed", 0)</f>
        <v>Not Disclosed</v>
      </c>
      <c r="AF562" s="4" t="str">
        <f>_xlfn.CONCAT(AA562, ", ", AB562, ", ", AC562, ", ", AD562, ", ", AE562)</f>
        <v>Not Disclosed, Not Disclosed, Not Disclosed, Not Disclosed, Not Disclosed</v>
      </c>
      <c r="AG562" s="16" t="s">
        <v>42</v>
      </c>
      <c r="AH562" s="1" t="s">
        <v>43</v>
      </c>
      <c r="AI562" s="1">
        <f>_xlfn.XLOOKUP(AH562, 'taxonomy(ID_mappings)'!$L$2:$L$3, 'taxonomy(ID_mappings)'!$M$2:$M$3, 0)</f>
        <v>0</v>
      </c>
      <c r="AJ562" s="1" t="s">
        <v>42</v>
      </c>
      <c r="AK562" s="1" t="s">
        <v>42</v>
      </c>
      <c r="AL562" s="1" t="s">
        <v>42</v>
      </c>
    </row>
    <row r="563" spans="1:38" ht="15.75" customHeight="1">
      <c r="A563" s="1">
        <v>53122</v>
      </c>
      <c r="B563" s="1" t="s">
        <v>970</v>
      </c>
      <c r="C563" s="1">
        <f>_xlfn.XLOOKUP(B563, 'Sheet1 startup_formatted'!$B$2:$B$690, 'Sheet1 startup_formatted'!$A$2:$A$690, "Not issued", 0)</f>
        <v>48333</v>
      </c>
      <c r="D563" s="2">
        <v>42401</v>
      </c>
      <c r="E563" s="15">
        <v>100000</v>
      </c>
      <c r="F563" s="1" t="s">
        <v>88</v>
      </c>
      <c r="G563" s="1">
        <f>_xlfn.XLOOKUP(F563, 'taxonomy(ID_mappings)'!$P$2:$P$15, 'taxonomy(ID_mappings)'!$O$2:$O$15, 0)</f>
        <v>6789</v>
      </c>
      <c r="H563" s="1">
        <v>0</v>
      </c>
      <c r="I563" s="1" t="s">
        <v>100</v>
      </c>
      <c r="J563" s="1" t="str">
        <v>Turkey</v>
      </c>
      <c r="K563" s="1" t="s">
        <v>100</v>
      </c>
      <c r="L563" s="13">
        <f>_xlfn.XLOOKUP(K563, 'taxonomy(ID_mappings)'!$B$2:$B$30, 'taxonomy(ID_mappings)'!$A$2:$A$30, "Not Disclosed", 0)</f>
        <v>5897</v>
      </c>
      <c r="M563" s="1" t="s">
        <v>77</v>
      </c>
      <c r="N563" s="1" t="s">
        <v>77</v>
      </c>
      <c r="O563" s="1">
        <f>_xlfn.XLOOKUP(N563, 'taxonomy(ID_mappings)'!$F$2:$F$40, 'taxonomy(ID_mappings)'!$E$2:$E$40, "Not Disclosed", 0)</f>
        <v>7846</v>
      </c>
      <c r="P563" s="1" t="s">
        <v>42</v>
      </c>
      <c r="Q563" s="4" t="s">
        <v>42</v>
      </c>
      <c r="R563" s="4" t="s">
        <v>42</v>
      </c>
      <c r="S563" s="4" t="s">
        <v>42</v>
      </c>
      <c r="T563" s="4" t="str">
        <v>Not Disclosed</v>
      </c>
      <c r="U563" s="4" t="s">
        <v>42</v>
      </c>
      <c r="V563" s="4" t="str">
        <v>Not Disclosed</v>
      </c>
      <c r="W563" s="4" t="s">
        <v>42</v>
      </c>
      <c r="X563" s="4" t="str">
        <v>Not Disclosed</v>
      </c>
      <c r="Y563" s="4" t="s">
        <v>42</v>
      </c>
      <c r="Z563" s="4" t="str">
        <v>Not Disclosed</v>
      </c>
      <c r="AA563" s="4" t="str">
        <f>_xlfn.XLOOKUP(R563, 'taxonomy(ID_mappings)'!$J$2:$J$7, 'taxonomy(ID_mappings)'!$I$2:$I$7, "Not Disclosed", 0)</f>
        <v>Not Disclosed</v>
      </c>
      <c r="AB563" s="4" t="str">
        <f>_xlfn.XLOOKUP(T563, 'taxonomy(ID_mappings)'!$J$2:$J$7, 'taxonomy(ID_mappings)'!$I$2:$I$7, "Not Disclosed", 0)</f>
        <v>Not Disclosed</v>
      </c>
      <c r="AC563" s="4" t="str">
        <f>_xlfn.XLOOKUP(V563, 'taxonomy(ID_mappings)'!$J$2:$J$7, 'taxonomy(ID_mappings)'!$I$2:$I$7, "Not Disclosed", 0)</f>
        <v>Not Disclosed</v>
      </c>
      <c r="AD563" s="4" t="str">
        <f>_xlfn.XLOOKUP(X563, 'taxonomy(ID_mappings)'!$J$2:$J$7, 'taxonomy(ID_mappings)'!$I$2:$I$7, "Not Disclosed", 0)</f>
        <v>Not Disclosed</v>
      </c>
      <c r="AE563" s="4" t="str">
        <f>_xlfn.XLOOKUP(Z563, 'taxonomy(ID_mappings)'!$J$2:$J$7, 'taxonomy(ID_mappings)'!$I$2:$I$7, "Not Disclosed", 0)</f>
        <v>Not Disclosed</v>
      </c>
      <c r="AF563" s="4" t="str">
        <f>_xlfn.CONCAT(AA563, ", ", AB563, ", ", AC563, ", ", AD563, ", ", AE563)</f>
        <v>Not Disclosed, Not Disclosed, Not Disclosed, Not Disclosed, Not Disclosed</v>
      </c>
      <c r="AG563" s="16" t="s">
        <v>42</v>
      </c>
      <c r="AH563" s="1" t="s">
        <v>43</v>
      </c>
      <c r="AI563" s="1">
        <f>_xlfn.XLOOKUP(AH563, 'taxonomy(ID_mappings)'!$L$2:$L$3, 'taxonomy(ID_mappings)'!$M$2:$M$3, 0)</f>
        <v>0</v>
      </c>
      <c r="AJ563" s="1" t="s">
        <v>42</v>
      </c>
      <c r="AK563" s="1" t="s">
        <v>42</v>
      </c>
      <c r="AL563" s="1" t="s">
        <v>42</v>
      </c>
    </row>
    <row r="564" spans="1:38" ht="15.75" customHeight="1">
      <c r="A564" s="1">
        <v>53123</v>
      </c>
      <c r="B564" s="1" t="s">
        <v>971</v>
      </c>
      <c r="C564" s="1">
        <f>_xlfn.XLOOKUP(B564, 'Sheet1 startup_formatted'!$B$2:$B$690, 'Sheet1 startup_formatted'!$A$2:$A$690, "Not issued", 0)</f>
        <v>48459</v>
      </c>
      <c r="D564" s="2">
        <v>42401</v>
      </c>
      <c r="E564" s="15">
        <v>200000</v>
      </c>
      <c r="F564" s="1" t="s">
        <v>116</v>
      </c>
      <c r="G564" s="1">
        <f>_xlfn.XLOOKUP(F564, 'taxonomy(ID_mappings)'!$P$2:$P$15, 'taxonomy(ID_mappings)'!$O$2:$O$15, 0)</f>
        <v>3456</v>
      </c>
      <c r="H564" s="1">
        <v>0</v>
      </c>
      <c r="I564" s="1" t="s">
        <v>100</v>
      </c>
      <c r="J564" s="1" t="str">
        <v>Turkey</v>
      </c>
      <c r="K564" s="1" t="s">
        <v>100</v>
      </c>
      <c r="L564" s="13">
        <f>_xlfn.XLOOKUP(K564, 'taxonomy(ID_mappings)'!$B$2:$B$30, 'taxonomy(ID_mappings)'!$A$2:$A$30, "Not Disclosed", 0)</f>
        <v>5897</v>
      </c>
      <c r="M564" s="1" t="s">
        <v>47</v>
      </c>
      <c r="N564" s="1" t="s">
        <v>47</v>
      </c>
      <c r="O564" s="1">
        <f>_xlfn.XLOOKUP(N564, 'taxonomy(ID_mappings)'!$F$2:$F$40, 'taxonomy(ID_mappings)'!$E$2:$E$40, "Not Disclosed", 0)</f>
        <v>4536</v>
      </c>
      <c r="P564" s="1" t="s">
        <v>42</v>
      </c>
      <c r="Q564" s="4" t="s">
        <v>42</v>
      </c>
      <c r="R564" s="4" t="s">
        <v>42</v>
      </c>
      <c r="S564" s="4" t="s">
        <v>42</v>
      </c>
      <c r="T564" s="4" t="str">
        <v>Not Disclosed</v>
      </c>
      <c r="U564" s="4" t="s">
        <v>42</v>
      </c>
      <c r="V564" s="4" t="str">
        <v>Not Disclosed</v>
      </c>
      <c r="W564" s="4" t="s">
        <v>42</v>
      </c>
      <c r="X564" s="4" t="str">
        <v>Not Disclosed</v>
      </c>
      <c r="Y564" s="4" t="s">
        <v>42</v>
      </c>
      <c r="Z564" s="4" t="str">
        <v>Not Disclosed</v>
      </c>
      <c r="AA564" s="4" t="str">
        <f>_xlfn.XLOOKUP(R564, 'taxonomy(ID_mappings)'!$J$2:$J$7, 'taxonomy(ID_mappings)'!$I$2:$I$7, "Not Disclosed", 0)</f>
        <v>Not Disclosed</v>
      </c>
      <c r="AB564" s="4" t="str">
        <f>_xlfn.XLOOKUP(T564, 'taxonomy(ID_mappings)'!$J$2:$J$7, 'taxonomy(ID_mappings)'!$I$2:$I$7, "Not Disclosed", 0)</f>
        <v>Not Disclosed</v>
      </c>
      <c r="AC564" s="4" t="str">
        <f>_xlfn.XLOOKUP(V564, 'taxonomy(ID_mappings)'!$J$2:$J$7, 'taxonomy(ID_mappings)'!$I$2:$I$7, "Not Disclosed", 0)</f>
        <v>Not Disclosed</v>
      </c>
      <c r="AD564" s="4" t="str">
        <f>_xlfn.XLOOKUP(X564, 'taxonomy(ID_mappings)'!$J$2:$J$7, 'taxonomy(ID_mappings)'!$I$2:$I$7, "Not Disclosed", 0)</f>
        <v>Not Disclosed</v>
      </c>
      <c r="AE564" s="4" t="str">
        <f>_xlfn.XLOOKUP(Z564, 'taxonomy(ID_mappings)'!$J$2:$J$7, 'taxonomy(ID_mappings)'!$I$2:$I$7, "Not Disclosed", 0)</f>
        <v>Not Disclosed</v>
      </c>
      <c r="AF564" s="4" t="str">
        <f>_xlfn.CONCAT(AA564, ", ", AB564, ", ", AC564, ", ", AD564, ", ", AE564)</f>
        <v>Not Disclosed, Not Disclosed, Not Disclosed, Not Disclosed, Not Disclosed</v>
      </c>
      <c r="AG564" s="16" t="s">
        <v>42</v>
      </c>
      <c r="AH564" s="1" t="s">
        <v>43</v>
      </c>
      <c r="AI564" s="1">
        <f>_xlfn.XLOOKUP(AH564, 'taxonomy(ID_mappings)'!$L$2:$L$3, 'taxonomy(ID_mappings)'!$M$2:$M$3, 0)</f>
        <v>0</v>
      </c>
      <c r="AJ564" s="1" t="s">
        <v>42</v>
      </c>
      <c r="AK564" s="1" t="s">
        <v>42</v>
      </c>
      <c r="AL564" s="1" t="s">
        <v>42</v>
      </c>
    </row>
    <row r="565" spans="1:38" ht="15.75" customHeight="1">
      <c r="A565" s="1">
        <v>53124</v>
      </c>
      <c r="B565" s="1" t="s">
        <v>972</v>
      </c>
      <c r="C565" s="1">
        <f>_xlfn.XLOOKUP(B565, 'Sheet1 startup_formatted'!$B$2:$B$690, 'Sheet1 startup_formatted'!$A$2:$A$690, "Not issued", 0)</f>
        <v>37237</v>
      </c>
      <c r="D565" s="2">
        <v>42430</v>
      </c>
      <c r="E565" s="15">
        <v>85000</v>
      </c>
      <c r="F565" s="1" t="s">
        <v>53</v>
      </c>
      <c r="G565" s="1">
        <f>_xlfn.XLOOKUP(F565, 'taxonomy(ID_mappings)'!$P$2:$P$15, 'taxonomy(ID_mappings)'!$O$2:$O$15, 0)</f>
        <v>9101</v>
      </c>
      <c r="H565" s="1">
        <v>0</v>
      </c>
      <c r="I565" s="1" t="s">
        <v>100</v>
      </c>
      <c r="J565" s="1" t="str">
        <v>Turkey</v>
      </c>
      <c r="K565" s="1" t="s">
        <v>100</v>
      </c>
      <c r="L565" s="13">
        <f>_xlfn.XLOOKUP(K565, 'taxonomy(ID_mappings)'!$B$2:$B$30, 'taxonomy(ID_mappings)'!$A$2:$A$30, "Not Disclosed", 0)</f>
        <v>5897</v>
      </c>
      <c r="M565" s="1" t="s">
        <v>47</v>
      </c>
      <c r="N565" s="1" t="s">
        <v>47</v>
      </c>
      <c r="O565" s="1">
        <f>_xlfn.XLOOKUP(N565, 'taxonomy(ID_mappings)'!$F$2:$F$40, 'taxonomy(ID_mappings)'!$E$2:$E$40, "Not Disclosed", 0)</f>
        <v>4536</v>
      </c>
      <c r="P565" s="1" t="s">
        <v>42</v>
      </c>
      <c r="Q565" s="4" t="s">
        <v>42</v>
      </c>
      <c r="R565" s="4" t="s">
        <v>42</v>
      </c>
      <c r="S565" s="4" t="s">
        <v>42</v>
      </c>
      <c r="T565" s="4" t="str">
        <v>Not Disclosed</v>
      </c>
      <c r="U565" s="4" t="s">
        <v>42</v>
      </c>
      <c r="V565" s="4" t="str">
        <v>Not Disclosed</v>
      </c>
      <c r="W565" s="4" t="s">
        <v>42</v>
      </c>
      <c r="X565" s="4" t="str">
        <v>Not Disclosed</v>
      </c>
      <c r="Y565" s="4" t="s">
        <v>42</v>
      </c>
      <c r="Z565" s="4" t="str">
        <v>Not Disclosed</v>
      </c>
      <c r="AA565" s="4" t="str">
        <f>_xlfn.XLOOKUP(R565, 'taxonomy(ID_mappings)'!$J$2:$J$7, 'taxonomy(ID_mappings)'!$I$2:$I$7, "Not Disclosed", 0)</f>
        <v>Not Disclosed</v>
      </c>
      <c r="AB565" s="4" t="str">
        <f>_xlfn.XLOOKUP(T565, 'taxonomy(ID_mappings)'!$J$2:$J$7, 'taxonomy(ID_mappings)'!$I$2:$I$7, "Not Disclosed", 0)</f>
        <v>Not Disclosed</v>
      </c>
      <c r="AC565" s="4" t="str">
        <f>_xlfn.XLOOKUP(V565, 'taxonomy(ID_mappings)'!$J$2:$J$7, 'taxonomy(ID_mappings)'!$I$2:$I$7, "Not Disclosed", 0)</f>
        <v>Not Disclosed</v>
      </c>
      <c r="AD565" s="4" t="str">
        <f>_xlfn.XLOOKUP(X565, 'taxonomy(ID_mappings)'!$J$2:$J$7, 'taxonomy(ID_mappings)'!$I$2:$I$7, "Not Disclosed", 0)</f>
        <v>Not Disclosed</v>
      </c>
      <c r="AE565" s="4" t="str">
        <f>_xlfn.XLOOKUP(Z565, 'taxonomy(ID_mappings)'!$J$2:$J$7, 'taxonomy(ID_mappings)'!$I$2:$I$7, "Not Disclosed", 0)</f>
        <v>Not Disclosed</v>
      </c>
      <c r="AF565" s="4" t="str">
        <f>_xlfn.CONCAT(AA565, ", ", AB565, ", ", AC565, ", ", AD565, ", ", AE565)</f>
        <v>Not Disclosed, Not Disclosed, Not Disclosed, Not Disclosed, Not Disclosed</v>
      </c>
      <c r="AG565" s="16" t="s">
        <v>42</v>
      </c>
      <c r="AH565" s="1" t="s">
        <v>43</v>
      </c>
      <c r="AI565" s="1">
        <f>_xlfn.XLOOKUP(AH565, 'taxonomy(ID_mappings)'!$L$2:$L$3, 'taxonomy(ID_mappings)'!$M$2:$M$3, 0)</f>
        <v>0</v>
      </c>
      <c r="AJ565" s="1" t="s">
        <v>42</v>
      </c>
      <c r="AK565" s="1" t="s">
        <v>42</v>
      </c>
      <c r="AL565" s="1" t="s">
        <v>42</v>
      </c>
    </row>
    <row r="566" spans="1:38" ht="15.75" customHeight="1">
      <c r="A566" s="1">
        <v>53125</v>
      </c>
      <c r="B566" s="1" t="s">
        <v>973</v>
      </c>
      <c r="C566" s="1">
        <f>_xlfn.XLOOKUP(B566, 'Sheet1 startup_formatted'!$B$2:$B$690, 'Sheet1 startup_formatted'!$A$2:$A$690, "Not issued", 0)</f>
        <v>54457</v>
      </c>
      <c r="D566" s="2">
        <v>42430</v>
      </c>
      <c r="E566" s="15">
        <v>2500000</v>
      </c>
      <c r="F566" s="1" t="s">
        <v>53</v>
      </c>
      <c r="G566" s="1">
        <f>_xlfn.XLOOKUP(F566, 'taxonomy(ID_mappings)'!$P$2:$P$15, 'taxonomy(ID_mappings)'!$O$2:$O$15, 0)</f>
        <v>9101</v>
      </c>
      <c r="H566" s="1">
        <v>1</v>
      </c>
      <c r="I566" s="1" t="s">
        <v>100</v>
      </c>
      <c r="J566" s="1" t="str">
        <v>Turkey</v>
      </c>
      <c r="K566" s="1" t="s">
        <v>100</v>
      </c>
      <c r="L566" s="13">
        <f>_xlfn.XLOOKUP(K566, 'taxonomy(ID_mappings)'!$B$2:$B$30, 'taxonomy(ID_mappings)'!$A$2:$A$30, "Not Disclosed", 0)</f>
        <v>5897</v>
      </c>
      <c r="M566" s="1" t="s">
        <v>54</v>
      </c>
      <c r="N566" s="1" t="s">
        <v>54</v>
      </c>
      <c r="O566" s="1">
        <f>_xlfn.XLOOKUP(N566, 'taxonomy(ID_mappings)'!$F$2:$F$40, 'taxonomy(ID_mappings)'!$E$2:$E$40, "Not Disclosed", 0)</f>
        <v>2165</v>
      </c>
      <c r="P566" s="1">
        <v>1</v>
      </c>
      <c r="Q566" s="4" t="s">
        <v>42</v>
      </c>
      <c r="R566" s="4" t="s">
        <v>42</v>
      </c>
      <c r="S566" s="4" t="s">
        <v>42</v>
      </c>
      <c r="T566" s="4" t="str">
        <v>Not Disclosed</v>
      </c>
      <c r="U566" s="4" t="s">
        <v>42</v>
      </c>
      <c r="V566" s="4" t="str">
        <v>Not Disclosed</v>
      </c>
      <c r="W566" s="4" t="s">
        <v>42</v>
      </c>
      <c r="X566" s="4" t="str">
        <v>Not Disclosed</v>
      </c>
      <c r="Y566" s="4" t="s">
        <v>42</v>
      </c>
      <c r="Z566" s="4" t="str">
        <v>Not Disclosed</v>
      </c>
      <c r="AA566" s="4" t="str">
        <f>_xlfn.XLOOKUP(R566, 'taxonomy(ID_mappings)'!$J$2:$J$7, 'taxonomy(ID_mappings)'!$I$2:$I$7, "Not Disclosed", 0)</f>
        <v>Not Disclosed</v>
      </c>
      <c r="AB566" s="4" t="str">
        <f>_xlfn.XLOOKUP(T566, 'taxonomy(ID_mappings)'!$J$2:$J$7, 'taxonomy(ID_mappings)'!$I$2:$I$7, "Not Disclosed", 0)</f>
        <v>Not Disclosed</v>
      </c>
      <c r="AC566" s="4" t="str">
        <f>_xlfn.XLOOKUP(V566, 'taxonomy(ID_mappings)'!$J$2:$J$7, 'taxonomy(ID_mappings)'!$I$2:$I$7, "Not Disclosed", 0)</f>
        <v>Not Disclosed</v>
      </c>
      <c r="AD566" s="4" t="str">
        <f>_xlfn.XLOOKUP(X566, 'taxonomy(ID_mappings)'!$J$2:$J$7, 'taxonomy(ID_mappings)'!$I$2:$I$7, "Not Disclosed", 0)</f>
        <v>Not Disclosed</v>
      </c>
      <c r="AE566" s="4" t="str">
        <f>_xlfn.XLOOKUP(Z566, 'taxonomy(ID_mappings)'!$J$2:$J$7, 'taxonomy(ID_mappings)'!$I$2:$I$7, "Not Disclosed", 0)</f>
        <v>Not Disclosed</v>
      </c>
      <c r="AF566" s="4" t="str">
        <f>_xlfn.CONCAT(AA566, ", ", AB566, ", ", AC566, ", ", AD566, ", ", AE566)</f>
        <v>Not Disclosed, Not Disclosed, Not Disclosed, Not Disclosed, Not Disclosed</v>
      </c>
      <c r="AG566" s="16" t="s">
        <v>42</v>
      </c>
      <c r="AH566" s="1" t="s">
        <v>43</v>
      </c>
      <c r="AI566" s="1">
        <f>_xlfn.XLOOKUP(AH566, 'taxonomy(ID_mappings)'!$L$2:$L$3, 'taxonomy(ID_mappings)'!$M$2:$M$3, 0)</f>
        <v>0</v>
      </c>
      <c r="AJ566" s="1" t="s">
        <v>42</v>
      </c>
      <c r="AK566" s="1" t="s">
        <v>42</v>
      </c>
      <c r="AL566" s="1" t="s">
        <v>42</v>
      </c>
    </row>
    <row r="567" spans="1:38" ht="15.75" customHeight="1">
      <c r="A567" s="1">
        <v>53126</v>
      </c>
      <c r="B567" s="1" t="s">
        <v>974</v>
      </c>
      <c r="C567" s="1">
        <f>_xlfn.XLOOKUP(B567, 'Sheet1 startup_formatted'!$B$2:$B$690, 'Sheet1 startup_formatted'!$A$2:$A$690, "Not issued", 0)</f>
        <v>32993</v>
      </c>
      <c r="D567" s="2">
        <v>42430</v>
      </c>
      <c r="E567" s="15">
        <v>65000</v>
      </c>
      <c r="F567" s="1" t="s">
        <v>53</v>
      </c>
      <c r="G567" s="1">
        <f>_xlfn.XLOOKUP(F567, 'taxonomy(ID_mappings)'!$P$2:$P$15, 'taxonomy(ID_mappings)'!$O$2:$O$15, 0)</f>
        <v>9101</v>
      </c>
      <c r="H567" s="1">
        <v>0</v>
      </c>
      <c r="I567" s="1" t="s">
        <v>284</v>
      </c>
      <c r="J567" s="1" t="str">
        <v>Pakistan</v>
      </c>
      <c r="K567" s="1" t="s">
        <v>284</v>
      </c>
      <c r="L567" s="13">
        <f>_xlfn.XLOOKUP(K567, 'taxonomy(ID_mappings)'!$B$2:$B$30, 'taxonomy(ID_mappings)'!$A$2:$A$30, "Not Disclosed", 0)</f>
        <v>5769</v>
      </c>
      <c r="M567" s="1" t="s">
        <v>133</v>
      </c>
      <c r="N567" s="1" t="s">
        <v>133</v>
      </c>
      <c r="O567" s="1">
        <f>_xlfn.XLOOKUP(N567, 'taxonomy(ID_mappings)'!$F$2:$F$40, 'taxonomy(ID_mappings)'!$E$2:$E$40, "Not Disclosed", 0)</f>
        <v>8769</v>
      </c>
      <c r="P567" s="1">
        <v>1</v>
      </c>
      <c r="Q567" s="4" t="s">
        <v>42</v>
      </c>
      <c r="R567" s="4" t="s">
        <v>42</v>
      </c>
      <c r="S567" s="4" t="s">
        <v>42</v>
      </c>
      <c r="T567" s="4" t="str">
        <v>Not Disclosed</v>
      </c>
      <c r="U567" s="4" t="s">
        <v>42</v>
      </c>
      <c r="V567" s="4" t="str">
        <v>Not Disclosed</v>
      </c>
      <c r="W567" s="4" t="s">
        <v>42</v>
      </c>
      <c r="X567" s="4" t="str">
        <v>Not Disclosed</v>
      </c>
      <c r="Y567" s="4" t="s">
        <v>42</v>
      </c>
      <c r="Z567" s="4" t="str">
        <v>Not Disclosed</v>
      </c>
      <c r="AA567" s="4" t="str">
        <f>_xlfn.XLOOKUP(R567, 'taxonomy(ID_mappings)'!$J$2:$J$7, 'taxonomy(ID_mappings)'!$I$2:$I$7, "Not Disclosed", 0)</f>
        <v>Not Disclosed</v>
      </c>
      <c r="AB567" s="4" t="str">
        <f>_xlfn.XLOOKUP(T567, 'taxonomy(ID_mappings)'!$J$2:$J$7, 'taxonomy(ID_mappings)'!$I$2:$I$7, "Not Disclosed", 0)</f>
        <v>Not Disclosed</v>
      </c>
      <c r="AC567" s="4" t="str">
        <f>_xlfn.XLOOKUP(V567, 'taxonomy(ID_mappings)'!$J$2:$J$7, 'taxonomy(ID_mappings)'!$I$2:$I$7, "Not Disclosed", 0)</f>
        <v>Not Disclosed</v>
      </c>
      <c r="AD567" s="4" t="str">
        <f>_xlfn.XLOOKUP(X567, 'taxonomy(ID_mappings)'!$J$2:$J$7, 'taxonomy(ID_mappings)'!$I$2:$I$7, "Not Disclosed", 0)</f>
        <v>Not Disclosed</v>
      </c>
      <c r="AE567" s="4" t="str">
        <f>_xlfn.XLOOKUP(Z567, 'taxonomy(ID_mappings)'!$J$2:$J$7, 'taxonomy(ID_mappings)'!$I$2:$I$7, "Not Disclosed", 0)</f>
        <v>Not Disclosed</v>
      </c>
      <c r="AF567" s="4" t="str">
        <f>_xlfn.CONCAT(AA567, ", ", AB567, ", ", AC567, ", ", AD567, ", ", AE567)</f>
        <v>Not Disclosed, Not Disclosed, Not Disclosed, Not Disclosed, Not Disclosed</v>
      </c>
      <c r="AG567" s="16" t="s">
        <v>42</v>
      </c>
      <c r="AH567" s="1" t="s">
        <v>43</v>
      </c>
      <c r="AI567" s="1">
        <f>_xlfn.XLOOKUP(AH567, 'taxonomy(ID_mappings)'!$L$2:$L$3, 'taxonomy(ID_mappings)'!$M$2:$M$3, 0)</f>
        <v>0</v>
      </c>
      <c r="AJ567" s="1" t="s">
        <v>42</v>
      </c>
      <c r="AK567" s="1" t="s">
        <v>42</v>
      </c>
      <c r="AL567" s="1" t="s">
        <v>42</v>
      </c>
    </row>
    <row r="568" spans="1:38" ht="15.75" customHeight="1">
      <c r="A568" s="1">
        <v>53127</v>
      </c>
      <c r="B568" s="1" t="s">
        <v>975</v>
      </c>
      <c r="C568" s="1">
        <f>_xlfn.XLOOKUP(B568, 'Sheet1 startup_formatted'!$B$2:$B$690, 'Sheet1 startup_formatted'!$A$2:$A$690, "Not issued", 0)</f>
        <v>54400</v>
      </c>
      <c r="D568" s="2">
        <v>42736</v>
      </c>
      <c r="E568" s="15">
        <v>150000</v>
      </c>
      <c r="F568" s="1" t="s">
        <v>53</v>
      </c>
      <c r="G568" s="1">
        <f>_xlfn.XLOOKUP(F568, 'taxonomy(ID_mappings)'!$P$2:$P$15, 'taxonomy(ID_mappings)'!$O$2:$O$15, 0)</f>
        <v>9101</v>
      </c>
      <c r="H568" s="1">
        <v>1</v>
      </c>
      <c r="I568" s="1" t="s">
        <v>284</v>
      </c>
      <c r="J568" s="1" t="str">
        <v>Pakistan</v>
      </c>
      <c r="K568" s="1" t="s">
        <v>284</v>
      </c>
      <c r="L568" s="13">
        <f>_xlfn.XLOOKUP(K568, 'taxonomy(ID_mappings)'!$B$2:$B$30, 'taxonomy(ID_mappings)'!$A$2:$A$30, "Not Disclosed", 0)</f>
        <v>5769</v>
      </c>
      <c r="M568" s="1" t="s">
        <v>77</v>
      </c>
      <c r="N568" s="1" t="s">
        <v>77</v>
      </c>
      <c r="O568" s="1">
        <f>_xlfn.XLOOKUP(N568, 'taxonomy(ID_mappings)'!$F$2:$F$40, 'taxonomy(ID_mappings)'!$E$2:$E$40, "Not Disclosed", 0)</f>
        <v>7846</v>
      </c>
      <c r="P568" s="1">
        <v>2</v>
      </c>
      <c r="Q568" s="4" t="s">
        <v>42</v>
      </c>
      <c r="R568" s="4" t="s">
        <v>42</v>
      </c>
      <c r="S568" s="4" t="s">
        <v>42</v>
      </c>
      <c r="T568" s="4" t="str">
        <v>Not Disclosed</v>
      </c>
      <c r="U568" s="4" t="s">
        <v>42</v>
      </c>
      <c r="V568" s="4" t="str">
        <v>Not Disclosed</v>
      </c>
      <c r="W568" s="4" t="s">
        <v>42</v>
      </c>
      <c r="X568" s="4" t="str">
        <v>Not Disclosed</v>
      </c>
      <c r="Y568" s="4" t="s">
        <v>42</v>
      </c>
      <c r="Z568" s="4" t="str">
        <v>Not Disclosed</v>
      </c>
      <c r="AA568" s="4" t="str">
        <f>_xlfn.XLOOKUP(R568, 'taxonomy(ID_mappings)'!$J$2:$J$7, 'taxonomy(ID_mappings)'!$I$2:$I$7, "Not Disclosed", 0)</f>
        <v>Not Disclosed</v>
      </c>
      <c r="AB568" s="4" t="str">
        <f>_xlfn.XLOOKUP(T568, 'taxonomy(ID_mappings)'!$J$2:$J$7, 'taxonomy(ID_mappings)'!$I$2:$I$7, "Not Disclosed", 0)</f>
        <v>Not Disclosed</v>
      </c>
      <c r="AC568" s="4" t="str">
        <f>_xlfn.XLOOKUP(V568, 'taxonomy(ID_mappings)'!$J$2:$J$7, 'taxonomy(ID_mappings)'!$I$2:$I$7, "Not Disclosed", 0)</f>
        <v>Not Disclosed</v>
      </c>
      <c r="AD568" s="4" t="str">
        <f>_xlfn.XLOOKUP(X568, 'taxonomy(ID_mappings)'!$J$2:$J$7, 'taxonomy(ID_mappings)'!$I$2:$I$7, "Not Disclosed", 0)</f>
        <v>Not Disclosed</v>
      </c>
      <c r="AE568" s="4" t="str">
        <f>_xlfn.XLOOKUP(Z568, 'taxonomy(ID_mappings)'!$J$2:$J$7, 'taxonomy(ID_mappings)'!$I$2:$I$7, "Not Disclosed", 0)</f>
        <v>Not Disclosed</v>
      </c>
      <c r="AF568" s="4" t="str">
        <f>_xlfn.CONCAT(AA568, ", ", AB568, ", ", AC568, ", ", AD568, ", ", AE568)</f>
        <v>Not Disclosed, Not Disclosed, Not Disclosed, Not Disclosed, Not Disclosed</v>
      </c>
      <c r="AG568" s="16" t="s">
        <v>42</v>
      </c>
      <c r="AH568" s="1" t="s">
        <v>43</v>
      </c>
      <c r="AI568" s="1">
        <f>_xlfn.XLOOKUP(AH568, 'taxonomy(ID_mappings)'!$L$2:$L$3, 'taxonomy(ID_mappings)'!$M$2:$M$3, 0)</f>
        <v>0</v>
      </c>
      <c r="AJ568" s="1" t="s">
        <v>42</v>
      </c>
      <c r="AK568" s="1" t="s">
        <v>42</v>
      </c>
      <c r="AL568" s="1" t="s">
        <v>42</v>
      </c>
    </row>
    <row r="569" spans="1:38" ht="15.75" customHeight="1">
      <c r="A569" s="1">
        <v>53128</v>
      </c>
      <c r="B569" s="1" t="s">
        <v>976</v>
      </c>
      <c r="C569" s="1">
        <f>_xlfn.XLOOKUP(B569, 'Sheet1 startup_formatted'!$B$2:$B$690, 'Sheet1 startup_formatted'!$A$2:$A$690, "Not issued", 0)</f>
        <v>54406</v>
      </c>
      <c r="D569" s="2">
        <v>42430</v>
      </c>
      <c r="E569" s="15">
        <v>250000</v>
      </c>
      <c r="F569" s="1" t="s">
        <v>88</v>
      </c>
      <c r="G569" s="1">
        <f>_xlfn.XLOOKUP(F569, 'taxonomy(ID_mappings)'!$P$2:$P$15, 'taxonomy(ID_mappings)'!$O$2:$O$15, 0)</f>
        <v>6789</v>
      </c>
      <c r="H569" s="1">
        <v>0</v>
      </c>
      <c r="I569" s="1" t="s">
        <v>284</v>
      </c>
      <c r="J569" s="1" t="str">
        <v>Pakistan</v>
      </c>
      <c r="K569" s="1" t="s">
        <v>284</v>
      </c>
      <c r="L569" s="13">
        <f>_xlfn.XLOOKUP(K569, 'taxonomy(ID_mappings)'!$B$2:$B$30, 'taxonomy(ID_mappings)'!$A$2:$A$30, "Not Disclosed", 0)</f>
        <v>5769</v>
      </c>
      <c r="M569" s="1" t="s">
        <v>47</v>
      </c>
      <c r="N569" s="1" t="s">
        <v>47</v>
      </c>
      <c r="O569" s="1">
        <f>_xlfn.XLOOKUP(N569, 'taxonomy(ID_mappings)'!$F$2:$F$40, 'taxonomy(ID_mappings)'!$E$2:$E$40, "Not Disclosed", 0)</f>
        <v>4536</v>
      </c>
      <c r="P569" s="1">
        <v>1</v>
      </c>
      <c r="Q569" s="4" t="s">
        <v>42</v>
      </c>
      <c r="R569" s="4" t="s">
        <v>42</v>
      </c>
      <c r="S569" s="4" t="s">
        <v>42</v>
      </c>
      <c r="T569" s="4" t="str">
        <v>Not Disclosed</v>
      </c>
      <c r="U569" s="4" t="s">
        <v>42</v>
      </c>
      <c r="V569" s="4" t="str">
        <v>Not Disclosed</v>
      </c>
      <c r="W569" s="4" t="s">
        <v>42</v>
      </c>
      <c r="X569" s="4" t="str">
        <v>Not Disclosed</v>
      </c>
      <c r="Y569" s="4" t="s">
        <v>42</v>
      </c>
      <c r="Z569" s="4" t="str">
        <v>Not Disclosed</v>
      </c>
      <c r="AA569" s="4" t="str">
        <f>_xlfn.XLOOKUP(R569, 'taxonomy(ID_mappings)'!$J$2:$J$7, 'taxonomy(ID_mappings)'!$I$2:$I$7, "Not Disclosed", 0)</f>
        <v>Not Disclosed</v>
      </c>
      <c r="AB569" s="4" t="str">
        <f>_xlfn.XLOOKUP(T569, 'taxonomy(ID_mappings)'!$J$2:$J$7, 'taxonomy(ID_mappings)'!$I$2:$I$7, "Not Disclosed", 0)</f>
        <v>Not Disclosed</v>
      </c>
      <c r="AC569" s="4" t="str">
        <f>_xlfn.XLOOKUP(V569, 'taxonomy(ID_mappings)'!$J$2:$J$7, 'taxonomy(ID_mappings)'!$I$2:$I$7, "Not Disclosed", 0)</f>
        <v>Not Disclosed</v>
      </c>
      <c r="AD569" s="4" t="str">
        <f>_xlfn.XLOOKUP(X569, 'taxonomy(ID_mappings)'!$J$2:$J$7, 'taxonomy(ID_mappings)'!$I$2:$I$7, "Not Disclosed", 0)</f>
        <v>Not Disclosed</v>
      </c>
      <c r="AE569" s="4" t="str">
        <f>_xlfn.XLOOKUP(Z569, 'taxonomy(ID_mappings)'!$J$2:$J$7, 'taxonomy(ID_mappings)'!$I$2:$I$7, "Not Disclosed", 0)</f>
        <v>Not Disclosed</v>
      </c>
      <c r="AF569" s="4" t="str">
        <f>_xlfn.CONCAT(AA569, ", ", AB569, ", ", AC569, ", ", AD569, ", ", AE569)</f>
        <v>Not Disclosed, Not Disclosed, Not Disclosed, Not Disclosed, Not Disclosed</v>
      </c>
      <c r="AG569" s="16" t="s">
        <v>42</v>
      </c>
      <c r="AH569" s="1" t="s">
        <v>43</v>
      </c>
      <c r="AI569" s="1">
        <f>_xlfn.XLOOKUP(AH569, 'taxonomy(ID_mappings)'!$L$2:$L$3, 'taxonomy(ID_mappings)'!$M$2:$M$3, 0)</f>
        <v>0</v>
      </c>
      <c r="AJ569" s="1" t="s">
        <v>42</v>
      </c>
      <c r="AK569" s="1" t="s">
        <v>42</v>
      </c>
      <c r="AL569" s="1" t="s">
        <v>42</v>
      </c>
    </row>
    <row r="570" spans="1:38" ht="15.75" customHeight="1">
      <c r="A570" s="1">
        <v>53130</v>
      </c>
      <c r="B570" s="1" t="s">
        <v>977</v>
      </c>
      <c r="C570" s="1">
        <f>_xlfn.XLOOKUP(B570, 'Sheet1 startup_formatted'!$B$2:$B$690, 'Sheet1 startup_formatted'!$A$2:$A$690, "Not issued", 0)</f>
        <v>37105</v>
      </c>
      <c r="D570" s="2">
        <v>42430</v>
      </c>
      <c r="E570" s="15">
        <v>0</v>
      </c>
      <c r="F570" s="1" t="s">
        <v>707</v>
      </c>
      <c r="G570" s="1">
        <f>_xlfn.XLOOKUP(F570, 'taxonomy(ID_mappings)'!$P$2:$P$15, 'taxonomy(ID_mappings)'!$O$2:$O$15, 0)</f>
        <v>5672</v>
      </c>
      <c r="H570" s="1">
        <v>1</v>
      </c>
      <c r="I570" s="1" t="s">
        <v>100</v>
      </c>
      <c r="J570" s="1" t="str">
        <v>Turkey</v>
      </c>
      <c r="K570" s="1" t="s">
        <v>100</v>
      </c>
      <c r="L570" s="13">
        <f>_xlfn.XLOOKUP(K570, 'taxonomy(ID_mappings)'!$B$2:$B$30, 'taxonomy(ID_mappings)'!$A$2:$A$30, "Not Disclosed", 0)</f>
        <v>5897</v>
      </c>
      <c r="M570" s="1" t="s">
        <v>47</v>
      </c>
      <c r="N570" s="1" t="s">
        <v>47</v>
      </c>
      <c r="O570" s="1">
        <f>_xlfn.XLOOKUP(N570, 'taxonomy(ID_mappings)'!$F$2:$F$40, 'taxonomy(ID_mappings)'!$E$2:$E$40, "Not Disclosed", 0)</f>
        <v>4536</v>
      </c>
      <c r="P570" s="1" t="s">
        <v>42</v>
      </c>
      <c r="Q570" s="4" t="s">
        <v>42</v>
      </c>
      <c r="R570" s="4" t="s">
        <v>42</v>
      </c>
      <c r="S570" s="4" t="s">
        <v>42</v>
      </c>
      <c r="T570" s="4" t="str">
        <v>Not Disclosed</v>
      </c>
      <c r="U570" s="4" t="s">
        <v>42</v>
      </c>
      <c r="V570" s="4" t="str">
        <v>Not Disclosed</v>
      </c>
      <c r="W570" s="4" t="s">
        <v>42</v>
      </c>
      <c r="X570" s="4" t="str">
        <v>Not Disclosed</v>
      </c>
      <c r="Y570" s="4" t="s">
        <v>42</v>
      </c>
      <c r="Z570" s="4" t="str">
        <v>Not Disclosed</v>
      </c>
      <c r="AA570" s="4" t="str">
        <f>_xlfn.XLOOKUP(R570, 'taxonomy(ID_mappings)'!$J$2:$J$7, 'taxonomy(ID_mappings)'!$I$2:$I$7, "Not Disclosed", 0)</f>
        <v>Not Disclosed</v>
      </c>
      <c r="AB570" s="4" t="str">
        <f>_xlfn.XLOOKUP(T570, 'taxonomy(ID_mappings)'!$J$2:$J$7, 'taxonomy(ID_mappings)'!$I$2:$I$7, "Not Disclosed", 0)</f>
        <v>Not Disclosed</v>
      </c>
      <c r="AC570" s="4" t="str">
        <f>_xlfn.XLOOKUP(V570, 'taxonomy(ID_mappings)'!$J$2:$J$7, 'taxonomy(ID_mappings)'!$I$2:$I$7, "Not Disclosed", 0)</f>
        <v>Not Disclosed</v>
      </c>
      <c r="AD570" s="4" t="str">
        <f>_xlfn.XLOOKUP(X570, 'taxonomy(ID_mappings)'!$J$2:$J$7, 'taxonomy(ID_mappings)'!$I$2:$I$7, "Not Disclosed", 0)</f>
        <v>Not Disclosed</v>
      </c>
      <c r="AE570" s="4" t="str">
        <f>_xlfn.XLOOKUP(Z570, 'taxonomy(ID_mappings)'!$J$2:$J$7, 'taxonomy(ID_mappings)'!$I$2:$I$7, "Not Disclosed", 0)</f>
        <v>Not Disclosed</v>
      </c>
      <c r="AF570" s="4" t="str">
        <f>_xlfn.CONCAT(AA570, ", ", AB570, ", ", AC570, ", ", AD570, ", ", AE570)</f>
        <v>Not Disclosed, Not Disclosed, Not Disclosed, Not Disclosed, Not Disclosed</v>
      </c>
      <c r="AG570" s="16" t="s">
        <v>42</v>
      </c>
      <c r="AH570" s="1" t="s">
        <v>43</v>
      </c>
      <c r="AI570" s="1">
        <f>_xlfn.XLOOKUP(AH570, 'taxonomy(ID_mappings)'!$L$2:$L$3, 'taxonomy(ID_mappings)'!$M$2:$M$3, 0)</f>
        <v>0</v>
      </c>
      <c r="AJ570" s="1" t="s">
        <v>42</v>
      </c>
      <c r="AK570" s="1" t="s">
        <v>42</v>
      </c>
      <c r="AL570" s="1" t="s">
        <v>42</v>
      </c>
    </row>
    <row r="571" spans="1:38" ht="15.75" customHeight="1">
      <c r="A571" s="1">
        <v>53131</v>
      </c>
      <c r="B571" s="1" t="s">
        <v>978</v>
      </c>
      <c r="C571" s="1">
        <f>_xlfn.XLOOKUP(B571, 'Sheet1 startup_formatted'!$B$2:$B$690, 'Sheet1 startup_formatted'!$A$2:$A$690, "Not issued", 0)</f>
        <v>48722</v>
      </c>
      <c r="D571" s="2">
        <v>42430</v>
      </c>
      <c r="E571" s="15">
        <v>100000</v>
      </c>
      <c r="F571" s="1" t="s">
        <v>53</v>
      </c>
      <c r="G571" s="1">
        <f>_xlfn.XLOOKUP(F571, 'taxonomy(ID_mappings)'!$P$2:$P$15, 'taxonomy(ID_mappings)'!$O$2:$O$15, 0)</f>
        <v>9101</v>
      </c>
      <c r="H571" s="1">
        <v>0</v>
      </c>
      <c r="I571" s="1" t="s">
        <v>100</v>
      </c>
      <c r="J571" s="1" t="str">
        <v>Turkey</v>
      </c>
      <c r="K571" s="1" t="s">
        <v>100</v>
      </c>
      <c r="L571" s="13">
        <f>_xlfn.XLOOKUP(K571, 'taxonomy(ID_mappings)'!$B$2:$B$30, 'taxonomy(ID_mappings)'!$A$2:$A$30, "Not Disclosed", 0)</f>
        <v>5897</v>
      </c>
      <c r="M571" s="1" t="s">
        <v>63</v>
      </c>
      <c r="N571" s="1" t="s">
        <v>63</v>
      </c>
      <c r="O571" s="1">
        <f>_xlfn.XLOOKUP(N571, 'taxonomy(ID_mappings)'!$F$2:$F$40, 'taxonomy(ID_mappings)'!$E$2:$E$40, "Not Disclosed", 0)</f>
        <v>3678</v>
      </c>
      <c r="P571" s="1" t="s">
        <v>42</v>
      </c>
      <c r="Q571" s="4" t="s">
        <v>42</v>
      </c>
      <c r="R571" s="4" t="s">
        <v>42</v>
      </c>
      <c r="S571" s="4" t="s">
        <v>42</v>
      </c>
      <c r="T571" s="4" t="str">
        <v>Not Disclosed</v>
      </c>
      <c r="U571" s="4" t="s">
        <v>42</v>
      </c>
      <c r="V571" s="4" t="str">
        <v>Not Disclosed</v>
      </c>
      <c r="W571" s="4" t="s">
        <v>42</v>
      </c>
      <c r="X571" s="4" t="str">
        <v>Not Disclosed</v>
      </c>
      <c r="Y571" s="4" t="s">
        <v>42</v>
      </c>
      <c r="Z571" s="4" t="str">
        <v>Not Disclosed</v>
      </c>
      <c r="AA571" s="4" t="str">
        <f>_xlfn.XLOOKUP(R571, 'taxonomy(ID_mappings)'!$J$2:$J$7, 'taxonomy(ID_mappings)'!$I$2:$I$7, "Not Disclosed", 0)</f>
        <v>Not Disclosed</v>
      </c>
      <c r="AB571" s="4" t="str">
        <f>_xlfn.XLOOKUP(T571, 'taxonomy(ID_mappings)'!$J$2:$J$7, 'taxonomy(ID_mappings)'!$I$2:$I$7, "Not Disclosed", 0)</f>
        <v>Not Disclosed</v>
      </c>
      <c r="AC571" s="4" t="str">
        <f>_xlfn.XLOOKUP(V571, 'taxonomy(ID_mappings)'!$J$2:$J$7, 'taxonomy(ID_mappings)'!$I$2:$I$7, "Not Disclosed", 0)</f>
        <v>Not Disclosed</v>
      </c>
      <c r="AD571" s="4" t="str">
        <f>_xlfn.XLOOKUP(X571, 'taxonomy(ID_mappings)'!$J$2:$J$7, 'taxonomy(ID_mappings)'!$I$2:$I$7, "Not Disclosed", 0)</f>
        <v>Not Disclosed</v>
      </c>
      <c r="AE571" s="4" t="str">
        <f>_xlfn.XLOOKUP(Z571, 'taxonomy(ID_mappings)'!$J$2:$J$7, 'taxonomy(ID_mappings)'!$I$2:$I$7, "Not Disclosed", 0)</f>
        <v>Not Disclosed</v>
      </c>
      <c r="AF571" s="4" t="str">
        <f>_xlfn.CONCAT(AA571, ", ", AB571, ", ", AC571, ", ", AD571, ", ", AE571)</f>
        <v>Not Disclosed, Not Disclosed, Not Disclosed, Not Disclosed, Not Disclosed</v>
      </c>
      <c r="AG571" s="16" t="s">
        <v>42</v>
      </c>
      <c r="AH571" s="1" t="s">
        <v>43</v>
      </c>
      <c r="AI571" s="1">
        <f>_xlfn.XLOOKUP(AH571, 'taxonomy(ID_mappings)'!$L$2:$L$3, 'taxonomy(ID_mappings)'!$M$2:$M$3, 0)</f>
        <v>0</v>
      </c>
      <c r="AJ571" s="1" t="s">
        <v>42</v>
      </c>
      <c r="AK571" s="1" t="s">
        <v>42</v>
      </c>
      <c r="AL571" s="1" t="s">
        <v>42</v>
      </c>
    </row>
    <row r="572" spans="1:38" ht="15.75" customHeight="1">
      <c r="A572" s="1">
        <v>53132</v>
      </c>
      <c r="B572" s="1" t="s">
        <v>979</v>
      </c>
      <c r="C572" s="1">
        <f>_xlfn.XLOOKUP(B572, 'Sheet1 startup_formatted'!$B$2:$B$690, 'Sheet1 startup_formatted'!$A$2:$A$690, "Not issued", 0)</f>
        <v>35833</v>
      </c>
      <c r="D572" s="2">
        <v>42461</v>
      </c>
      <c r="E572" s="15">
        <v>2476000</v>
      </c>
      <c r="F572" s="1" t="s">
        <v>88</v>
      </c>
      <c r="G572" s="1">
        <f>_xlfn.XLOOKUP(F572, 'taxonomy(ID_mappings)'!$P$2:$P$15, 'taxonomy(ID_mappings)'!$O$2:$O$15, 0)</f>
        <v>6789</v>
      </c>
      <c r="H572" s="1">
        <v>1</v>
      </c>
      <c r="I572" s="1" t="s">
        <v>121</v>
      </c>
      <c r="J572" s="1" t="str">
        <v>Saudi Arabia (KSA)</v>
      </c>
      <c r="K572" s="1" t="s">
        <v>121</v>
      </c>
      <c r="L572" s="13">
        <f>_xlfn.XLOOKUP(K572, 'taxonomy(ID_mappings)'!$B$2:$B$30, 'taxonomy(ID_mappings)'!$A$2:$A$30, "Not Disclosed", 0)</f>
        <v>3459</v>
      </c>
      <c r="M572" s="1" t="s">
        <v>47</v>
      </c>
      <c r="N572" s="1" t="s">
        <v>47</v>
      </c>
      <c r="O572" s="1">
        <f>_xlfn.XLOOKUP(N572, 'taxonomy(ID_mappings)'!$F$2:$F$40, 'taxonomy(ID_mappings)'!$E$2:$E$40, "Not Disclosed", 0)</f>
        <v>4536</v>
      </c>
      <c r="P572" s="1">
        <v>2</v>
      </c>
      <c r="Q572" s="4" t="s">
        <v>173</v>
      </c>
      <c r="R572" s="4" t="s">
        <v>48</v>
      </c>
      <c r="S572" s="4" t="s">
        <v>79</v>
      </c>
      <c r="T572" s="4" t="str">
        <v>B2B2C</v>
      </c>
      <c r="U572" s="4" t="s">
        <v>174</v>
      </c>
      <c r="V572" s="4" t="str">
        <v>Platform</v>
      </c>
      <c r="W572" s="4" t="s">
        <v>42</v>
      </c>
      <c r="X572" s="4" t="str">
        <v>Not Disclosed</v>
      </c>
      <c r="Y572" s="4" t="s">
        <v>42</v>
      </c>
      <c r="Z572" s="4" t="str">
        <v>Not Disclosed</v>
      </c>
      <c r="AA572" s="4">
        <f>_xlfn.XLOOKUP(R572, 'taxonomy(ID_mappings)'!$J$2:$J$7, 'taxonomy(ID_mappings)'!$I$2:$I$7, "Not Disclosed", 0)</f>
        <v>5325</v>
      </c>
      <c r="AB572" s="4">
        <f>_xlfn.XLOOKUP(T572, 'taxonomy(ID_mappings)'!$J$2:$J$7, 'taxonomy(ID_mappings)'!$I$2:$I$7, "Not Disclosed", 0)</f>
        <v>5252</v>
      </c>
      <c r="AC572" s="4">
        <f>_xlfn.XLOOKUP(V572, 'taxonomy(ID_mappings)'!$J$2:$J$7, 'taxonomy(ID_mappings)'!$I$2:$I$7, "Not Disclosed", 0)</f>
        <v>5324</v>
      </c>
      <c r="AD572" s="4" t="str">
        <f>_xlfn.XLOOKUP(X572, 'taxonomy(ID_mappings)'!$J$2:$J$7, 'taxonomy(ID_mappings)'!$I$2:$I$7, "Not Disclosed", 0)</f>
        <v>Not Disclosed</v>
      </c>
      <c r="AE572" s="4" t="str">
        <f>_xlfn.XLOOKUP(Z572, 'taxonomy(ID_mappings)'!$J$2:$J$7, 'taxonomy(ID_mappings)'!$I$2:$I$7, "Not Disclosed", 0)</f>
        <v>Not Disclosed</v>
      </c>
      <c r="AF572" s="4" t="str">
        <f>_xlfn.CONCAT(AA572, ", ", AB572, ", ", AC572, ", ", AD572, ", ", AE572)</f>
        <v>5325, 5252, 5324, Not Disclosed, Not Disclosed</v>
      </c>
      <c r="AG572" s="16" t="s">
        <v>175</v>
      </c>
      <c r="AH572" s="1" t="s">
        <v>55</v>
      </c>
      <c r="AI572" s="1">
        <f>_xlfn.XLOOKUP(AH572, 'taxonomy(ID_mappings)'!$L$2:$L$3, 'taxonomy(ID_mappings)'!$M$2:$M$3, 0)</f>
        <v>1</v>
      </c>
      <c r="AJ572" s="9" t="s">
        <v>980</v>
      </c>
      <c r="AK572" s="9" t="s">
        <v>981</v>
      </c>
      <c r="AL572" s="1" t="s">
        <v>982</v>
      </c>
    </row>
    <row r="573" spans="1:38" ht="15.75" customHeight="1">
      <c r="A573" s="1">
        <v>53133</v>
      </c>
      <c r="B573" s="1" t="s">
        <v>983</v>
      </c>
      <c r="C573" s="1">
        <f>_xlfn.XLOOKUP(B573, 'Sheet1 startup_formatted'!$B$2:$B$690, 'Sheet1 startup_formatted'!$A$2:$A$690, "Not issued", 0)</f>
        <v>21160</v>
      </c>
      <c r="D573" s="2">
        <v>42461</v>
      </c>
      <c r="E573" s="15">
        <v>100000</v>
      </c>
      <c r="F573" s="1" t="s">
        <v>53</v>
      </c>
      <c r="G573" s="1">
        <f>_xlfn.XLOOKUP(F573, 'taxonomy(ID_mappings)'!$P$2:$P$15, 'taxonomy(ID_mappings)'!$O$2:$O$15, 0)</f>
        <v>9101</v>
      </c>
      <c r="H573" s="1">
        <v>0</v>
      </c>
      <c r="I573" s="1" t="s">
        <v>100</v>
      </c>
      <c r="J573" s="1" t="str">
        <v>Turkey</v>
      </c>
      <c r="K573" s="1" t="s">
        <v>100</v>
      </c>
      <c r="L573" s="13">
        <f>_xlfn.XLOOKUP(K573, 'taxonomy(ID_mappings)'!$B$2:$B$30, 'taxonomy(ID_mappings)'!$A$2:$A$30, "Not Disclosed", 0)</f>
        <v>5897</v>
      </c>
      <c r="M573" s="1" t="s">
        <v>166</v>
      </c>
      <c r="N573" s="1" t="s">
        <v>166</v>
      </c>
      <c r="O573" s="1">
        <f>_xlfn.XLOOKUP(N573, 'taxonomy(ID_mappings)'!$F$2:$F$40, 'taxonomy(ID_mappings)'!$E$2:$E$40, "Not Disclosed", 0)</f>
        <v>4913</v>
      </c>
      <c r="P573" s="1" t="s">
        <v>42</v>
      </c>
      <c r="Q573" s="4" t="s">
        <v>42</v>
      </c>
      <c r="R573" s="4" t="s">
        <v>42</v>
      </c>
      <c r="S573" s="4" t="s">
        <v>42</v>
      </c>
      <c r="T573" s="4" t="str">
        <v>Not Disclosed</v>
      </c>
      <c r="U573" s="4" t="s">
        <v>42</v>
      </c>
      <c r="V573" s="4" t="str">
        <v>Not Disclosed</v>
      </c>
      <c r="W573" s="4" t="s">
        <v>42</v>
      </c>
      <c r="X573" s="4" t="str">
        <v>Not Disclosed</v>
      </c>
      <c r="Y573" s="4" t="s">
        <v>42</v>
      </c>
      <c r="Z573" s="4" t="str">
        <v>Not Disclosed</v>
      </c>
      <c r="AA573" s="4" t="str">
        <f>_xlfn.XLOOKUP(R573, 'taxonomy(ID_mappings)'!$J$2:$J$7, 'taxonomy(ID_mappings)'!$I$2:$I$7, "Not Disclosed", 0)</f>
        <v>Not Disclosed</v>
      </c>
      <c r="AB573" s="4" t="str">
        <f>_xlfn.XLOOKUP(T573, 'taxonomy(ID_mappings)'!$J$2:$J$7, 'taxonomy(ID_mappings)'!$I$2:$I$7, "Not Disclosed", 0)</f>
        <v>Not Disclosed</v>
      </c>
      <c r="AC573" s="4" t="str">
        <f>_xlfn.XLOOKUP(V573, 'taxonomy(ID_mappings)'!$J$2:$J$7, 'taxonomy(ID_mappings)'!$I$2:$I$7, "Not Disclosed", 0)</f>
        <v>Not Disclosed</v>
      </c>
      <c r="AD573" s="4" t="str">
        <f>_xlfn.XLOOKUP(X573, 'taxonomy(ID_mappings)'!$J$2:$J$7, 'taxonomy(ID_mappings)'!$I$2:$I$7, "Not Disclosed", 0)</f>
        <v>Not Disclosed</v>
      </c>
      <c r="AE573" s="4" t="str">
        <f>_xlfn.XLOOKUP(Z573, 'taxonomy(ID_mappings)'!$J$2:$J$7, 'taxonomy(ID_mappings)'!$I$2:$I$7, "Not Disclosed", 0)</f>
        <v>Not Disclosed</v>
      </c>
      <c r="AF573" s="4" t="str">
        <f>_xlfn.CONCAT(AA573, ", ", AB573, ", ", AC573, ", ", AD573, ", ", AE573)</f>
        <v>Not Disclosed, Not Disclosed, Not Disclosed, Not Disclosed, Not Disclosed</v>
      </c>
      <c r="AG573" s="16" t="s">
        <v>42</v>
      </c>
      <c r="AH573" s="1" t="s">
        <v>43</v>
      </c>
      <c r="AI573" s="1">
        <f>_xlfn.XLOOKUP(AH573, 'taxonomy(ID_mappings)'!$L$2:$L$3, 'taxonomy(ID_mappings)'!$M$2:$M$3, 0)</f>
        <v>0</v>
      </c>
      <c r="AJ573" s="1" t="s">
        <v>42</v>
      </c>
      <c r="AK573" s="1" t="s">
        <v>42</v>
      </c>
      <c r="AL573" s="1" t="s">
        <v>42</v>
      </c>
    </row>
    <row r="574" spans="1:38" ht="15.75" customHeight="1">
      <c r="A574" s="1">
        <v>53134</v>
      </c>
      <c r="B574" s="1" t="s">
        <v>984</v>
      </c>
      <c r="C574" s="1">
        <f>_xlfn.XLOOKUP(B574, 'Sheet1 startup_formatted'!$B$2:$B$690, 'Sheet1 startup_formatted'!$A$2:$A$690, "Not issued", 0)</f>
        <v>54550</v>
      </c>
      <c r="D574" s="2">
        <v>42461</v>
      </c>
      <c r="E574" s="15">
        <v>19265000</v>
      </c>
      <c r="F574" s="1" t="s">
        <v>45</v>
      </c>
      <c r="G574" s="1">
        <f>_xlfn.XLOOKUP(F574, 'taxonomy(ID_mappings)'!$P$2:$P$15, 'taxonomy(ID_mappings)'!$O$2:$O$15, 0)</f>
        <v>5678</v>
      </c>
      <c r="H574" s="1">
        <v>2</v>
      </c>
      <c r="I574" s="1" t="s">
        <v>100</v>
      </c>
      <c r="J574" s="1" t="str">
        <v>Turkey</v>
      </c>
      <c r="K574" s="1" t="s">
        <v>100</v>
      </c>
      <c r="L574" s="13">
        <f>_xlfn.XLOOKUP(K574, 'taxonomy(ID_mappings)'!$B$2:$B$30, 'taxonomy(ID_mappings)'!$A$2:$A$30, "Not Disclosed", 0)</f>
        <v>5897</v>
      </c>
      <c r="M574" s="1" t="s">
        <v>656</v>
      </c>
      <c r="N574" s="1" t="s">
        <v>656</v>
      </c>
      <c r="O574" s="1">
        <f>_xlfn.XLOOKUP(N574, 'taxonomy(ID_mappings)'!$F$2:$F$40, 'taxonomy(ID_mappings)'!$E$2:$E$40, "Not Disclosed", 0)</f>
        <v>7842</v>
      </c>
      <c r="P574" s="1">
        <v>5</v>
      </c>
      <c r="Q574" s="4" t="s">
        <v>42</v>
      </c>
      <c r="R574" s="4" t="s">
        <v>42</v>
      </c>
      <c r="S574" s="4" t="s">
        <v>42</v>
      </c>
      <c r="T574" s="4" t="str">
        <v>Not Disclosed</v>
      </c>
      <c r="U574" s="4" t="s">
        <v>42</v>
      </c>
      <c r="V574" s="4" t="str">
        <v>Not Disclosed</v>
      </c>
      <c r="W574" s="4" t="s">
        <v>42</v>
      </c>
      <c r="X574" s="4" t="str">
        <v>Not Disclosed</v>
      </c>
      <c r="Y574" s="4" t="s">
        <v>42</v>
      </c>
      <c r="Z574" s="4" t="str">
        <v>Not Disclosed</v>
      </c>
      <c r="AA574" s="4" t="str">
        <f>_xlfn.XLOOKUP(R574, 'taxonomy(ID_mappings)'!$J$2:$J$7, 'taxonomy(ID_mappings)'!$I$2:$I$7, "Not Disclosed", 0)</f>
        <v>Not Disclosed</v>
      </c>
      <c r="AB574" s="4" t="str">
        <f>_xlfn.XLOOKUP(T574, 'taxonomy(ID_mappings)'!$J$2:$J$7, 'taxonomy(ID_mappings)'!$I$2:$I$7, "Not Disclosed", 0)</f>
        <v>Not Disclosed</v>
      </c>
      <c r="AC574" s="4" t="str">
        <f>_xlfn.XLOOKUP(V574, 'taxonomy(ID_mappings)'!$J$2:$J$7, 'taxonomy(ID_mappings)'!$I$2:$I$7, "Not Disclosed", 0)</f>
        <v>Not Disclosed</v>
      </c>
      <c r="AD574" s="4" t="str">
        <f>_xlfn.XLOOKUP(X574, 'taxonomy(ID_mappings)'!$J$2:$J$7, 'taxonomy(ID_mappings)'!$I$2:$I$7, "Not Disclosed", 0)</f>
        <v>Not Disclosed</v>
      </c>
      <c r="AE574" s="4" t="str">
        <f>_xlfn.XLOOKUP(Z574, 'taxonomy(ID_mappings)'!$J$2:$J$7, 'taxonomy(ID_mappings)'!$I$2:$I$7, "Not Disclosed", 0)</f>
        <v>Not Disclosed</v>
      </c>
      <c r="AF574" s="4" t="str">
        <f>_xlfn.CONCAT(AA574, ", ", AB574, ", ", AC574, ", ", AD574, ", ", AE574)</f>
        <v>Not Disclosed, Not Disclosed, Not Disclosed, Not Disclosed, Not Disclosed</v>
      </c>
      <c r="AG574" s="16" t="s">
        <v>42</v>
      </c>
      <c r="AH574" s="1" t="s">
        <v>43</v>
      </c>
      <c r="AI574" s="1">
        <f>_xlfn.XLOOKUP(AH574, 'taxonomy(ID_mappings)'!$L$2:$L$3, 'taxonomy(ID_mappings)'!$M$2:$M$3, 0)</f>
        <v>0</v>
      </c>
      <c r="AJ574" s="1" t="s">
        <v>42</v>
      </c>
      <c r="AK574" s="1" t="s">
        <v>42</v>
      </c>
      <c r="AL574" s="1" t="s">
        <v>42</v>
      </c>
    </row>
    <row r="575" spans="1:38" ht="15.75" customHeight="1">
      <c r="A575" s="1">
        <v>53135</v>
      </c>
      <c r="B575" s="1" t="s">
        <v>985</v>
      </c>
      <c r="C575" s="1">
        <f>_xlfn.XLOOKUP(B575, 'Sheet1 startup_formatted'!$B$2:$B$690, 'Sheet1 startup_formatted'!$A$2:$A$690, "Not issued", 0)</f>
        <v>54443</v>
      </c>
      <c r="D575" s="2">
        <v>42461</v>
      </c>
      <c r="E575" s="15">
        <v>300</v>
      </c>
      <c r="F575" s="1" t="s">
        <v>53</v>
      </c>
      <c r="G575" s="1">
        <f>_xlfn.XLOOKUP(F575, 'taxonomy(ID_mappings)'!$P$2:$P$15, 'taxonomy(ID_mappings)'!$O$2:$O$15, 0)</f>
        <v>9101</v>
      </c>
      <c r="H575" s="1">
        <v>1</v>
      </c>
      <c r="I575" s="1" t="s">
        <v>284</v>
      </c>
      <c r="J575" s="1" t="str">
        <v>Pakistan</v>
      </c>
      <c r="K575" s="1" t="s">
        <v>284</v>
      </c>
      <c r="L575" s="13">
        <f>_xlfn.XLOOKUP(K575, 'taxonomy(ID_mappings)'!$B$2:$B$30, 'taxonomy(ID_mappings)'!$A$2:$A$30, "Not Disclosed", 0)</f>
        <v>5769</v>
      </c>
      <c r="M575" s="1" t="s">
        <v>54</v>
      </c>
      <c r="N575" s="1" t="s">
        <v>54</v>
      </c>
      <c r="O575" s="1">
        <f>_xlfn.XLOOKUP(N575, 'taxonomy(ID_mappings)'!$F$2:$F$40, 'taxonomy(ID_mappings)'!$E$2:$E$40, "Not Disclosed", 0)</f>
        <v>2165</v>
      </c>
      <c r="P575" s="1" t="s">
        <v>42</v>
      </c>
      <c r="Q575" s="4" t="s">
        <v>42</v>
      </c>
      <c r="R575" s="4" t="s">
        <v>42</v>
      </c>
      <c r="S575" s="4" t="s">
        <v>42</v>
      </c>
      <c r="T575" s="4" t="str">
        <v>Not Disclosed</v>
      </c>
      <c r="U575" s="4" t="s">
        <v>42</v>
      </c>
      <c r="V575" s="4" t="str">
        <v>Not Disclosed</v>
      </c>
      <c r="W575" s="4" t="s">
        <v>42</v>
      </c>
      <c r="X575" s="4" t="str">
        <v>Not Disclosed</v>
      </c>
      <c r="Y575" s="4" t="s">
        <v>42</v>
      </c>
      <c r="Z575" s="4" t="str">
        <v>Not Disclosed</v>
      </c>
      <c r="AA575" s="4" t="str">
        <f>_xlfn.XLOOKUP(R575, 'taxonomy(ID_mappings)'!$J$2:$J$7, 'taxonomy(ID_mappings)'!$I$2:$I$7, "Not Disclosed", 0)</f>
        <v>Not Disclosed</v>
      </c>
      <c r="AB575" s="4" t="str">
        <f>_xlfn.XLOOKUP(T575, 'taxonomy(ID_mappings)'!$J$2:$J$7, 'taxonomy(ID_mappings)'!$I$2:$I$7, "Not Disclosed", 0)</f>
        <v>Not Disclosed</v>
      </c>
      <c r="AC575" s="4" t="str">
        <f>_xlfn.XLOOKUP(V575, 'taxonomy(ID_mappings)'!$J$2:$J$7, 'taxonomy(ID_mappings)'!$I$2:$I$7, "Not Disclosed", 0)</f>
        <v>Not Disclosed</v>
      </c>
      <c r="AD575" s="4" t="str">
        <f>_xlfn.XLOOKUP(X575, 'taxonomy(ID_mappings)'!$J$2:$J$7, 'taxonomy(ID_mappings)'!$I$2:$I$7, "Not Disclosed", 0)</f>
        <v>Not Disclosed</v>
      </c>
      <c r="AE575" s="4" t="str">
        <f>_xlfn.XLOOKUP(Z575, 'taxonomy(ID_mappings)'!$J$2:$J$7, 'taxonomy(ID_mappings)'!$I$2:$I$7, "Not Disclosed", 0)</f>
        <v>Not Disclosed</v>
      </c>
      <c r="AF575" s="4" t="str">
        <f>_xlfn.CONCAT(AA575, ", ", AB575, ", ", AC575, ", ", AD575, ", ", AE575)</f>
        <v>Not Disclosed, Not Disclosed, Not Disclosed, Not Disclosed, Not Disclosed</v>
      </c>
      <c r="AG575" s="16" t="s">
        <v>42</v>
      </c>
      <c r="AH575" s="1" t="s">
        <v>43</v>
      </c>
      <c r="AI575" s="1">
        <f>_xlfn.XLOOKUP(AH575, 'taxonomy(ID_mappings)'!$L$2:$L$3, 'taxonomy(ID_mappings)'!$M$2:$M$3, 0)</f>
        <v>0</v>
      </c>
      <c r="AJ575" s="1" t="s">
        <v>42</v>
      </c>
      <c r="AK575" s="1" t="s">
        <v>42</v>
      </c>
      <c r="AL575" s="1" t="s">
        <v>42</v>
      </c>
    </row>
    <row r="576" spans="1:38" ht="15.75" customHeight="1">
      <c r="A576" s="1">
        <v>53136</v>
      </c>
      <c r="B576" s="1" t="s">
        <v>986</v>
      </c>
      <c r="C576" s="1">
        <f>_xlfn.XLOOKUP(B576, 'Sheet1 startup_formatted'!$B$2:$B$690, 'Sheet1 startup_formatted'!$A$2:$A$690, "Not issued", 0)</f>
        <v>54344</v>
      </c>
      <c r="D576" s="2">
        <v>42461</v>
      </c>
      <c r="E576" s="15">
        <v>15000</v>
      </c>
      <c r="F576" s="1" t="s">
        <v>53</v>
      </c>
      <c r="G576" s="1">
        <f>_xlfn.XLOOKUP(F576, 'taxonomy(ID_mappings)'!$P$2:$P$15, 'taxonomy(ID_mappings)'!$O$2:$O$15, 0)</f>
        <v>9101</v>
      </c>
      <c r="H576" s="1">
        <v>0</v>
      </c>
      <c r="I576" s="1" t="s">
        <v>284</v>
      </c>
      <c r="J576" s="1" t="str">
        <v>Pakistan</v>
      </c>
      <c r="K576" s="1" t="s">
        <v>284</v>
      </c>
      <c r="L576" s="13">
        <f>_xlfn.XLOOKUP(K576, 'taxonomy(ID_mappings)'!$B$2:$B$30, 'taxonomy(ID_mappings)'!$A$2:$A$30, "Not Disclosed", 0)</f>
        <v>5769</v>
      </c>
      <c r="M576" s="1" t="s">
        <v>117</v>
      </c>
      <c r="N576" s="1" t="s">
        <v>117</v>
      </c>
      <c r="O576" s="1">
        <f>_xlfn.XLOOKUP(N576, 'taxonomy(ID_mappings)'!$F$2:$F$40, 'taxonomy(ID_mappings)'!$E$2:$E$40, "Not Disclosed", 0)</f>
        <v>7346</v>
      </c>
      <c r="P576" s="1" t="s">
        <v>42</v>
      </c>
      <c r="Q576" s="4" t="s">
        <v>42</v>
      </c>
      <c r="R576" s="4" t="s">
        <v>42</v>
      </c>
      <c r="S576" s="4" t="s">
        <v>42</v>
      </c>
      <c r="T576" s="4" t="str">
        <v>Not Disclosed</v>
      </c>
      <c r="U576" s="4" t="s">
        <v>42</v>
      </c>
      <c r="V576" s="4" t="str">
        <v>Not Disclosed</v>
      </c>
      <c r="W576" s="4" t="s">
        <v>42</v>
      </c>
      <c r="X576" s="4" t="str">
        <v>Not Disclosed</v>
      </c>
      <c r="Y576" s="4" t="s">
        <v>42</v>
      </c>
      <c r="Z576" s="4" t="str">
        <v>Not Disclosed</v>
      </c>
      <c r="AA576" s="4" t="str">
        <f>_xlfn.XLOOKUP(R576, 'taxonomy(ID_mappings)'!$J$2:$J$7, 'taxonomy(ID_mappings)'!$I$2:$I$7, "Not Disclosed", 0)</f>
        <v>Not Disclosed</v>
      </c>
      <c r="AB576" s="4" t="str">
        <f>_xlfn.XLOOKUP(T576, 'taxonomy(ID_mappings)'!$J$2:$J$7, 'taxonomy(ID_mappings)'!$I$2:$I$7, "Not Disclosed", 0)</f>
        <v>Not Disclosed</v>
      </c>
      <c r="AC576" s="4" t="str">
        <f>_xlfn.XLOOKUP(V576, 'taxonomy(ID_mappings)'!$J$2:$J$7, 'taxonomy(ID_mappings)'!$I$2:$I$7, "Not Disclosed", 0)</f>
        <v>Not Disclosed</v>
      </c>
      <c r="AD576" s="4" t="str">
        <f>_xlfn.XLOOKUP(X576, 'taxonomy(ID_mappings)'!$J$2:$J$7, 'taxonomy(ID_mappings)'!$I$2:$I$7, "Not Disclosed", 0)</f>
        <v>Not Disclosed</v>
      </c>
      <c r="AE576" s="4" t="str">
        <f>_xlfn.XLOOKUP(Z576, 'taxonomy(ID_mappings)'!$J$2:$J$7, 'taxonomy(ID_mappings)'!$I$2:$I$7, "Not Disclosed", 0)</f>
        <v>Not Disclosed</v>
      </c>
      <c r="AF576" s="4" t="str">
        <f>_xlfn.CONCAT(AA576, ", ", AB576, ", ", AC576, ", ", AD576, ", ", AE576)</f>
        <v>Not Disclosed, Not Disclosed, Not Disclosed, Not Disclosed, Not Disclosed</v>
      </c>
      <c r="AG576" s="16" t="s">
        <v>42</v>
      </c>
      <c r="AH576" s="1" t="s">
        <v>43</v>
      </c>
      <c r="AI576" s="1">
        <f>_xlfn.XLOOKUP(AH576, 'taxonomy(ID_mappings)'!$L$2:$L$3, 'taxonomy(ID_mappings)'!$M$2:$M$3, 0)</f>
        <v>0</v>
      </c>
      <c r="AJ576" s="1" t="s">
        <v>42</v>
      </c>
      <c r="AK576" s="1" t="s">
        <v>42</v>
      </c>
      <c r="AL576" s="1" t="s">
        <v>42</v>
      </c>
    </row>
    <row r="577" spans="1:38" ht="15.75" customHeight="1">
      <c r="A577" s="1">
        <v>53137</v>
      </c>
      <c r="B577" s="1" t="s">
        <v>678</v>
      </c>
      <c r="C577" s="1">
        <f>_xlfn.XLOOKUP(B577, 'Sheet1 startup_formatted'!$B$2:$B$690, 'Sheet1 startup_formatted'!$A$2:$A$690, "Not issued", 0)</f>
        <v>52838</v>
      </c>
      <c r="D577" s="2">
        <v>42461</v>
      </c>
      <c r="E577" s="15">
        <v>250000</v>
      </c>
      <c r="F577" s="1" t="s">
        <v>88</v>
      </c>
      <c r="G577" s="1">
        <f>_xlfn.XLOOKUP(F577, 'taxonomy(ID_mappings)'!$P$2:$P$15, 'taxonomy(ID_mappings)'!$O$2:$O$15, 0)</f>
        <v>6789</v>
      </c>
      <c r="H577" s="1">
        <v>0</v>
      </c>
      <c r="I577" s="1" t="s">
        <v>100</v>
      </c>
      <c r="J577" s="1" t="str">
        <v>Turkey</v>
      </c>
      <c r="K577" s="1" t="s">
        <v>100</v>
      </c>
      <c r="L577" s="13">
        <f>_xlfn.XLOOKUP(K577, 'taxonomy(ID_mappings)'!$B$2:$B$30, 'taxonomy(ID_mappings)'!$A$2:$A$30, "Not Disclosed", 0)</f>
        <v>5897</v>
      </c>
      <c r="M577" s="1" t="s">
        <v>138</v>
      </c>
      <c r="N577" s="1" t="s">
        <v>138</v>
      </c>
      <c r="O577" s="1">
        <f>_xlfn.XLOOKUP(N577, 'taxonomy(ID_mappings)'!$F$2:$F$40, 'taxonomy(ID_mappings)'!$E$2:$E$40, "Not Disclosed", 0)</f>
        <v>3428</v>
      </c>
      <c r="P577" s="1">
        <v>2</v>
      </c>
      <c r="Q577" s="4" t="s">
        <v>48</v>
      </c>
      <c r="R577" s="4" t="s">
        <v>48</v>
      </c>
      <c r="S577" s="4" t="s">
        <v>42</v>
      </c>
      <c r="T577" s="4" t="str">
        <v>Not Disclosed</v>
      </c>
      <c r="U577" s="4" t="s">
        <v>42</v>
      </c>
      <c r="V577" s="4" t="str">
        <v>Not Disclosed</v>
      </c>
      <c r="W577" s="4" t="s">
        <v>42</v>
      </c>
      <c r="X577" s="4" t="str">
        <v>Not Disclosed</v>
      </c>
      <c r="Y577" s="4" t="s">
        <v>42</v>
      </c>
      <c r="Z577" s="4" t="str">
        <v>Not Disclosed</v>
      </c>
      <c r="AA577" s="4">
        <f>_xlfn.XLOOKUP(R577, 'taxonomy(ID_mappings)'!$J$2:$J$7, 'taxonomy(ID_mappings)'!$I$2:$I$7, "Not Disclosed", 0)</f>
        <v>5325</v>
      </c>
      <c r="AB577" s="4" t="str">
        <f>_xlfn.XLOOKUP(T577, 'taxonomy(ID_mappings)'!$J$2:$J$7, 'taxonomy(ID_mappings)'!$I$2:$I$7, "Not Disclosed", 0)</f>
        <v>Not Disclosed</v>
      </c>
      <c r="AC577" s="4" t="str">
        <f>_xlfn.XLOOKUP(V577, 'taxonomy(ID_mappings)'!$J$2:$J$7, 'taxonomy(ID_mappings)'!$I$2:$I$7, "Not Disclosed", 0)</f>
        <v>Not Disclosed</v>
      </c>
      <c r="AD577" s="4" t="str">
        <f>_xlfn.XLOOKUP(X577, 'taxonomy(ID_mappings)'!$J$2:$J$7, 'taxonomy(ID_mappings)'!$I$2:$I$7, "Not Disclosed", 0)</f>
        <v>Not Disclosed</v>
      </c>
      <c r="AE577" s="4" t="str">
        <f>_xlfn.XLOOKUP(Z577, 'taxonomy(ID_mappings)'!$J$2:$J$7, 'taxonomy(ID_mappings)'!$I$2:$I$7, "Not Disclosed", 0)</f>
        <v>Not Disclosed</v>
      </c>
      <c r="AF577" s="4" t="str">
        <f>_xlfn.CONCAT(AA577, ", ", AB577, ", ", AC577, ", ", AD577, ", ", AE577)</f>
        <v>5325, Not Disclosed, Not Disclosed, Not Disclosed, Not Disclosed</v>
      </c>
      <c r="AG577" s="16">
        <v>5325</v>
      </c>
      <c r="AH577" s="1" t="s">
        <v>55</v>
      </c>
      <c r="AI577" s="1">
        <f>_xlfn.XLOOKUP(AH577, 'taxonomy(ID_mappings)'!$L$2:$L$3, 'taxonomy(ID_mappings)'!$M$2:$M$3, 0)</f>
        <v>1</v>
      </c>
      <c r="AJ577" s="1" t="s">
        <v>679</v>
      </c>
      <c r="AK577" s="1" t="s">
        <v>680</v>
      </c>
      <c r="AL577" s="1" t="s">
        <v>681</v>
      </c>
    </row>
    <row r="578" spans="1:38" ht="15.75" customHeight="1">
      <c r="A578" s="1">
        <v>53138</v>
      </c>
      <c r="B578" s="1" t="s">
        <v>987</v>
      </c>
      <c r="C578" s="1">
        <f>_xlfn.XLOOKUP(B578, 'Sheet1 startup_formatted'!$B$2:$B$690, 'Sheet1 startup_formatted'!$A$2:$A$690, "Not issued", 0)</f>
        <v>48716</v>
      </c>
      <c r="D578" s="2">
        <v>42491</v>
      </c>
      <c r="E578" s="15">
        <v>3750000</v>
      </c>
      <c r="F578" s="1" t="s">
        <v>45</v>
      </c>
      <c r="G578" s="1">
        <f>_xlfn.XLOOKUP(F578, 'taxonomy(ID_mappings)'!$P$2:$P$15, 'taxonomy(ID_mappings)'!$O$2:$O$15, 0)</f>
        <v>5678</v>
      </c>
      <c r="H578" s="1">
        <v>1</v>
      </c>
      <c r="I578" s="1" t="s">
        <v>100</v>
      </c>
      <c r="J578" s="1" t="str">
        <v>Turkey</v>
      </c>
      <c r="K578" s="1" t="s">
        <v>100</v>
      </c>
      <c r="L578" s="13">
        <f>_xlfn.XLOOKUP(K578, 'taxonomy(ID_mappings)'!$B$2:$B$30, 'taxonomy(ID_mappings)'!$A$2:$A$30, "Not Disclosed", 0)</f>
        <v>5897</v>
      </c>
      <c r="M578" s="1" t="s">
        <v>47</v>
      </c>
      <c r="N578" s="1" t="s">
        <v>47</v>
      </c>
      <c r="O578" s="1">
        <f>_xlfn.XLOOKUP(N578, 'taxonomy(ID_mappings)'!$F$2:$F$40, 'taxonomy(ID_mappings)'!$E$2:$E$40, "Not Disclosed", 0)</f>
        <v>4536</v>
      </c>
      <c r="P578" s="1" t="s">
        <v>42</v>
      </c>
      <c r="Q578" s="4" t="s">
        <v>42</v>
      </c>
      <c r="R578" s="4" t="s">
        <v>42</v>
      </c>
      <c r="S578" s="4" t="s">
        <v>42</v>
      </c>
      <c r="T578" s="4" t="str">
        <v>Not Disclosed</v>
      </c>
      <c r="U578" s="4" t="s">
        <v>42</v>
      </c>
      <c r="V578" s="4" t="str">
        <v>Not Disclosed</v>
      </c>
      <c r="W578" s="4" t="s">
        <v>42</v>
      </c>
      <c r="X578" s="4" t="str">
        <v>Not Disclosed</v>
      </c>
      <c r="Y578" s="4" t="s">
        <v>42</v>
      </c>
      <c r="Z578" s="4" t="str">
        <v>Not Disclosed</v>
      </c>
      <c r="AA578" s="4" t="str">
        <f>_xlfn.XLOOKUP(R578, 'taxonomy(ID_mappings)'!$J$2:$J$7, 'taxonomy(ID_mappings)'!$I$2:$I$7, "Not Disclosed", 0)</f>
        <v>Not Disclosed</v>
      </c>
      <c r="AB578" s="4" t="str">
        <f>_xlfn.XLOOKUP(T578, 'taxonomy(ID_mappings)'!$J$2:$J$7, 'taxonomy(ID_mappings)'!$I$2:$I$7, "Not Disclosed", 0)</f>
        <v>Not Disclosed</v>
      </c>
      <c r="AC578" s="4" t="str">
        <f>_xlfn.XLOOKUP(V578, 'taxonomy(ID_mappings)'!$J$2:$J$7, 'taxonomy(ID_mappings)'!$I$2:$I$7, "Not Disclosed", 0)</f>
        <v>Not Disclosed</v>
      </c>
      <c r="AD578" s="4" t="str">
        <f>_xlfn.XLOOKUP(X578, 'taxonomy(ID_mappings)'!$J$2:$J$7, 'taxonomy(ID_mappings)'!$I$2:$I$7, "Not Disclosed", 0)</f>
        <v>Not Disclosed</v>
      </c>
      <c r="AE578" s="4" t="str">
        <f>_xlfn.XLOOKUP(Z578, 'taxonomy(ID_mappings)'!$J$2:$J$7, 'taxonomy(ID_mappings)'!$I$2:$I$7, "Not Disclosed", 0)</f>
        <v>Not Disclosed</v>
      </c>
      <c r="AF578" s="4" t="str">
        <f>_xlfn.CONCAT(AA578, ", ", AB578, ", ", AC578, ", ", AD578, ", ", AE578)</f>
        <v>Not Disclosed, Not Disclosed, Not Disclosed, Not Disclosed, Not Disclosed</v>
      </c>
      <c r="AG578" s="16" t="s">
        <v>42</v>
      </c>
      <c r="AH578" s="1" t="s">
        <v>43</v>
      </c>
      <c r="AI578" s="1">
        <f>_xlfn.XLOOKUP(AH578, 'taxonomy(ID_mappings)'!$L$2:$L$3, 'taxonomy(ID_mappings)'!$M$2:$M$3, 0)</f>
        <v>0</v>
      </c>
      <c r="AJ578" s="1" t="s">
        <v>42</v>
      </c>
      <c r="AK578" s="1" t="s">
        <v>42</v>
      </c>
      <c r="AL578" s="1" t="s">
        <v>42</v>
      </c>
    </row>
    <row r="579" spans="1:38" ht="15.75" customHeight="1">
      <c r="A579" s="1">
        <v>53139</v>
      </c>
      <c r="B579" s="1" t="s">
        <v>988</v>
      </c>
      <c r="C579" s="1">
        <f>_xlfn.XLOOKUP(B579, 'Sheet1 startup_formatted'!$B$2:$B$690, 'Sheet1 startup_formatted'!$A$2:$A$690, "Not issued", 0)</f>
        <v>54385</v>
      </c>
      <c r="D579" s="2">
        <v>42491</v>
      </c>
      <c r="E579" s="15">
        <v>150000</v>
      </c>
      <c r="F579" s="1" t="s">
        <v>53</v>
      </c>
      <c r="G579" s="1">
        <f>_xlfn.XLOOKUP(F579, 'taxonomy(ID_mappings)'!$P$2:$P$15, 'taxonomy(ID_mappings)'!$O$2:$O$15, 0)</f>
        <v>9101</v>
      </c>
      <c r="H579" s="1">
        <v>0</v>
      </c>
      <c r="I579" s="1" t="s">
        <v>284</v>
      </c>
      <c r="J579" s="1" t="str">
        <v>Pakistan</v>
      </c>
      <c r="K579" s="1" t="s">
        <v>284</v>
      </c>
      <c r="L579" s="13">
        <f>_xlfn.XLOOKUP(K579, 'taxonomy(ID_mappings)'!$B$2:$B$30, 'taxonomy(ID_mappings)'!$A$2:$A$30, "Not Disclosed", 0)</f>
        <v>5769</v>
      </c>
      <c r="M579" s="1" t="s">
        <v>141</v>
      </c>
      <c r="N579" s="1" t="s">
        <v>141</v>
      </c>
      <c r="O579" s="1">
        <f>_xlfn.XLOOKUP(N579, 'taxonomy(ID_mappings)'!$F$2:$F$40, 'taxonomy(ID_mappings)'!$E$2:$E$40, "Not Disclosed", 0)</f>
        <v>7592</v>
      </c>
      <c r="P579" s="1">
        <v>2</v>
      </c>
      <c r="Q579" s="4" t="s">
        <v>42</v>
      </c>
      <c r="R579" s="4" t="s">
        <v>42</v>
      </c>
      <c r="S579" s="4" t="s">
        <v>42</v>
      </c>
      <c r="T579" s="4" t="str">
        <v>Not Disclosed</v>
      </c>
      <c r="U579" s="4" t="s">
        <v>42</v>
      </c>
      <c r="V579" s="4" t="str">
        <v>Not Disclosed</v>
      </c>
      <c r="W579" s="4" t="s">
        <v>42</v>
      </c>
      <c r="X579" s="4" t="str">
        <v>Not Disclosed</v>
      </c>
      <c r="Y579" s="4" t="s">
        <v>42</v>
      </c>
      <c r="Z579" s="4" t="str">
        <v>Not Disclosed</v>
      </c>
      <c r="AA579" s="4" t="str">
        <f>_xlfn.XLOOKUP(R579, 'taxonomy(ID_mappings)'!$J$2:$J$7, 'taxonomy(ID_mappings)'!$I$2:$I$7, "Not Disclosed", 0)</f>
        <v>Not Disclosed</v>
      </c>
      <c r="AB579" s="4" t="str">
        <f>_xlfn.XLOOKUP(T579, 'taxonomy(ID_mappings)'!$J$2:$J$7, 'taxonomy(ID_mappings)'!$I$2:$I$7, "Not Disclosed", 0)</f>
        <v>Not Disclosed</v>
      </c>
      <c r="AC579" s="4" t="str">
        <f>_xlfn.XLOOKUP(V579, 'taxonomy(ID_mappings)'!$J$2:$J$7, 'taxonomy(ID_mappings)'!$I$2:$I$7, "Not Disclosed", 0)</f>
        <v>Not Disclosed</v>
      </c>
      <c r="AD579" s="4" t="str">
        <f>_xlfn.XLOOKUP(X579, 'taxonomy(ID_mappings)'!$J$2:$J$7, 'taxonomy(ID_mappings)'!$I$2:$I$7, "Not Disclosed", 0)</f>
        <v>Not Disclosed</v>
      </c>
      <c r="AE579" s="4" t="str">
        <f>_xlfn.XLOOKUP(Z579, 'taxonomy(ID_mappings)'!$J$2:$J$7, 'taxonomy(ID_mappings)'!$I$2:$I$7, "Not Disclosed", 0)</f>
        <v>Not Disclosed</v>
      </c>
      <c r="AF579" s="4" t="str">
        <f>_xlfn.CONCAT(AA579, ", ", AB579, ", ", AC579, ", ", AD579, ", ", AE579)</f>
        <v>Not Disclosed, Not Disclosed, Not Disclosed, Not Disclosed, Not Disclosed</v>
      </c>
      <c r="AG579" s="16" t="s">
        <v>42</v>
      </c>
      <c r="AH579" s="1" t="s">
        <v>43</v>
      </c>
      <c r="AI579" s="1">
        <f>_xlfn.XLOOKUP(AH579, 'taxonomy(ID_mappings)'!$L$2:$L$3, 'taxonomy(ID_mappings)'!$M$2:$M$3, 0)</f>
        <v>0</v>
      </c>
      <c r="AJ579" s="1" t="s">
        <v>42</v>
      </c>
      <c r="AK579" s="1" t="s">
        <v>42</v>
      </c>
      <c r="AL579" s="1" t="s">
        <v>42</v>
      </c>
    </row>
    <row r="580" spans="1:38" ht="15.75" customHeight="1">
      <c r="A580" s="1">
        <v>53140</v>
      </c>
      <c r="B580" s="1" t="s">
        <v>989</v>
      </c>
      <c r="C580" s="1">
        <f>_xlfn.XLOOKUP(B580, 'Sheet1 startup_formatted'!$B$2:$B$690, 'Sheet1 startup_formatted'!$A$2:$A$690, "Not issued", 0)</f>
        <v>54438</v>
      </c>
      <c r="D580" s="2">
        <v>42491</v>
      </c>
      <c r="E580" s="15">
        <v>8408</v>
      </c>
      <c r="F580" s="1" t="s">
        <v>53</v>
      </c>
      <c r="G580" s="1">
        <f>_xlfn.XLOOKUP(F580, 'taxonomy(ID_mappings)'!$P$2:$P$15, 'taxonomy(ID_mappings)'!$O$2:$O$15, 0)</f>
        <v>9101</v>
      </c>
      <c r="H580" s="1">
        <v>0</v>
      </c>
      <c r="I580" s="1" t="s">
        <v>284</v>
      </c>
      <c r="J580" s="1" t="str">
        <v>Pakistan</v>
      </c>
      <c r="K580" s="1" t="s">
        <v>284</v>
      </c>
      <c r="L580" s="13">
        <f>_xlfn.XLOOKUP(K580, 'taxonomy(ID_mappings)'!$B$2:$B$30, 'taxonomy(ID_mappings)'!$A$2:$A$30, "Not Disclosed", 0)</f>
        <v>5769</v>
      </c>
      <c r="M580" s="1" t="s">
        <v>138</v>
      </c>
      <c r="N580" s="1" t="s">
        <v>138</v>
      </c>
      <c r="O580" s="1">
        <f>_xlfn.XLOOKUP(N580, 'taxonomy(ID_mappings)'!$F$2:$F$40, 'taxonomy(ID_mappings)'!$E$2:$E$40, "Not Disclosed", 0)</f>
        <v>3428</v>
      </c>
      <c r="P580" s="1">
        <v>3</v>
      </c>
      <c r="Q580" s="4" t="s">
        <v>42</v>
      </c>
      <c r="R580" s="4" t="s">
        <v>42</v>
      </c>
      <c r="S580" s="4" t="s">
        <v>42</v>
      </c>
      <c r="T580" s="4" t="str">
        <v>Not Disclosed</v>
      </c>
      <c r="U580" s="4" t="s">
        <v>42</v>
      </c>
      <c r="V580" s="4" t="str">
        <v>Not Disclosed</v>
      </c>
      <c r="W580" s="4" t="s">
        <v>42</v>
      </c>
      <c r="X580" s="4" t="str">
        <v>Not Disclosed</v>
      </c>
      <c r="Y580" s="4" t="s">
        <v>42</v>
      </c>
      <c r="Z580" s="4" t="str">
        <v>Not Disclosed</v>
      </c>
      <c r="AA580" s="4" t="str">
        <f>_xlfn.XLOOKUP(R580, 'taxonomy(ID_mappings)'!$J$2:$J$7, 'taxonomy(ID_mappings)'!$I$2:$I$7, "Not Disclosed", 0)</f>
        <v>Not Disclosed</v>
      </c>
      <c r="AB580" s="4" t="str">
        <f>_xlfn.XLOOKUP(T580, 'taxonomy(ID_mappings)'!$J$2:$J$7, 'taxonomy(ID_mappings)'!$I$2:$I$7, "Not Disclosed", 0)</f>
        <v>Not Disclosed</v>
      </c>
      <c r="AC580" s="4" t="str">
        <f>_xlfn.XLOOKUP(V580, 'taxonomy(ID_mappings)'!$J$2:$J$7, 'taxonomy(ID_mappings)'!$I$2:$I$7, "Not Disclosed", 0)</f>
        <v>Not Disclosed</v>
      </c>
      <c r="AD580" s="4" t="str">
        <f>_xlfn.XLOOKUP(X580, 'taxonomy(ID_mappings)'!$J$2:$J$7, 'taxonomy(ID_mappings)'!$I$2:$I$7, "Not Disclosed", 0)</f>
        <v>Not Disclosed</v>
      </c>
      <c r="AE580" s="4" t="str">
        <f>_xlfn.XLOOKUP(Z580, 'taxonomy(ID_mappings)'!$J$2:$J$7, 'taxonomy(ID_mappings)'!$I$2:$I$7, "Not Disclosed", 0)</f>
        <v>Not Disclosed</v>
      </c>
      <c r="AF580" s="4" t="str">
        <f>_xlfn.CONCAT(AA580, ", ", AB580, ", ", AC580, ", ", AD580, ", ", AE580)</f>
        <v>Not Disclosed, Not Disclosed, Not Disclosed, Not Disclosed, Not Disclosed</v>
      </c>
      <c r="AG580" s="16" t="s">
        <v>42</v>
      </c>
      <c r="AH580" s="1" t="s">
        <v>43</v>
      </c>
      <c r="AI580" s="1">
        <f>_xlfn.XLOOKUP(AH580, 'taxonomy(ID_mappings)'!$L$2:$L$3, 'taxonomy(ID_mappings)'!$M$2:$M$3, 0)</f>
        <v>0</v>
      </c>
      <c r="AJ580" s="1" t="s">
        <v>42</v>
      </c>
      <c r="AK580" s="1" t="s">
        <v>42</v>
      </c>
      <c r="AL580" s="1" t="s">
        <v>42</v>
      </c>
    </row>
    <row r="581" spans="1:38" ht="15.75" customHeight="1">
      <c r="A581" s="1">
        <v>53141</v>
      </c>
      <c r="B581" s="1" t="s">
        <v>990</v>
      </c>
      <c r="C581" s="1">
        <f>_xlfn.XLOOKUP(B581, 'Sheet1 startup_formatted'!$B$2:$B$690, 'Sheet1 startup_formatted'!$A$2:$A$690, "Not issued", 0)</f>
        <v>48364</v>
      </c>
      <c r="D581" s="2">
        <v>42491</v>
      </c>
      <c r="E581" s="15">
        <v>75000</v>
      </c>
      <c r="F581" s="1" t="s">
        <v>53</v>
      </c>
      <c r="G581" s="1">
        <f>_xlfn.XLOOKUP(F581, 'taxonomy(ID_mappings)'!$P$2:$P$15, 'taxonomy(ID_mappings)'!$O$2:$O$15, 0)</f>
        <v>9101</v>
      </c>
      <c r="H581" s="1">
        <v>0</v>
      </c>
      <c r="I581" s="1" t="s">
        <v>100</v>
      </c>
      <c r="J581" s="1" t="str">
        <v>Turkey</v>
      </c>
      <c r="K581" s="1" t="s">
        <v>100</v>
      </c>
      <c r="L581" s="13">
        <f>_xlfn.XLOOKUP(K581, 'taxonomy(ID_mappings)'!$B$2:$B$30, 'taxonomy(ID_mappings)'!$A$2:$A$30, "Not Disclosed", 0)</f>
        <v>5897</v>
      </c>
      <c r="M581" s="1" t="s">
        <v>107</v>
      </c>
      <c r="N581" s="1" t="s">
        <v>107</v>
      </c>
      <c r="O581" s="1">
        <f>_xlfn.XLOOKUP(N581, 'taxonomy(ID_mappings)'!$F$2:$F$40, 'taxonomy(ID_mappings)'!$E$2:$E$40, "Not Disclosed", 0)</f>
        <v>9238</v>
      </c>
      <c r="P581" s="1" t="s">
        <v>42</v>
      </c>
      <c r="Q581" s="4" t="s">
        <v>42</v>
      </c>
      <c r="R581" s="4" t="s">
        <v>42</v>
      </c>
      <c r="S581" s="4" t="s">
        <v>42</v>
      </c>
      <c r="T581" s="4" t="str">
        <v>Not Disclosed</v>
      </c>
      <c r="U581" s="4" t="s">
        <v>42</v>
      </c>
      <c r="V581" s="4" t="str">
        <v>Not Disclosed</v>
      </c>
      <c r="W581" s="4" t="s">
        <v>42</v>
      </c>
      <c r="X581" s="4" t="str">
        <v>Not Disclosed</v>
      </c>
      <c r="Y581" s="4" t="s">
        <v>42</v>
      </c>
      <c r="Z581" s="4" t="str">
        <v>Not Disclosed</v>
      </c>
      <c r="AA581" s="4" t="str">
        <f>_xlfn.XLOOKUP(R581, 'taxonomy(ID_mappings)'!$J$2:$J$7, 'taxonomy(ID_mappings)'!$I$2:$I$7, "Not Disclosed", 0)</f>
        <v>Not Disclosed</v>
      </c>
      <c r="AB581" s="4" t="str">
        <f>_xlfn.XLOOKUP(T581, 'taxonomy(ID_mappings)'!$J$2:$J$7, 'taxonomy(ID_mappings)'!$I$2:$I$7, "Not Disclosed", 0)</f>
        <v>Not Disclosed</v>
      </c>
      <c r="AC581" s="4" t="str">
        <f>_xlfn.XLOOKUP(V581, 'taxonomy(ID_mappings)'!$J$2:$J$7, 'taxonomy(ID_mappings)'!$I$2:$I$7, "Not Disclosed", 0)</f>
        <v>Not Disclosed</v>
      </c>
      <c r="AD581" s="4" t="str">
        <f>_xlfn.XLOOKUP(X581, 'taxonomy(ID_mappings)'!$J$2:$J$7, 'taxonomy(ID_mappings)'!$I$2:$I$7, "Not Disclosed", 0)</f>
        <v>Not Disclosed</v>
      </c>
      <c r="AE581" s="4" t="str">
        <f>_xlfn.XLOOKUP(Z581, 'taxonomy(ID_mappings)'!$J$2:$J$7, 'taxonomy(ID_mappings)'!$I$2:$I$7, "Not Disclosed", 0)</f>
        <v>Not Disclosed</v>
      </c>
      <c r="AF581" s="4" t="str">
        <f>_xlfn.CONCAT(AA581, ", ", AB581, ", ", AC581, ", ", AD581, ", ", AE581)</f>
        <v>Not Disclosed, Not Disclosed, Not Disclosed, Not Disclosed, Not Disclosed</v>
      </c>
      <c r="AG581" s="16" t="s">
        <v>42</v>
      </c>
      <c r="AH581" s="1" t="s">
        <v>43</v>
      </c>
      <c r="AI581" s="1">
        <f>_xlfn.XLOOKUP(AH581, 'taxonomy(ID_mappings)'!$L$2:$L$3, 'taxonomy(ID_mappings)'!$M$2:$M$3, 0)</f>
        <v>0</v>
      </c>
      <c r="AJ581" s="1" t="s">
        <v>42</v>
      </c>
      <c r="AK581" s="1" t="s">
        <v>42</v>
      </c>
      <c r="AL581" s="1" t="s">
        <v>42</v>
      </c>
    </row>
    <row r="582" spans="1:38" ht="15.75" customHeight="1">
      <c r="A582" s="1">
        <v>53142</v>
      </c>
      <c r="B582" s="1" t="s">
        <v>991</v>
      </c>
      <c r="C582" s="1">
        <f>_xlfn.XLOOKUP(B582, 'Sheet1 startup_formatted'!$B$2:$B$690, 'Sheet1 startup_formatted'!$A$2:$A$690, "Not issued", 0)</f>
        <v>20653</v>
      </c>
      <c r="D582" s="2">
        <v>42491</v>
      </c>
      <c r="E582" s="15">
        <v>4200000</v>
      </c>
      <c r="F582" s="1" t="s">
        <v>45</v>
      </c>
      <c r="G582" s="1">
        <f>_xlfn.XLOOKUP(F582, 'taxonomy(ID_mappings)'!$P$2:$P$15, 'taxonomy(ID_mappings)'!$O$2:$O$15, 0)</f>
        <v>5678</v>
      </c>
      <c r="H582" s="1">
        <v>2</v>
      </c>
      <c r="I582" s="1" t="s">
        <v>100</v>
      </c>
      <c r="J582" s="1" t="str">
        <v>Turkey</v>
      </c>
      <c r="K582" s="1" t="s">
        <v>100</v>
      </c>
      <c r="L582" s="13">
        <f>_xlfn.XLOOKUP(K582, 'taxonomy(ID_mappings)'!$B$2:$B$30, 'taxonomy(ID_mappings)'!$A$2:$A$30, "Not Disclosed", 0)</f>
        <v>5897</v>
      </c>
      <c r="M582" s="1" t="s">
        <v>63</v>
      </c>
      <c r="N582" s="1" t="s">
        <v>63</v>
      </c>
      <c r="O582" s="1">
        <f>_xlfn.XLOOKUP(N582, 'taxonomy(ID_mappings)'!$F$2:$F$40, 'taxonomy(ID_mappings)'!$E$2:$E$40, "Not Disclosed", 0)</f>
        <v>3678</v>
      </c>
      <c r="P582" s="1" t="s">
        <v>42</v>
      </c>
      <c r="Q582" s="4" t="s">
        <v>42</v>
      </c>
      <c r="R582" s="4" t="s">
        <v>42</v>
      </c>
      <c r="S582" s="4" t="s">
        <v>42</v>
      </c>
      <c r="T582" s="4" t="str">
        <v>Not Disclosed</v>
      </c>
      <c r="U582" s="4" t="s">
        <v>42</v>
      </c>
      <c r="V582" s="4" t="str">
        <v>Not Disclosed</v>
      </c>
      <c r="W582" s="4" t="s">
        <v>42</v>
      </c>
      <c r="X582" s="4" t="str">
        <v>Not Disclosed</v>
      </c>
      <c r="Y582" s="4" t="s">
        <v>42</v>
      </c>
      <c r="Z582" s="4" t="str">
        <v>Not Disclosed</v>
      </c>
      <c r="AA582" s="4" t="str">
        <f>_xlfn.XLOOKUP(R582, 'taxonomy(ID_mappings)'!$J$2:$J$7, 'taxonomy(ID_mappings)'!$I$2:$I$7, "Not Disclosed", 0)</f>
        <v>Not Disclosed</v>
      </c>
      <c r="AB582" s="4" t="str">
        <f>_xlfn.XLOOKUP(T582, 'taxonomy(ID_mappings)'!$J$2:$J$7, 'taxonomy(ID_mappings)'!$I$2:$I$7, "Not Disclosed", 0)</f>
        <v>Not Disclosed</v>
      </c>
      <c r="AC582" s="4" t="str">
        <f>_xlfn.XLOOKUP(V582, 'taxonomy(ID_mappings)'!$J$2:$J$7, 'taxonomy(ID_mappings)'!$I$2:$I$7, "Not Disclosed", 0)</f>
        <v>Not Disclosed</v>
      </c>
      <c r="AD582" s="4" t="str">
        <f>_xlfn.XLOOKUP(X582, 'taxonomy(ID_mappings)'!$J$2:$J$7, 'taxonomy(ID_mappings)'!$I$2:$I$7, "Not Disclosed", 0)</f>
        <v>Not Disclosed</v>
      </c>
      <c r="AE582" s="4" t="str">
        <f>_xlfn.XLOOKUP(Z582, 'taxonomy(ID_mappings)'!$J$2:$J$7, 'taxonomy(ID_mappings)'!$I$2:$I$7, "Not Disclosed", 0)</f>
        <v>Not Disclosed</v>
      </c>
      <c r="AF582" s="4" t="str">
        <f>_xlfn.CONCAT(AA582, ", ", AB582, ", ", AC582, ", ", AD582, ", ", AE582)</f>
        <v>Not Disclosed, Not Disclosed, Not Disclosed, Not Disclosed, Not Disclosed</v>
      </c>
      <c r="AG582" s="16" t="s">
        <v>42</v>
      </c>
      <c r="AH582" s="1" t="s">
        <v>43</v>
      </c>
      <c r="AI582" s="1">
        <f>_xlfn.XLOOKUP(AH582, 'taxonomy(ID_mappings)'!$L$2:$L$3, 'taxonomy(ID_mappings)'!$M$2:$M$3, 0)</f>
        <v>0</v>
      </c>
      <c r="AJ582" s="1" t="s">
        <v>42</v>
      </c>
      <c r="AK582" s="1" t="s">
        <v>42</v>
      </c>
      <c r="AL582" s="1" t="s">
        <v>42</v>
      </c>
    </row>
    <row r="583" spans="1:38" ht="15.75" customHeight="1">
      <c r="A583" s="1">
        <v>53143</v>
      </c>
      <c r="B583" s="1" t="s">
        <v>992</v>
      </c>
      <c r="C583" s="1">
        <f>_xlfn.XLOOKUP(B583, 'Sheet1 startup_formatted'!$B$2:$B$690, 'Sheet1 startup_formatted'!$A$2:$A$690, "Not issued", 0)</f>
        <v>21060</v>
      </c>
      <c r="D583" s="2">
        <v>42522</v>
      </c>
      <c r="E583" s="15">
        <v>200000</v>
      </c>
      <c r="F583" s="1" t="s">
        <v>116</v>
      </c>
      <c r="G583" s="1">
        <f>_xlfn.XLOOKUP(F583, 'taxonomy(ID_mappings)'!$P$2:$P$15, 'taxonomy(ID_mappings)'!$O$2:$O$15, 0)</f>
        <v>3456</v>
      </c>
      <c r="H583" s="1">
        <v>0</v>
      </c>
      <c r="I583" s="1" t="s">
        <v>100</v>
      </c>
      <c r="J583" s="1" t="str">
        <v>Turkey</v>
      </c>
      <c r="K583" s="1" t="s">
        <v>100</v>
      </c>
      <c r="L583" s="13">
        <f>_xlfn.XLOOKUP(K583, 'taxonomy(ID_mappings)'!$B$2:$B$30, 'taxonomy(ID_mappings)'!$A$2:$A$30, "Not Disclosed", 0)</f>
        <v>5897</v>
      </c>
      <c r="M583" s="1" t="s">
        <v>141</v>
      </c>
      <c r="N583" s="1" t="s">
        <v>141</v>
      </c>
      <c r="O583" s="1">
        <f>_xlfn.XLOOKUP(N583, 'taxonomy(ID_mappings)'!$F$2:$F$40, 'taxonomy(ID_mappings)'!$E$2:$E$40, "Not Disclosed", 0)</f>
        <v>7592</v>
      </c>
      <c r="P583" s="1" t="s">
        <v>42</v>
      </c>
      <c r="Q583" s="4" t="s">
        <v>42</v>
      </c>
      <c r="R583" s="4" t="s">
        <v>42</v>
      </c>
      <c r="S583" s="4" t="s">
        <v>42</v>
      </c>
      <c r="T583" s="4" t="str">
        <v>Not Disclosed</v>
      </c>
      <c r="U583" s="4" t="s">
        <v>42</v>
      </c>
      <c r="V583" s="4" t="str">
        <v>Not Disclosed</v>
      </c>
      <c r="W583" s="4" t="s">
        <v>42</v>
      </c>
      <c r="X583" s="4" t="str">
        <v>Not Disclosed</v>
      </c>
      <c r="Y583" s="4" t="s">
        <v>42</v>
      </c>
      <c r="Z583" s="4" t="str">
        <v>Not Disclosed</v>
      </c>
      <c r="AA583" s="4" t="str">
        <f>_xlfn.XLOOKUP(R583, 'taxonomy(ID_mappings)'!$J$2:$J$7, 'taxonomy(ID_mappings)'!$I$2:$I$7, "Not Disclosed", 0)</f>
        <v>Not Disclosed</v>
      </c>
      <c r="AB583" s="4" t="str">
        <f>_xlfn.XLOOKUP(T583, 'taxonomy(ID_mappings)'!$J$2:$J$7, 'taxonomy(ID_mappings)'!$I$2:$I$7, "Not Disclosed", 0)</f>
        <v>Not Disclosed</v>
      </c>
      <c r="AC583" s="4" t="str">
        <f>_xlfn.XLOOKUP(V583, 'taxonomy(ID_mappings)'!$J$2:$J$7, 'taxonomy(ID_mappings)'!$I$2:$I$7, "Not Disclosed", 0)</f>
        <v>Not Disclosed</v>
      </c>
      <c r="AD583" s="4" t="str">
        <f>_xlfn.XLOOKUP(X583, 'taxonomy(ID_mappings)'!$J$2:$J$7, 'taxonomy(ID_mappings)'!$I$2:$I$7, "Not Disclosed", 0)</f>
        <v>Not Disclosed</v>
      </c>
      <c r="AE583" s="4" t="str">
        <f>_xlfn.XLOOKUP(Z583, 'taxonomy(ID_mappings)'!$J$2:$J$7, 'taxonomy(ID_mappings)'!$I$2:$I$7, "Not Disclosed", 0)</f>
        <v>Not Disclosed</v>
      </c>
      <c r="AF583" s="4" t="str">
        <f>_xlfn.CONCAT(AA583, ", ", AB583, ", ", AC583, ", ", AD583, ", ", AE583)</f>
        <v>Not Disclosed, Not Disclosed, Not Disclosed, Not Disclosed, Not Disclosed</v>
      </c>
      <c r="AG583" s="16" t="s">
        <v>42</v>
      </c>
      <c r="AH583" s="1" t="s">
        <v>43</v>
      </c>
      <c r="AI583" s="1">
        <f>_xlfn.XLOOKUP(AH583, 'taxonomy(ID_mappings)'!$L$2:$L$3, 'taxonomy(ID_mappings)'!$M$2:$M$3, 0)</f>
        <v>0</v>
      </c>
      <c r="AJ583" s="1" t="s">
        <v>42</v>
      </c>
      <c r="AK583" s="1" t="s">
        <v>42</v>
      </c>
      <c r="AL583" s="1" t="s">
        <v>42</v>
      </c>
    </row>
    <row r="584" spans="1:38" ht="15.75" customHeight="1">
      <c r="A584" s="1">
        <v>53144</v>
      </c>
      <c r="B584" s="1" t="s">
        <v>597</v>
      </c>
      <c r="C584" s="1">
        <f>_xlfn.XLOOKUP(B584, 'Sheet1 startup_formatted'!$B$2:$B$690, 'Sheet1 startup_formatted'!$A$2:$A$690, "Not issued", 0)</f>
        <v>17893</v>
      </c>
      <c r="D584" s="2">
        <v>42522</v>
      </c>
      <c r="E584" s="15">
        <v>100000</v>
      </c>
      <c r="F584" s="1" t="s">
        <v>88</v>
      </c>
      <c r="G584" s="1">
        <f>_xlfn.XLOOKUP(F584, 'taxonomy(ID_mappings)'!$P$2:$P$15, 'taxonomy(ID_mappings)'!$O$2:$O$15, 0)</f>
        <v>6789</v>
      </c>
      <c r="H584" s="1">
        <v>1</v>
      </c>
      <c r="I584" s="1" t="s">
        <v>284</v>
      </c>
      <c r="J584" s="1" t="str">
        <v>Pakistan</v>
      </c>
      <c r="K584" s="1" t="s">
        <v>284</v>
      </c>
      <c r="L584" s="13">
        <f>_xlfn.XLOOKUP(K584, 'taxonomy(ID_mappings)'!$B$2:$B$30, 'taxonomy(ID_mappings)'!$A$2:$A$30, "Not Disclosed", 0)</f>
        <v>5769</v>
      </c>
      <c r="M584" s="1" t="s">
        <v>141</v>
      </c>
      <c r="N584" s="1" t="s">
        <v>141</v>
      </c>
      <c r="O584" s="1">
        <f>_xlfn.XLOOKUP(N584, 'taxonomy(ID_mappings)'!$F$2:$F$40, 'taxonomy(ID_mappings)'!$E$2:$E$40, "Not Disclosed", 0)</f>
        <v>7592</v>
      </c>
      <c r="P584" s="1">
        <v>3</v>
      </c>
      <c r="Q584" s="4" t="s">
        <v>342</v>
      </c>
      <c r="R584" s="4" t="s">
        <v>342</v>
      </c>
      <c r="S584" s="4" t="s">
        <v>42</v>
      </c>
      <c r="T584" s="4" t="str">
        <v>Not Disclosed</v>
      </c>
      <c r="U584" s="4" t="s">
        <v>42</v>
      </c>
      <c r="V584" s="4" t="str">
        <v>Not Disclosed</v>
      </c>
      <c r="W584" s="4" t="s">
        <v>42</v>
      </c>
      <c r="X584" s="4" t="str">
        <v>Not Disclosed</v>
      </c>
      <c r="Y584" s="4" t="s">
        <v>42</v>
      </c>
      <c r="Z584" s="4" t="str">
        <v>Not Disclosed</v>
      </c>
      <c r="AA584" s="4">
        <f>_xlfn.XLOOKUP(R584, 'taxonomy(ID_mappings)'!$J$2:$J$7, 'taxonomy(ID_mappings)'!$I$2:$I$7, "Not Disclosed", 0)</f>
        <v>5252</v>
      </c>
      <c r="AB584" s="4" t="str">
        <f>_xlfn.XLOOKUP(T584, 'taxonomy(ID_mappings)'!$J$2:$J$7, 'taxonomy(ID_mappings)'!$I$2:$I$7, "Not Disclosed", 0)</f>
        <v>Not Disclosed</v>
      </c>
      <c r="AC584" s="4" t="str">
        <f>_xlfn.XLOOKUP(V584, 'taxonomy(ID_mappings)'!$J$2:$J$7, 'taxonomy(ID_mappings)'!$I$2:$I$7, "Not Disclosed", 0)</f>
        <v>Not Disclosed</v>
      </c>
      <c r="AD584" s="4" t="str">
        <f>_xlfn.XLOOKUP(X584, 'taxonomy(ID_mappings)'!$J$2:$J$7, 'taxonomy(ID_mappings)'!$I$2:$I$7, "Not Disclosed", 0)</f>
        <v>Not Disclosed</v>
      </c>
      <c r="AE584" s="4" t="str">
        <f>_xlfn.XLOOKUP(Z584, 'taxonomy(ID_mappings)'!$J$2:$J$7, 'taxonomy(ID_mappings)'!$I$2:$I$7, "Not Disclosed", 0)</f>
        <v>Not Disclosed</v>
      </c>
      <c r="AF584" s="4" t="str">
        <f>_xlfn.CONCAT(AA584, ", ", AB584, ", ", AC584, ", ", AD584, ", ", AE584)</f>
        <v>5252, Not Disclosed, Not Disclosed, Not Disclosed, Not Disclosed</v>
      </c>
      <c r="AG584" s="16">
        <v>5252</v>
      </c>
      <c r="AH584" s="1" t="s">
        <v>55</v>
      </c>
      <c r="AI584" s="1">
        <f>_xlfn.XLOOKUP(AH584, 'taxonomy(ID_mappings)'!$L$2:$L$3, 'taxonomy(ID_mappings)'!$M$2:$M$3, 0)</f>
        <v>1</v>
      </c>
      <c r="AJ584" s="1" t="s">
        <v>42</v>
      </c>
      <c r="AK584" s="1" t="s">
        <v>42</v>
      </c>
      <c r="AL584" s="1" t="s">
        <v>42</v>
      </c>
    </row>
    <row r="585" spans="1:38" ht="15.75" customHeight="1">
      <c r="A585" s="1">
        <v>53145</v>
      </c>
      <c r="B585" s="1" t="s">
        <v>993</v>
      </c>
      <c r="C585" s="1">
        <f>_xlfn.XLOOKUP(B585, 'Sheet1 startup_formatted'!$B$2:$B$690, 'Sheet1 startup_formatted'!$A$2:$A$690, "Not issued", 0)</f>
        <v>48328</v>
      </c>
      <c r="D585" s="2">
        <v>42522</v>
      </c>
      <c r="E585" s="15">
        <v>1900000</v>
      </c>
      <c r="F585" s="1" t="s">
        <v>53</v>
      </c>
      <c r="G585" s="1">
        <f>_xlfn.XLOOKUP(F585, 'taxonomy(ID_mappings)'!$P$2:$P$15, 'taxonomy(ID_mappings)'!$O$2:$O$15, 0)</f>
        <v>9101</v>
      </c>
      <c r="H585" s="1">
        <v>3</v>
      </c>
      <c r="I585" s="1" t="s">
        <v>100</v>
      </c>
      <c r="J585" s="1" t="str">
        <v>Turkey</v>
      </c>
      <c r="K585" s="1" t="s">
        <v>100</v>
      </c>
      <c r="L585" s="13">
        <f>_xlfn.XLOOKUP(K585, 'taxonomy(ID_mappings)'!$B$2:$B$30, 'taxonomy(ID_mappings)'!$A$2:$A$30, "Not Disclosed", 0)</f>
        <v>5897</v>
      </c>
      <c r="M585" s="1" t="s">
        <v>189</v>
      </c>
      <c r="N585" s="1" t="s">
        <v>189</v>
      </c>
      <c r="O585" s="1">
        <f>_xlfn.XLOOKUP(N585, 'taxonomy(ID_mappings)'!$F$2:$F$40, 'taxonomy(ID_mappings)'!$E$2:$E$40, "Not Disclosed", 0)</f>
        <v>9435</v>
      </c>
      <c r="P585" s="1" t="s">
        <v>42</v>
      </c>
      <c r="Q585" s="4" t="s">
        <v>42</v>
      </c>
      <c r="R585" s="4" t="s">
        <v>42</v>
      </c>
      <c r="S585" s="4" t="s">
        <v>42</v>
      </c>
      <c r="T585" s="4" t="str">
        <v>Not Disclosed</v>
      </c>
      <c r="U585" s="4" t="s">
        <v>42</v>
      </c>
      <c r="V585" s="4" t="str">
        <v>Not Disclosed</v>
      </c>
      <c r="W585" s="4" t="s">
        <v>42</v>
      </c>
      <c r="X585" s="4" t="str">
        <v>Not Disclosed</v>
      </c>
      <c r="Y585" s="4" t="s">
        <v>42</v>
      </c>
      <c r="Z585" s="4" t="str">
        <v>Not Disclosed</v>
      </c>
      <c r="AA585" s="4" t="str">
        <f>_xlfn.XLOOKUP(R585, 'taxonomy(ID_mappings)'!$J$2:$J$7, 'taxonomy(ID_mappings)'!$I$2:$I$7, "Not Disclosed", 0)</f>
        <v>Not Disclosed</v>
      </c>
      <c r="AB585" s="4" t="str">
        <f>_xlfn.XLOOKUP(T585, 'taxonomy(ID_mappings)'!$J$2:$J$7, 'taxonomy(ID_mappings)'!$I$2:$I$7, "Not Disclosed", 0)</f>
        <v>Not Disclosed</v>
      </c>
      <c r="AC585" s="4" t="str">
        <f>_xlfn.XLOOKUP(V585, 'taxonomy(ID_mappings)'!$J$2:$J$7, 'taxonomy(ID_mappings)'!$I$2:$I$7, "Not Disclosed", 0)</f>
        <v>Not Disclosed</v>
      </c>
      <c r="AD585" s="4" t="str">
        <f>_xlfn.XLOOKUP(X585, 'taxonomy(ID_mappings)'!$J$2:$J$7, 'taxonomy(ID_mappings)'!$I$2:$I$7, "Not Disclosed", 0)</f>
        <v>Not Disclosed</v>
      </c>
      <c r="AE585" s="4" t="str">
        <f>_xlfn.XLOOKUP(Z585, 'taxonomy(ID_mappings)'!$J$2:$J$7, 'taxonomy(ID_mappings)'!$I$2:$I$7, "Not Disclosed", 0)</f>
        <v>Not Disclosed</v>
      </c>
      <c r="AF585" s="4" t="str">
        <f>_xlfn.CONCAT(AA585, ", ", AB585, ", ", AC585, ", ", AD585, ", ", AE585)</f>
        <v>Not Disclosed, Not Disclosed, Not Disclosed, Not Disclosed, Not Disclosed</v>
      </c>
      <c r="AG585" s="16" t="s">
        <v>42</v>
      </c>
      <c r="AH585" s="1" t="s">
        <v>43</v>
      </c>
      <c r="AI585" s="1">
        <f>_xlfn.XLOOKUP(AH585, 'taxonomy(ID_mappings)'!$L$2:$L$3, 'taxonomy(ID_mappings)'!$M$2:$M$3, 0)</f>
        <v>0</v>
      </c>
      <c r="AJ585" s="1" t="s">
        <v>42</v>
      </c>
      <c r="AK585" s="1" t="s">
        <v>42</v>
      </c>
      <c r="AL585" s="1" t="s">
        <v>42</v>
      </c>
    </row>
    <row r="586" spans="1:38" ht="15.75" customHeight="1">
      <c r="A586" s="1">
        <v>53146</v>
      </c>
      <c r="B586" s="1" t="s">
        <v>994</v>
      </c>
      <c r="C586" s="1">
        <f>_xlfn.XLOOKUP(B586, 'Sheet1 startup_formatted'!$B$2:$B$690, 'Sheet1 startup_formatted'!$A$2:$A$690, "Not issued", 0)</f>
        <v>21050</v>
      </c>
      <c r="D586" s="2">
        <v>42522</v>
      </c>
      <c r="E586" s="15">
        <v>100000</v>
      </c>
      <c r="F586" s="1" t="s">
        <v>53</v>
      </c>
      <c r="G586" s="1">
        <f>_xlfn.XLOOKUP(F586, 'taxonomy(ID_mappings)'!$P$2:$P$15, 'taxonomy(ID_mappings)'!$O$2:$O$15, 0)</f>
        <v>9101</v>
      </c>
      <c r="H586" s="1">
        <v>1</v>
      </c>
      <c r="I586" s="1" t="s">
        <v>100</v>
      </c>
      <c r="J586" s="1" t="str">
        <v>Turkey</v>
      </c>
      <c r="K586" s="1" t="s">
        <v>100</v>
      </c>
      <c r="L586" s="13">
        <f>_xlfn.XLOOKUP(K586, 'taxonomy(ID_mappings)'!$B$2:$B$30, 'taxonomy(ID_mappings)'!$A$2:$A$30, "Not Disclosed", 0)</f>
        <v>5897</v>
      </c>
      <c r="M586" s="1" t="s">
        <v>456</v>
      </c>
      <c r="N586" s="1" t="s">
        <v>456</v>
      </c>
      <c r="O586" s="1">
        <f>_xlfn.XLOOKUP(N586, 'taxonomy(ID_mappings)'!$F$2:$F$40, 'taxonomy(ID_mappings)'!$E$2:$E$40, "Not Disclosed", 0)</f>
        <v>5783</v>
      </c>
      <c r="P586" s="1" t="s">
        <v>42</v>
      </c>
      <c r="Q586" s="4" t="s">
        <v>42</v>
      </c>
      <c r="R586" s="4" t="s">
        <v>42</v>
      </c>
      <c r="S586" s="4" t="s">
        <v>42</v>
      </c>
      <c r="T586" s="4" t="str">
        <v>Not Disclosed</v>
      </c>
      <c r="U586" s="4" t="s">
        <v>42</v>
      </c>
      <c r="V586" s="4" t="str">
        <v>Not Disclosed</v>
      </c>
      <c r="W586" s="4" t="s">
        <v>42</v>
      </c>
      <c r="X586" s="4" t="str">
        <v>Not Disclosed</v>
      </c>
      <c r="Y586" s="4" t="s">
        <v>42</v>
      </c>
      <c r="Z586" s="4" t="str">
        <v>Not Disclosed</v>
      </c>
      <c r="AA586" s="4" t="str">
        <f>_xlfn.XLOOKUP(R586, 'taxonomy(ID_mappings)'!$J$2:$J$7, 'taxonomy(ID_mappings)'!$I$2:$I$7, "Not Disclosed", 0)</f>
        <v>Not Disclosed</v>
      </c>
      <c r="AB586" s="4" t="str">
        <f>_xlfn.XLOOKUP(T586, 'taxonomy(ID_mappings)'!$J$2:$J$7, 'taxonomy(ID_mappings)'!$I$2:$I$7, "Not Disclosed", 0)</f>
        <v>Not Disclosed</v>
      </c>
      <c r="AC586" s="4" t="str">
        <f>_xlfn.XLOOKUP(V586, 'taxonomy(ID_mappings)'!$J$2:$J$7, 'taxonomy(ID_mappings)'!$I$2:$I$7, "Not Disclosed", 0)</f>
        <v>Not Disclosed</v>
      </c>
      <c r="AD586" s="4" t="str">
        <f>_xlfn.XLOOKUP(X586, 'taxonomy(ID_mappings)'!$J$2:$J$7, 'taxonomy(ID_mappings)'!$I$2:$I$7, "Not Disclosed", 0)</f>
        <v>Not Disclosed</v>
      </c>
      <c r="AE586" s="4" t="str">
        <f>_xlfn.XLOOKUP(Z586, 'taxonomy(ID_mappings)'!$J$2:$J$7, 'taxonomy(ID_mappings)'!$I$2:$I$7, "Not Disclosed", 0)</f>
        <v>Not Disclosed</v>
      </c>
      <c r="AF586" s="4" t="str">
        <f>_xlfn.CONCAT(AA586, ", ", AB586, ", ", AC586, ", ", AD586, ", ", AE586)</f>
        <v>Not Disclosed, Not Disclosed, Not Disclosed, Not Disclosed, Not Disclosed</v>
      </c>
      <c r="AG586" s="16" t="s">
        <v>42</v>
      </c>
      <c r="AH586" s="1" t="s">
        <v>43</v>
      </c>
      <c r="AI586" s="1">
        <f>_xlfn.XLOOKUP(AH586, 'taxonomy(ID_mappings)'!$L$2:$L$3, 'taxonomy(ID_mappings)'!$M$2:$M$3, 0)</f>
        <v>0</v>
      </c>
      <c r="AJ586" s="1" t="s">
        <v>42</v>
      </c>
      <c r="AK586" s="1" t="s">
        <v>42</v>
      </c>
      <c r="AL586" s="1" t="s">
        <v>42</v>
      </c>
    </row>
    <row r="587" spans="1:38" ht="15.75" customHeight="1">
      <c r="A587" s="1">
        <v>53147</v>
      </c>
      <c r="B587" s="1" t="s">
        <v>995</v>
      </c>
      <c r="C587" s="1">
        <f>_xlfn.XLOOKUP(B587, 'Sheet1 startup_formatted'!$B$2:$B$690, 'Sheet1 startup_formatted'!$A$2:$A$690, "Not issued", 0)</f>
        <v>5224</v>
      </c>
      <c r="D587" s="2">
        <v>42583</v>
      </c>
      <c r="E587" s="15">
        <v>137190</v>
      </c>
      <c r="F587" s="1" t="s">
        <v>88</v>
      </c>
      <c r="G587" s="1">
        <f>_xlfn.XLOOKUP(F587, 'taxonomy(ID_mappings)'!$P$2:$P$15, 'taxonomy(ID_mappings)'!$O$2:$O$15, 0)</f>
        <v>6789</v>
      </c>
      <c r="H587" s="1">
        <v>1</v>
      </c>
      <c r="I587" s="1" t="s">
        <v>100</v>
      </c>
      <c r="J587" s="1" t="str">
        <v>Turkey</v>
      </c>
      <c r="K587" s="1" t="s">
        <v>100</v>
      </c>
      <c r="L587" s="13">
        <f>_xlfn.XLOOKUP(K587, 'taxonomy(ID_mappings)'!$B$2:$B$30, 'taxonomy(ID_mappings)'!$A$2:$A$30, "Not Disclosed", 0)</f>
        <v>5897</v>
      </c>
      <c r="M587" s="1" t="s">
        <v>401</v>
      </c>
      <c r="N587" s="1" t="s">
        <v>401</v>
      </c>
      <c r="O587" s="1">
        <f>_xlfn.XLOOKUP(N587, 'taxonomy(ID_mappings)'!$F$2:$F$40, 'taxonomy(ID_mappings)'!$E$2:$E$40, "Not Disclosed", 0)</f>
        <v>8327</v>
      </c>
      <c r="P587" s="1">
        <v>1</v>
      </c>
      <c r="Q587" s="4" t="s">
        <v>42</v>
      </c>
      <c r="R587" s="4" t="s">
        <v>42</v>
      </c>
      <c r="S587" s="4" t="s">
        <v>42</v>
      </c>
      <c r="T587" s="4" t="str">
        <v>Not Disclosed</v>
      </c>
      <c r="U587" s="4" t="s">
        <v>42</v>
      </c>
      <c r="V587" s="4" t="str">
        <v>Not Disclosed</v>
      </c>
      <c r="W587" s="4" t="s">
        <v>42</v>
      </c>
      <c r="X587" s="4" t="str">
        <v>Not Disclosed</v>
      </c>
      <c r="Y587" s="4" t="s">
        <v>42</v>
      </c>
      <c r="Z587" s="4" t="str">
        <v>Not Disclosed</v>
      </c>
      <c r="AA587" s="4" t="str">
        <f>_xlfn.XLOOKUP(R587, 'taxonomy(ID_mappings)'!$J$2:$J$7, 'taxonomy(ID_mappings)'!$I$2:$I$7, "Not Disclosed", 0)</f>
        <v>Not Disclosed</v>
      </c>
      <c r="AB587" s="4" t="str">
        <f>_xlfn.XLOOKUP(T587, 'taxonomy(ID_mappings)'!$J$2:$J$7, 'taxonomy(ID_mappings)'!$I$2:$I$7, "Not Disclosed", 0)</f>
        <v>Not Disclosed</v>
      </c>
      <c r="AC587" s="4" t="str">
        <f>_xlfn.XLOOKUP(V587, 'taxonomy(ID_mappings)'!$J$2:$J$7, 'taxonomy(ID_mappings)'!$I$2:$I$7, "Not Disclosed", 0)</f>
        <v>Not Disclosed</v>
      </c>
      <c r="AD587" s="4" t="str">
        <f>_xlfn.XLOOKUP(X587, 'taxonomy(ID_mappings)'!$J$2:$J$7, 'taxonomy(ID_mappings)'!$I$2:$I$7, "Not Disclosed", 0)</f>
        <v>Not Disclosed</v>
      </c>
      <c r="AE587" s="4" t="str">
        <f>_xlfn.XLOOKUP(Z587, 'taxonomy(ID_mappings)'!$J$2:$J$7, 'taxonomy(ID_mappings)'!$I$2:$I$7, "Not Disclosed", 0)</f>
        <v>Not Disclosed</v>
      </c>
      <c r="AF587" s="4" t="str">
        <f>_xlfn.CONCAT(AA587, ", ", AB587, ", ", AC587, ", ", AD587, ", ", AE587)</f>
        <v>Not Disclosed, Not Disclosed, Not Disclosed, Not Disclosed, Not Disclosed</v>
      </c>
      <c r="AG587" s="16" t="s">
        <v>42</v>
      </c>
      <c r="AH587" s="1" t="s">
        <v>43</v>
      </c>
      <c r="AI587" s="1">
        <f>_xlfn.XLOOKUP(AH587, 'taxonomy(ID_mappings)'!$L$2:$L$3, 'taxonomy(ID_mappings)'!$M$2:$M$3, 0)</f>
        <v>0</v>
      </c>
      <c r="AJ587" s="1" t="s">
        <v>42</v>
      </c>
      <c r="AK587" s="1" t="s">
        <v>42</v>
      </c>
      <c r="AL587" s="1" t="s">
        <v>42</v>
      </c>
    </row>
    <row r="588" spans="1:38" ht="15.75" customHeight="1">
      <c r="A588" s="1">
        <v>53148</v>
      </c>
      <c r="B588" s="1" t="s">
        <v>996</v>
      </c>
      <c r="C588" s="1">
        <f>_xlfn.XLOOKUP(B588, 'Sheet1 startup_formatted'!$B$2:$B$690, 'Sheet1 startup_formatted'!$A$2:$A$690, "Not issued", 0)</f>
        <v>54434</v>
      </c>
      <c r="D588" s="2">
        <v>42522</v>
      </c>
      <c r="E588" s="15">
        <v>200000</v>
      </c>
      <c r="F588" s="1" t="s">
        <v>53</v>
      </c>
      <c r="G588" s="1">
        <f>_xlfn.XLOOKUP(F588, 'taxonomy(ID_mappings)'!$P$2:$P$15, 'taxonomy(ID_mappings)'!$O$2:$O$15, 0)</f>
        <v>9101</v>
      </c>
      <c r="H588" s="1">
        <v>1</v>
      </c>
      <c r="I588" s="1" t="s">
        <v>284</v>
      </c>
      <c r="J588" s="1" t="str">
        <v>Pakistan</v>
      </c>
      <c r="K588" s="1" t="s">
        <v>284</v>
      </c>
      <c r="L588" s="13">
        <f>_xlfn.XLOOKUP(K588, 'taxonomy(ID_mappings)'!$B$2:$B$30, 'taxonomy(ID_mappings)'!$A$2:$A$30, "Not Disclosed", 0)</f>
        <v>5769</v>
      </c>
      <c r="M588" s="1" t="s">
        <v>133</v>
      </c>
      <c r="N588" s="1" t="s">
        <v>133</v>
      </c>
      <c r="O588" s="1">
        <f>_xlfn.XLOOKUP(N588, 'taxonomy(ID_mappings)'!$F$2:$F$40, 'taxonomy(ID_mappings)'!$E$2:$E$40, "Not Disclosed", 0)</f>
        <v>8769</v>
      </c>
      <c r="P588" s="1">
        <v>2</v>
      </c>
      <c r="Q588" s="4" t="s">
        <v>42</v>
      </c>
      <c r="R588" s="4" t="s">
        <v>42</v>
      </c>
      <c r="S588" s="4" t="s">
        <v>42</v>
      </c>
      <c r="T588" s="4" t="str">
        <v>Not Disclosed</v>
      </c>
      <c r="U588" s="4" t="s">
        <v>42</v>
      </c>
      <c r="V588" s="4" t="str">
        <v>Not Disclosed</v>
      </c>
      <c r="W588" s="4" t="s">
        <v>42</v>
      </c>
      <c r="X588" s="4" t="str">
        <v>Not Disclosed</v>
      </c>
      <c r="Y588" s="4" t="s">
        <v>42</v>
      </c>
      <c r="Z588" s="4" t="str">
        <v>Not Disclosed</v>
      </c>
      <c r="AA588" s="4" t="str">
        <f>_xlfn.XLOOKUP(R588, 'taxonomy(ID_mappings)'!$J$2:$J$7, 'taxonomy(ID_mappings)'!$I$2:$I$7, "Not Disclosed", 0)</f>
        <v>Not Disclosed</v>
      </c>
      <c r="AB588" s="4" t="str">
        <f>_xlfn.XLOOKUP(T588, 'taxonomy(ID_mappings)'!$J$2:$J$7, 'taxonomy(ID_mappings)'!$I$2:$I$7, "Not Disclosed", 0)</f>
        <v>Not Disclosed</v>
      </c>
      <c r="AC588" s="4" t="str">
        <f>_xlfn.XLOOKUP(V588, 'taxonomy(ID_mappings)'!$J$2:$J$7, 'taxonomy(ID_mappings)'!$I$2:$I$7, "Not Disclosed", 0)</f>
        <v>Not Disclosed</v>
      </c>
      <c r="AD588" s="4" t="str">
        <f>_xlfn.XLOOKUP(X588, 'taxonomy(ID_mappings)'!$J$2:$J$7, 'taxonomy(ID_mappings)'!$I$2:$I$7, "Not Disclosed", 0)</f>
        <v>Not Disclosed</v>
      </c>
      <c r="AE588" s="4" t="str">
        <f>_xlfn.XLOOKUP(Z588, 'taxonomy(ID_mappings)'!$J$2:$J$7, 'taxonomy(ID_mappings)'!$I$2:$I$7, "Not Disclosed", 0)</f>
        <v>Not Disclosed</v>
      </c>
      <c r="AF588" s="4" t="str">
        <f>_xlfn.CONCAT(AA588, ", ", AB588, ", ", AC588, ", ", AD588, ", ", AE588)</f>
        <v>Not Disclosed, Not Disclosed, Not Disclosed, Not Disclosed, Not Disclosed</v>
      </c>
      <c r="AG588" s="16" t="s">
        <v>42</v>
      </c>
      <c r="AH588" s="1" t="s">
        <v>43</v>
      </c>
      <c r="AI588" s="1">
        <f>_xlfn.XLOOKUP(AH588, 'taxonomy(ID_mappings)'!$L$2:$L$3, 'taxonomy(ID_mappings)'!$M$2:$M$3, 0)</f>
        <v>0</v>
      </c>
      <c r="AJ588" s="1" t="s">
        <v>42</v>
      </c>
      <c r="AK588" s="1" t="s">
        <v>42</v>
      </c>
      <c r="AL588" s="1" t="s">
        <v>42</v>
      </c>
    </row>
    <row r="589" spans="1:38" ht="15.75" customHeight="1">
      <c r="A589" s="1">
        <v>53149</v>
      </c>
      <c r="B589" s="1" t="s">
        <v>997</v>
      </c>
      <c r="C589" s="1">
        <f>_xlfn.XLOOKUP(B589, 'Sheet1 startup_formatted'!$B$2:$B$690, 'Sheet1 startup_formatted'!$A$2:$A$690, "Not issued", 0)</f>
        <v>54441</v>
      </c>
      <c r="D589" s="2">
        <v>42522</v>
      </c>
      <c r="E589" s="15">
        <v>1000000</v>
      </c>
      <c r="F589" s="1" t="s">
        <v>53</v>
      </c>
      <c r="G589" s="1">
        <f>_xlfn.XLOOKUP(F589, 'taxonomy(ID_mappings)'!$P$2:$P$15, 'taxonomy(ID_mappings)'!$O$2:$O$15, 0)</f>
        <v>9101</v>
      </c>
      <c r="H589" s="1">
        <v>0</v>
      </c>
      <c r="I589" s="1" t="s">
        <v>284</v>
      </c>
      <c r="J589" s="1" t="str">
        <v>Pakistan</v>
      </c>
      <c r="K589" s="1" t="s">
        <v>284</v>
      </c>
      <c r="L589" s="13">
        <f>_xlfn.XLOOKUP(K589, 'taxonomy(ID_mappings)'!$B$2:$B$30, 'taxonomy(ID_mappings)'!$A$2:$A$30, "Not Disclosed", 0)</f>
        <v>5769</v>
      </c>
      <c r="M589" s="1" t="s">
        <v>63</v>
      </c>
      <c r="N589" s="1" t="s">
        <v>63</v>
      </c>
      <c r="O589" s="1">
        <f>_xlfn.XLOOKUP(N589, 'taxonomy(ID_mappings)'!$F$2:$F$40, 'taxonomy(ID_mappings)'!$E$2:$E$40, "Not Disclosed", 0)</f>
        <v>3678</v>
      </c>
      <c r="P589" s="1">
        <v>1</v>
      </c>
      <c r="Q589" s="4" t="s">
        <v>42</v>
      </c>
      <c r="R589" s="4" t="s">
        <v>42</v>
      </c>
      <c r="S589" s="4" t="s">
        <v>42</v>
      </c>
      <c r="T589" s="4" t="str">
        <v>Not Disclosed</v>
      </c>
      <c r="U589" s="4" t="s">
        <v>42</v>
      </c>
      <c r="V589" s="4" t="str">
        <v>Not Disclosed</v>
      </c>
      <c r="W589" s="4" t="s">
        <v>42</v>
      </c>
      <c r="X589" s="4" t="str">
        <v>Not Disclosed</v>
      </c>
      <c r="Y589" s="4" t="s">
        <v>42</v>
      </c>
      <c r="Z589" s="4" t="str">
        <v>Not Disclosed</v>
      </c>
      <c r="AA589" s="4" t="str">
        <f>_xlfn.XLOOKUP(R589, 'taxonomy(ID_mappings)'!$J$2:$J$7, 'taxonomy(ID_mappings)'!$I$2:$I$7, "Not Disclosed", 0)</f>
        <v>Not Disclosed</v>
      </c>
      <c r="AB589" s="4" t="str">
        <f>_xlfn.XLOOKUP(T589, 'taxonomy(ID_mappings)'!$J$2:$J$7, 'taxonomy(ID_mappings)'!$I$2:$I$7, "Not Disclosed", 0)</f>
        <v>Not Disclosed</v>
      </c>
      <c r="AC589" s="4" t="str">
        <f>_xlfn.XLOOKUP(V589, 'taxonomy(ID_mappings)'!$J$2:$J$7, 'taxonomy(ID_mappings)'!$I$2:$I$7, "Not Disclosed", 0)</f>
        <v>Not Disclosed</v>
      </c>
      <c r="AD589" s="4" t="str">
        <f>_xlfn.XLOOKUP(X589, 'taxonomy(ID_mappings)'!$J$2:$J$7, 'taxonomy(ID_mappings)'!$I$2:$I$7, "Not Disclosed", 0)</f>
        <v>Not Disclosed</v>
      </c>
      <c r="AE589" s="4" t="str">
        <f>_xlfn.XLOOKUP(Z589, 'taxonomy(ID_mappings)'!$J$2:$J$7, 'taxonomy(ID_mappings)'!$I$2:$I$7, "Not Disclosed", 0)</f>
        <v>Not Disclosed</v>
      </c>
      <c r="AF589" s="4" t="str">
        <f>_xlfn.CONCAT(AA589, ", ", AB589, ", ", AC589, ", ", AD589, ", ", AE589)</f>
        <v>Not Disclosed, Not Disclosed, Not Disclosed, Not Disclosed, Not Disclosed</v>
      </c>
      <c r="AG589" s="16" t="s">
        <v>42</v>
      </c>
      <c r="AH589" s="1" t="s">
        <v>43</v>
      </c>
      <c r="AI589" s="1">
        <f>_xlfn.XLOOKUP(AH589, 'taxonomy(ID_mappings)'!$L$2:$L$3, 'taxonomy(ID_mappings)'!$M$2:$M$3, 0)</f>
        <v>0</v>
      </c>
      <c r="AJ589" s="1" t="s">
        <v>42</v>
      </c>
      <c r="AK589" s="1" t="s">
        <v>42</v>
      </c>
      <c r="AL589" s="1" t="s">
        <v>42</v>
      </c>
    </row>
    <row r="590" spans="1:38" ht="15.75" customHeight="1">
      <c r="A590" s="1">
        <v>53150</v>
      </c>
      <c r="B590" s="1" t="s">
        <v>998</v>
      </c>
      <c r="C590" s="1">
        <f>_xlfn.XLOOKUP(B590, 'Sheet1 startup_formatted'!$B$2:$B$690, 'Sheet1 startup_formatted'!$A$2:$A$690, "Not issued", 0)</f>
        <v>54537</v>
      </c>
      <c r="D590" s="2">
        <v>42522</v>
      </c>
      <c r="E590" s="15">
        <v>0</v>
      </c>
      <c r="F590" s="1" t="s">
        <v>707</v>
      </c>
      <c r="G590" s="1">
        <f>_xlfn.XLOOKUP(F590, 'taxonomy(ID_mappings)'!$P$2:$P$15, 'taxonomy(ID_mappings)'!$O$2:$O$15, 0)</f>
        <v>5672</v>
      </c>
      <c r="H590" s="1">
        <v>1</v>
      </c>
      <c r="I590" s="1" t="s">
        <v>100</v>
      </c>
      <c r="J590" s="1" t="str">
        <v>Turkey</v>
      </c>
      <c r="K590" s="1" t="s">
        <v>100</v>
      </c>
      <c r="L590" s="13">
        <f>_xlfn.XLOOKUP(K590, 'taxonomy(ID_mappings)'!$B$2:$B$30, 'taxonomy(ID_mappings)'!$A$2:$A$30, "Not Disclosed", 0)</f>
        <v>5897</v>
      </c>
      <c r="M590" s="1" t="s">
        <v>141</v>
      </c>
      <c r="N590" s="1" t="s">
        <v>141</v>
      </c>
      <c r="O590" s="1">
        <f>_xlfn.XLOOKUP(N590, 'taxonomy(ID_mappings)'!$F$2:$F$40, 'taxonomy(ID_mappings)'!$E$2:$E$40, "Not Disclosed", 0)</f>
        <v>7592</v>
      </c>
      <c r="P590" s="1" t="s">
        <v>42</v>
      </c>
      <c r="Q590" s="4" t="s">
        <v>42</v>
      </c>
      <c r="R590" s="4" t="s">
        <v>42</v>
      </c>
      <c r="S590" s="4" t="s">
        <v>42</v>
      </c>
      <c r="T590" s="4" t="str">
        <v>Not Disclosed</v>
      </c>
      <c r="U590" s="4" t="s">
        <v>42</v>
      </c>
      <c r="V590" s="4" t="str">
        <v>Not Disclosed</v>
      </c>
      <c r="W590" s="4" t="s">
        <v>42</v>
      </c>
      <c r="X590" s="4" t="str">
        <v>Not Disclosed</v>
      </c>
      <c r="Y590" s="4" t="s">
        <v>42</v>
      </c>
      <c r="Z590" s="4" t="str">
        <v>Not Disclosed</v>
      </c>
      <c r="AA590" s="4" t="str">
        <f>_xlfn.XLOOKUP(R590, 'taxonomy(ID_mappings)'!$J$2:$J$7, 'taxonomy(ID_mappings)'!$I$2:$I$7, "Not Disclosed", 0)</f>
        <v>Not Disclosed</v>
      </c>
      <c r="AB590" s="4" t="str">
        <f>_xlfn.XLOOKUP(T590, 'taxonomy(ID_mappings)'!$J$2:$J$7, 'taxonomy(ID_mappings)'!$I$2:$I$7, "Not Disclosed", 0)</f>
        <v>Not Disclosed</v>
      </c>
      <c r="AC590" s="4" t="str">
        <f>_xlfn.XLOOKUP(V590, 'taxonomy(ID_mappings)'!$J$2:$J$7, 'taxonomy(ID_mappings)'!$I$2:$I$7, "Not Disclosed", 0)</f>
        <v>Not Disclosed</v>
      </c>
      <c r="AD590" s="4" t="str">
        <f>_xlfn.XLOOKUP(X590, 'taxonomy(ID_mappings)'!$J$2:$J$7, 'taxonomy(ID_mappings)'!$I$2:$I$7, "Not Disclosed", 0)</f>
        <v>Not Disclosed</v>
      </c>
      <c r="AE590" s="4" t="str">
        <f>_xlfn.XLOOKUP(Z590, 'taxonomy(ID_mappings)'!$J$2:$J$7, 'taxonomy(ID_mappings)'!$I$2:$I$7, "Not Disclosed", 0)</f>
        <v>Not Disclosed</v>
      </c>
      <c r="AF590" s="4" t="str">
        <f>_xlfn.CONCAT(AA590, ", ", AB590, ", ", AC590, ", ", AD590, ", ", AE590)</f>
        <v>Not Disclosed, Not Disclosed, Not Disclosed, Not Disclosed, Not Disclosed</v>
      </c>
      <c r="AG590" s="16" t="s">
        <v>42</v>
      </c>
      <c r="AH590" s="1" t="s">
        <v>43</v>
      </c>
      <c r="AI590" s="1">
        <f>_xlfn.XLOOKUP(AH590, 'taxonomy(ID_mappings)'!$L$2:$L$3, 'taxonomy(ID_mappings)'!$M$2:$M$3, 0)</f>
        <v>0</v>
      </c>
      <c r="AJ590" s="1" t="s">
        <v>42</v>
      </c>
      <c r="AK590" s="1" t="s">
        <v>42</v>
      </c>
      <c r="AL590" s="1" t="s">
        <v>42</v>
      </c>
    </row>
    <row r="591" spans="1:38" ht="15.75" customHeight="1">
      <c r="A591" s="1">
        <v>53151</v>
      </c>
      <c r="B591" s="1" t="s">
        <v>999</v>
      </c>
      <c r="C591" s="1">
        <f>_xlfn.XLOOKUP(B591, 'Sheet1 startup_formatted'!$B$2:$B$690, 'Sheet1 startup_formatted'!$A$2:$A$690, "Not issued", 0)</f>
        <v>21058</v>
      </c>
      <c r="D591" s="2">
        <v>42522</v>
      </c>
      <c r="E591" s="15">
        <v>750735</v>
      </c>
      <c r="F591" s="1" t="s">
        <v>53</v>
      </c>
      <c r="G591" s="1">
        <f>_xlfn.XLOOKUP(F591, 'taxonomy(ID_mappings)'!$P$2:$P$15, 'taxonomy(ID_mappings)'!$O$2:$O$15, 0)</f>
        <v>9101</v>
      </c>
      <c r="H591" s="1">
        <v>0</v>
      </c>
      <c r="I591" s="1" t="s">
        <v>100</v>
      </c>
      <c r="J591" s="1" t="str">
        <v>Turkey</v>
      </c>
      <c r="K591" s="1" t="s">
        <v>100</v>
      </c>
      <c r="L591" s="13">
        <f>_xlfn.XLOOKUP(K591, 'taxonomy(ID_mappings)'!$B$2:$B$30, 'taxonomy(ID_mappings)'!$A$2:$A$30, "Not Disclosed", 0)</f>
        <v>5897</v>
      </c>
      <c r="M591" s="1" t="s">
        <v>401</v>
      </c>
      <c r="N591" s="1" t="s">
        <v>401</v>
      </c>
      <c r="O591" s="1">
        <f>_xlfn.XLOOKUP(N591, 'taxonomy(ID_mappings)'!$F$2:$F$40, 'taxonomy(ID_mappings)'!$E$2:$E$40, "Not Disclosed", 0)</f>
        <v>8327</v>
      </c>
      <c r="P591" s="1" t="s">
        <v>42</v>
      </c>
      <c r="Q591" s="4" t="s">
        <v>42</v>
      </c>
      <c r="R591" s="4" t="s">
        <v>42</v>
      </c>
      <c r="S591" s="4" t="s">
        <v>42</v>
      </c>
      <c r="T591" s="4" t="str">
        <v>Not Disclosed</v>
      </c>
      <c r="U591" s="4" t="s">
        <v>42</v>
      </c>
      <c r="V591" s="4" t="str">
        <v>Not Disclosed</v>
      </c>
      <c r="W591" s="4" t="s">
        <v>42</v>
      </c>
      <c r="X591" s="4" t="str">
        <v>Not Disclosed</v>
      </c>
      <c r="Y591" s="4" t="s">
        <v>42</v>
      </c>
      <c r="Z591" s="4" t="str">
        <v>Not Disclosed</v>
      </c>
      <c r="AA591" s="4" t="str">
        <f>_xlfn.XLOOKUP(R591, 'taxonomy(ID_mappings)'!$J$2:$J$7, 'taxonomy(ID_mappings)'!$I$2:$I$7, "Not Disclosed", 0)</f>
        <v>Not Disclosed</v>
      </c>
      <c r="AB591" s="4" t="str">
        <f>_xlfn.XLOOKUP(T591, 'taxonomy(ID_mappings)'!$J$2:$J$7, 'taxonomy(ID_mappings)'!$I$2:$I$7, "Not Disclosed", 0)</f>
        <v>Not Disclosed</v>
      </c>
      <c r="AC591" s="4" t="str">
        <f>_xlfn.XLOOKUP(V591, 'taxonomy(ID_mappings)'!$J$2:$J$7, 'taxonomy(ID_mappings)'!$I$2:$I$7, "Not Disclosed", 0)</f>
        <v>Not Disclosed</v>
      </c>
      <c r="AD591" s="4" t="str">
        <f>_xlfn.XLOOKUP(X591, 'taxonomy(ID_mappings)'!$J$2:$J$7, 'taxonomy(ID_mappings)'!$I$2:$I$7, "Not Disclosed", 0)</f>
        <v>Not Disclosed</v>
      </c>
      <c r="AE591" s="4" t="str">
        <f>_xlfn.XLOOKUP(Z591, 'taxonomy(ID_mappings)'!$J$2:$J$7, 'taxonomy(ID_mappings)'!$I$2:$I$7, "Not Disclosed", 0)</f>
        <v>Not Disclosed</v>
      </c>
      <c r="AF591" s="4" t="str">
        <f>_xlfn.CONCAT(AA591, ", ", AB591, ", ", AC591, ", ", AD591, ", ", AE591)</f>
        <v>Not Disclosed, Not Disclosed, Not Disclosed, Not Disclosed, Not Disclosed</v>
      </c>
      <c r="AG591" s="16" t="s">
        <v>42</v>
      </c>
      <c r="AH591" s="1" t="s">
        <v>43</v>
      </c>
      <c r="AI591" s="1">
        <f>_xlfn.XLOOKUP(AH591, 'taxonomy(ID_mappings)'!$L$2:$L$3, 'taxonomy(ID_mappings)'!$M$2:$M$3, 0)</f>
        <v>0</v>
      </c>
      <c r="AJ591" s="1" t="s">
        <v>42</v>
      </c>
      <c r="AK591" s="1" t="s">
        <v>42</v>
      </c>
      <c r="AL591" s="1" t="s">
        <v>42</v>
      </c>
    </row>
    <row r="592" spans="1:38" ht="15.75" customHeight="1">
      <c r="A592" s="1">
        <v>53152</v>
      </c>
      <c r="B592" s="1" t="s">
        <v>380</v>
      </c>
      <c r="C592" s="1">
        <f>_xlfn.XLOOKUP(B592, 'Sheet1 startup_formatted'!$B$2:$B$690, 'Sheet1 startup_formatted'!$A$2:$A$690, "Not issued", 0)</f>
        <v>5746</v>
      </c>
      <c r="D592" s="2">
        <v>42552</v>
      </c>
      <c r="E592" s="15">
        <v>1500000</v>
      </c>
      <c r="F592" s="1" t="s">
        <v>53</v>
      </c>
      <c r="G592" s="1">
        <f>_xlfn.XLOOKUP(F592, 'taxonomy(ID_mappings)'!$P$2:$P$15, 'taxonomy(ID_mappings)'!$O$2:$O$15, 0)</f>
        <v>9101</v>
      </c>
      <c r="H592" s="1">
        <v>3</v>
      </c>
      <c r="I592" s="1" t="s">
        <v>100</v>
      </c>
      <c r="J592" s="1" t="str">
        <v>Turkey</v>
      </c>
      <c r="K592" s="1" t="s">
        <v>100</v>
      </c>
      <c r="L592" s="13">
        <f>_xlfn.XLOOKUP(K592, 'taxonomy(ID_mappings)'!$B$2:$B$30, 'taxonomy(ID_mappings)'!$A$2:$A$30, "Not Disclosed", 0)</f>
        <v>5897</v>
      </c>
      <c r="M592" s="1" t="s">
        <v>133</v>
      </c>
      <c r="N592" s="1" t="s">
        <v>133</v>
      </c>
      <c r="O592" s="1">
        <f>_xlfn.XLOOKUP(N592, 'taxonomy(ID_mappings)'!$F$2:$F$40, 'taxonomy(ID_mappings)'!$E$2:$E$40, "Not Disclosed", 0)</f>
        <v>8769</v>
      </c>
      <c r="P592" s="1" t="s">
        <v>42</v>
      </c>
      <c r="Q592" s="4" t="s">
        <v>42</v>
      </c>
      <c r="R592" s="4" t="s">
        <v>42</v>
      </c>
      <c r="S592" s="4" t="s">
        <v>42</v>
      </c>
      <c r="T592" s="4" t="str">
        <v>Not Disclosed</v>
      </c>
      <c r="U592" s="4" t="s">
        <v>42</v>
      </c>
      <c r="V592" s="4" t="str">
        <v>Not Disclosed</v>
      </c>
      <c r="W592" s="4" t="s">
        <v>42</v>
      </c>
      <c r="X592" s="4" t="str">
        <v>Not Disclosed</v>
      </c>
      <c r="Y592" s="4" t="s">
        <v>42</v>
      </c>
      <c r="Z592" s="4" t="str">
        <v>Not Disclosed</v>
      </c>
      <c r="AA592" s="4" t="str">
        <f>_xlfn.XLOOKUP(R592, 'taxonomy(ID_mappings)'!$J$2:$J$7, 'taxonomy(ID_mappings)'!$I$2:$I$7, "Not Disclosed", 0)</f>
        <v>Not Disclosed</v>
      </c>
      <c r="AB592" s="4" t="str">
        <f>_xlfn.XLOOKUP(T592, 'taxonomy(ID_mappings)'!$J$2:$J$7, 'taxonomy(ID_mappings)'!$I$2:$I$7, "Not Disclosed", 0)</f>
        <v>Not Disclosed</v>
      </c>
      <c r="AC592" s="4" t="str">
        <f>_xlfn.XLOOKUP(V592, 'taxonomy(ID_mappings)'!$J$2:$J$7, 'taxonomy(ID_mappings)'!$I$2:$I$7, "Not Disclosed", 0)</f>
        <v>Not Disclosed</v>
      </c>
      <c r="AD592" s="4" t="str">
        <f>_xlfn.XLOOKUP(X592, 'taxonomy(ID_mappings)'!$J$2:$J$7, 'taxonomy(ID_mappings)'!$I$2:$I$7, "Not Disclosed", 0)</f>
        <v>Not Disclosed</v>
      </c>
      <c r="AE592" s="4" t="str">
        <f>_xlfn.XLOOKUP(Z592, 'taxonomy(ID_mappings)'!$J$2:$J$7, 'taxonomy(ID_mappings)'!$I$2:$I$7, "Not Disclosed", 0)</f>
        <v>Not Disclosed</v>
      </c>
      <c r="AF592" s="4" t="str">
        <f>_xlfn.CONCAT(AA592, ", ", AB592, ", ", AC592, ", ", AD592, ", ", AE592)</f>
        <v>Not Disclosed, Not Disclosed, Not Disclosed, Not Disclosed, Not Disclosed</v>
      </c>
      <c r="AG592" s="16" t="s">
        <v>42</v>
      </c>
      <c r="AH592" s="1" t="s">
        <v>43</v>
      </c>
      <c r="AI592" s="1">
        <f>_xlfn.XLOOKUP(AH592, 'taxonomy(ID_mappings)'!$L$2:$L$3, 'taxonomy(ID_mappings)'!$M$2:$M$3, 0)</f>
        <v>0</v>
      </c>
      <c r="AJ592" s="1" t="s">
        <v>42</v>
      </c>
      <c r="AK592" s="1" t="s">
        <v>42</v>
      </c>
      <c r="AL592" s="1" t="s">
        <v>42</v>
      </c>
    </row>
    <row r="593" spans="1:38" ht="15.75" customHeight="1">
      <c r="A593" s="1">
        <v>53153</v>
      </c>
      <c r="B593" s="1" t="s">
        <v>1000</v>
      </c>
      <c r="C593" s="1">
        <f>_xlfn.XLOOKUP(B593, 'Sheet1 startup_formatted'!$B$2:$B$690, 'Sheet1 startup_formatted'!$A$2:$A$690, "Not issued", 0)</f>
        <v>21432</v>
      </c>
      <c r="D593" s="2">
        <v>42552</v>
      </c>
      <c r="E593" s="15">
        <v>450000</v>
      </c>
      <c r="F593" s="1" t="s">
        <v>116</v>
      </c>
      <c r="G593" s="1">
        <f>_xlfn.XLOOKUP(F593, 'taxonomy(ID_mappings)'!$P$2:$P$15, 'taxonomy(ID_mappings)'!$O$2:$O$15, 0)</f>
        <v>3456</v>
      </c>
      <c r="H593" s="1">
        <v>2</v>
      </c>
      <c r="I593" s="1" t="s">
        <v>100</v>
      </c>
      <c r="J593" s="1" t="str">
        <v>Turkey</v>
      </c>
      <c r="K593" s="1" t="s">
        <v>100</v>
      </c>
      <c r="L593" s="13">
        <f>_xlfn.XLOOKUP(K593, 'taxonomy(ID_mappings)'!$B$2:$B$30, 'taxonomy(ID_mappings)'!$A$2:$A$30, "Not Disclosed", 0)</f>
        <v>5897</v>
      </c>
      <c r="M593" s="1" t="s">
        <v>186</v>
      </c>
      <c r="N593" s="1" t="s">
        <v>186</v>
      </c>
      <c r="O593" s="1">
        <f>_xlfn.XLOOKUP(N593, 'taxonomy(ID_mappings)'!$F$2:$F$40, 'taxonomy(ID_mappings)'!$E$2:$E$40, "Not Disclosed", 0)</f>
        <v>5876</v>
      </c>
      <c r="P593" s="1" t="s">
        <v>42</v>
      </c>
      <c r="Q593" s="4" t="s">
        <v>42</v>
      </c>
      <c r="R593" s="4" t="s">
        <v>42</v>
      </c>
      <c r="S593" s="4" t="s">
        <v>42</v>
      </c>
      <c r="T593" s="4" t="str">
        <v>Not Disclosed</v>
      </c>
      <c r="U593" s="4" t="s">
        <v>42</v>
      </c>
      <c r="V593" s="4" t="str">
        <v>Not Disclosed</v>
      </c>
      <c r="W593" s="4" t="s">
        <v>42</v>
      </c>
      <c r="X593" s="4" t="str">
        <v>Not Disclosed</v>
      </c>
      <c r="Y593" s="4" t="s">
        <v>42</v>
      </c>
      <c r="Z593" s="4" t="str">
        <v>Not Disclosed</v>
      </c>
      <c r="AA593" s="4" t="str">
        <f>_xlfn.XLOOKUP(R593, 'taxonomy(ID_mappings)'!$J$2:$J$7, 'taxonomy(ID_mappings)'!$I$2:$I$7, "Not Disclosed", 0)</f>
        <v>Not Disclosed</v>
      </c>
      <c r="AB593" s="4" t="str">
        <f>_xlfn.XLOOKUP(T593, 'taxonomy(ID_mappings)'!$J$2:$J$7, 'taxonomy(ID_mappings)'!$I$2:$I$7, "Not Disclosed", 0)</f>
        <v>Not Disclosed</v>
      </c>
      <c r="AC593" s="4" t="str">
        <f>_xlfn.XLOOKUP(V593, 'taxonomy(ID_mappings)'!$J$2:$J$7, 'taxonomy(ID_mappings)'!$I$2:$I$7, "Not Disclosed", 0)</f>
        <v>Not Disclosed</v>
      </c>
      <c r="AD593" s="4" t="str">
        <f>_xlfn.XLOOKUP(X593, 'taxonomy(ID_mappings)'!$J$2:$J$7, 'taxonomy(ID_mappings)'!$I$2:$I$7, "Not Disclosed", 0)</f>
        <v>Not Disclosed</v>
      </c>
      <c r="AE593" s="4" t="str">
        <f>_xlfn.XLOOKUP(Z593, 'taxonomy(ID_mappings)'!$J$2:$J$7, 'taxonomy(ID_mappings)'!$I$2:$I$7, "Not Disclosed", 0)</f>
        <v>Not Disclosed</v>
      </c>
      <c r="AF593" s="4" t="str">
        <f>_xlfn.CONCAT(AA593, ", ", AB593, ", ", AC593, ", ", AD593, ", ", AE593)</f>
        <v>Not Disclosed, Not Disclosed, Not Disclosed, Not Disclosed, Not Disclosed</v>
      </c>
      <c r="AG593" s="16" t="s">
        <v>42</v>
      </c>
      <c r="AH593" s="1" t="s">
        <v>43</v>
      </c>
      <c r="AI593" s="1">
        <f>_xlfn.XLOOKUP(AH593, 'taxonomy(ID_mappings)'!$L$2:$L$3, 'taxonomy(ID_mappings)'!$M$2:$M$3, 0)</f>
        <v>0</v>
      </c>
      <c r="AJ593" s="1" t="s">
        <v>42</v>
      </c>
      <c r="AK593" s="1" t="s">
        <v>42</v>
      </c>
      <c r="AL593" s="1" t="s">
        <v>42</v>
      </c>
    </row>
    <row r="594" spans="1:38" ht="15.75" customHeight="1">
      <c r="A594" s="1">
        <v>53154</v>
      </c>
      <c r="B594" s="1" t="s">
        <v>1001</v>
      </c>
      <c r="C594" s="1">
        <f>_xlfn.XLOOKUP(B594, 'Sheet1 startup_formatted'!$B$2:$B$690, 'Sheet1 startup_formatted'!$A$2:$A$690, "Not issued", 0)</f>
        <v>20996</v>
      </c>
      <c r="D594" s="2">
        <v>42552</v>
      </c>
      <c r="E594" s="15">
        <v>2000000</v>
      </c>
      <c r="F594" s="1" t="s">
        <v>53</v>
      </c>
      <c r="G594" s="1">
        <f>_xlfn.XLOOKUP(F594, 'taxonomy(ID_mappings)'!$P$2:$P$15, 'taxonomy(ID_mappings)'!$O$2:$O$15, 0)</f>
        <v>9101</v>
      </c>
      <c r="H594" s="1">
        <v>0</v>
      </c>
      <c r="I594" s="1" t="s">
        <v>100</v>
      </c>
      <c r="J594" s="1" t="str">
        <v>Turkey</v>
      </c>
      <c r="K594" s="1" t="s">
        <v>100</v>
      </c>
      <c r="L594" s="13">
        <f>_xlfn.XLOOKUP(K594, 'taxonomy(ID_mappings)'!$B$2:$B$30, 'taxonomy(ID_mappings)'!$A$2:$A$30, "Not Disclosed", 0)</f>
        <v>5897</v>
      </c>
      <c r="M594" s="1" t="s">
        <v>68</v>
      </c>
      <c r="N594" s="1" t="s">
        <v>68</v>
      </c>
      <c r="O594" s="1">
        <f>_xlfn.XLOOKUP(N594, 'taxonomy(ID_mappings)'!$F$2:$F$40, 'taxonomy(ID_mappings)'!$E$2:$E$40, "Not Disclosed", 0)</f>
        <v>5832</v>
      </c>
      <c r="P594" s="1" t="s">
        <v>42</v>
      </c>
      <c r="Q594" s="4" t="s">
        <v>42</v>
      </c>
      <c r="R594" s="4" t="s">
        <v>42</v>
      </c>
      <c r="S594" s="4" t="s">
        <v>42</v>
      </c>
      <c r="T594" s="4" t="str">
        <v>Not Disclosed</v>
      </c>
      <c r="U594" s="4" t="s">
        <v>42</v>
      </c>
      <c r="V594" s="4" t="str">
        <v>Not Disclosed</v>
      </c>
      <c r="W594" s="4" t="s">
        <v>42</v>
      </c>
      <c r="X594" s="4" t="str">
        <v>Not Disclosed</v>
      </c>
      <c r="Y594" s="4" t="s">
        <v>42</v>
      </c>
      <c r="Z594" s="4" t="str">
        <v>Not Disclosed</v>
      </c>
      <c r="AA594" s="4" t="str">
        <f>_xlfn.XLOOKUP(R594, 'taxonomy(ID_mappings)'!$J$2:$J$7, 'taxonomy(ID_mappings)'!$I$2:$I$7, "Not Disclosed", 0)</f>
        <v>Not Disclosed</v>
      </c>
      <c r="AB594" s="4" t="str">
        <f>_xlfn.XLOOKUP(T594, 'taxonomy(ID_mappings)'!$J$2:$J$7, 'taxonomy(ID_mappings)'!$I$2:$I$7, "Not Disclosed", 0)</f>
        <v>Not Disclosed</v>
      </c>
      <c r="AC594" s="4" t="str">
        <f>_xlfn.XLOOKUP(V594, 'taxonomy(ID_mappings)'!$J$2:$J$7, 'taxonomy(ID_mappings)'!$I$2:$I$7, "Not Disclosed", 0)</f>
        <v>Not Disclosed</v>
      </c>
      <c r="AD594" s="4" t="str">
        <f>_xlfn.XLOOKUP(X594, 'taxonomy(ID_mappings)'!$J$2:$J$7, 'taxonomy(ID_mappings)'!$I$2:$I$7, "Not Disclosed", 0)</f>
        <v>Not Disclosed</v>
      </c>
      <c r="AE594" s="4" t="str">
        <f>_xlfn.XLOOKUP(Z594, 'taxonomy(ID_mappings)'!$J$2:$J$7, 'taxonomy(ID_mappings)'!$I$2:$I$7, "Not Disclosed", 0)</f>
        <v>Not Disclosed</v>
      </c>
      <c r="AF594" s="4" t="str">
        <f>_xlfn.CONCAT(AA594, ", ", AB594, ", ", AC594, ", ", AD594, ", ", AE594)</f>
        <v>Not Disclosed, Not Disclosed, Not Disclosed, Not Disclosed, Not Disclosed</v>
      </c>
      <c r="AG594" s="16" t="s">
        <v>42</v>
      </c>
      <c r="AH594" s="1" t="s">
        <v>43</v>
      </c>
      <c r="AI594" s="1">
        <f>_xlfn.XLOOKUP(AH594, 'taxonomy(ID_mappings)'!$L$2:$L$3, 'taxonomy(ID_mappings)'!$M$2:$M$3, 0)</f>
        <v>0</v>
      </c>
      <c r="AJ594" s="1" t="s">
        <v>42</v>
      </c>
      <c r="AK594" s="1" t="s">
        <v>42</v>
      </c>
      <c r="AL594" s="1" t="s">
        <v>42</v>
      </c>
    </row>
    <row r="595" spans="1:38" ht="15.75" customHeight="1">
      <c r="A595" s="1">
        <v>53155</v>
      </c>
      <c r="B595" s="1" t="s">
        <v>1001</v>
      </c>
      <c r="C595" s="1">
        <f>_xlfn.XLOOKUP(B595, 'Sheet1 startup_formatted'!$B$2:$B$690, 'Sheet1 startup_formatted'!$A$2:$A$690, "Not issued", 0)</f>
        <v>20996</v>
      </c>
      <c r="D595" s="2">
        <v>42552</v>
      </c>
      <c r="E595" s="15">
        <v>2000000</v>
      </c>
      <c r="F595" s="1" t="s">
        <v>53</v>
      </c>
      <c r="G595" s="1">
        <f>_xlfn.XLOOKUP(F595, 'taxonomy(ID_mappings)'!$P$2:$P$15, 'taxonomy(ID_mappings)'!$O$2:$O$15, 0)</f>
        <v>9101</v>
      </c>
      <c r="H595" s="1">
        <v>0</v>
      </c>
      <c r="I595" s="1" t="s">
        <v>100</v>
      </c>
      <c r="J595" s="1" t="str">
        <v>Turkey</v>
      </c>
      <c r="K595" s="1" t="s">
        <v>100</v>
      </c>
      <c r="L595" s="13">
        <f>_xlfn.XLOOKUP(K595, 'taxonomy(ID_mappings)'!$B$2:$B$30, 'taxonomy(ID_mappings)'!$A$2:$A$30, "Not Disclosed", 0)</f>
        <v>5897</v>
      </c>
      <c r="M595" s="1" t="s">
        <v>68</v>
      </c>
      <c r="N595" s="1" t="s">
        <v>68</v>
      </c>
      <c r="O595" s="1">
        <f>_xlfn.XLOOKUP(N595, 'taxonomy(ID_mappings)'!$F$2:$F$40, 'taxonomy(ID_mappings)'!$E$2:$E$40, "Not Disclosed", 0)</f>
        <v>5832</v>
      </c>
      <c r="P595" s="1" t="s">
        <v>42</v>
      </c>
      <c r="Q595" s="4" t="s">
        <v>42</v>
      </c>
      <c r="R595" s="4" t="s">
        <v>42</v>
      </c>
      <c r="S595" s="4" t="s">
        <v>42</v>
      </c>
      <c r="T595" s="4" t="str">
        <v>Not Disclosed</v>
      </c>
      <c r="U595" s="4" t="s">
        <v>42</v>
      </c>
      <c r="V595" s="4" t="str">
        <v>Not Disclosed</v>
      </c>
      <c r="W595" s="4" t="s">
        <v>42</v>
      </c>
      <c r="X595" s="4" t="str">
        <v>Not Disclosed</v>
      </c>
      <c r="Y595" s="4" t="s">
        <v>42</v>
      </c>
      <c r="Z595" s="4" t="str">
        <v>Not Disclosed</v>
      </c>
      <c r="AA595" s="4" t="str">
        <f>_xlfn.XLOOKUP(R595, 'taxonomy(ID_mappings)'!$J$2:$J$7, 'taxonomy(ID_mappings)'!$I$2:$I$7, "Not Disclosed", 0)</f>
        <v>Not Disclosed</v>
      </c>
      <c r="AB595" s="4" t="str">
        <f>_xlfn.XLOOKUP(T595, 'taxonomy(ID_mappings)'!$J$2:$J$7, 'taxonomy(ID_mappings)'!$I$2:$I$7, "Not Disclosed", 0)</f>
        <v>Not Disclosed</v>
      </c>
      <c r="AC595" s="4" t="str">
        <f>_xlfn.XLOOKUP(V595, 'taxonomy(ID_mappings)'!$J$2:$J$7, 'taxonomy(ID_mappings)'!$I$2:$I$7, "Not Disclosed", 0)</f>
        <v>Not Disclosed</v>
      </c>
      <c r="AD595" s="4" t="str">
        <f>_xlfn.XLOOKUP(X595, 'taxonomy(ID_mappings)'!$J$2:$J$7, 'taxonomy(ID_mappings)'!$I$2:$I$7, "Not Disclosed", 0)</f>
        <v>Not Disclosed</v>
      </c>
      <c r="AE595" s="4" t="str">
        <f>_xlfn.XLOOKUP(Z595, 'taxonomy(ID_mappings)'!$J$2:$J$7, 'taxonomy(ID_mappings)'!$I$2:$I$7, "Not Disclosed", 0)</f>
        <v>Not Disclosed</v>
      </c>
      <c r="AF595" s="4" t="str">
        <f>_xlfn.CONCAT(AA595, ", ", AB595, ", ", AC595, ", ", AD595, ", ", AE595)</f>
        <v>Not Disclosed, Not Disclosed, Not Disclosed, Not Disclosed, Not Disclosed</v>
      </c>
      <c r="AG595" s="16" t="s">
        <v>42</v>
      </c>
      <c r="AH595" s="1" t="s">
        <v>43</v>
      </c>
      <c r="AI595" s="1">
        <f>_xlfn.XLOOKUP(AH595, 'taxonomy(ID_mappings)'!$L$2:$L$3, 'taxonomy(ID_mappings)'!$M$2:$M$3, 0)</f>
        <v>0</v>
      </c>
      <c r="AJ595" s="1" t="s">
        <v>42</v>
      </c>
      <c r="AK595" s="1" t="s">
        <v>42</v>
      </c>
      <c r="AL595" s="1" t="s">
        <v>42</v>
      </c>
    </row>
    <row r="596" spans="1:38" ht="15.75" customHeight="1">
      <c r="A596" s="1">
        <v>53156</v>
      </c>
      <c r="B596" s="1" t="s">
        <v>1002</v>
      </c>
      <c r="C596" s="1">
        <f>_xlfn.XLOOKUP(B596, 'Sheet1 startup_formatted'!$B$2:$B$690, 'Sheet1 startup_formatted'!$A$2:$A$690, "Not issued", 0)</f>
        <v>54381</v>
      </c>
      <c r="D596" s="2">
        <v>42552</v>
      </c>
      <c r="E596" s="15">
        <v>0</v>
      </c>
      <c r="F596" s="1" t="s">
        <v>116</v>
      </c>
      <c r="G596" s="1">
        <f>_xlfn.XLOOKUP(F596, 'taxonomy(ID_mappings)'!$P$2:$P$15, 'taxonomy(ID_mappings)'!$O$2:$O$15, 0)</f>
        <v>3456</v>
      </c>
      <c r="H596" s="1">
        <v>0</v>
      </c>
      <c r="I596" s="1" t="s">
        <v>284</v>
      </c>
      <c r="J596" s="1" t="str">
        <v>Pakistan</v>
      </c>
      <c r="K596" s="1" t="s">
        <v>284</v>
      </c>
      <c r="L596" s="13">
        <f>_xlfn.XLOOKUP(K596, 'taxonomy(ID_mappings)'!$B$2:$B$30, 'taxonomy(ID_mappings)'!$A$2:$A$30, "Not Disclosed", 0)</f>
        <v>5769</v>
      </c>
      <c r="M596" s="1" t="s">
        <v>68</v>
      </c>
      <c r="N596" s="1" t="s">
        <v>68</v>
      </c>
      <c r="O596" s="1">
        <f>_xlfn.XLOOKUP(N596, 'taxonomy(ID_mappings)'!$F$2:$F$40, 'taxonomy(ID_mappings)'!$E$2:$E$40, "Not Disclosed", 0)</f>
        <v>5832</v>
      </c>
      <c r="P596" s="1">
        <v>2</v>
      </c>
      <c r="Q596" s="4" t="s">
        <v>42</v>
      </c>
      <c r="R596" s="4" t="s">
        <v>42</v>
      </c>
      <c r="S596" s="4" t="s">
        <v>42</v>
      </c>
      <c r="T596" s="4" t="str">
        <v>Not Disclosed</v>
      </c>
      <c r="U596" s="4" t="s">
        <v>42</v>
      </c>
      <c r="V596" s="4" t="str">
        <v>Not Disclosed</v>
      </c>
      <c r="W596" s="4" t="s">
        <v>42</v>
      </c>
      <c r="X596" s="4" t="str">
        <v>Not Disclosed</v>
      </c>
      <c r="Y596" s="4" t="s">
        <v>42</v>
      </c>
      <c r="Z596" s="4" t="str">
        <v>Not Disclosed</v>
      </c>
      <c r="AA596" s="4" t="str">
        <f>_xlfn.XLOOKUP(R596, 'taxonomy(ID_mappings)'!$J$2:$J$7, 'taxonomy(ID_mappings)'!$I$2:$I$7, "Not Disclosed", 0)</f>
        <v>Not Disclosed</v>
      </c>
      <c r="AB596" s="4" t="str">
        <f>_xlfn.XLOOKUP(T596, 'taxonomy(ID_mappings)'!$J$2:$J$7, 'taxonomy(ID_mappings)'!$I$2:$I$7, "Not Disclosed", 0)</f>
        <v>Not Disclosed</v>
      </c>
      <c r="AC596" s="4" t="str">
        <f>_xlfn.XLOOKUP(V596, 'taxonomy(ID_mappings)'!$J$2:$J$7, 'taxonomy(ID_mappings)'!$I$2:$I$7, "Not Disclosed", 0)</f>
        <v>Not Disclosed</v>
      </c>
      <c r="AD596" s="4" t="str">
        <f>_xlfn.XLOOKUP(X596, 'taxonomy(ID_mappings)'!$J$2:$J$7, 'taxonomy(ID_mappings)'!$I$2:$I$7, "Not Disclosed", 0)</f>
        <v>Not Disclosed</v>
      </c>
      <c r="AE596" s="4" t="str">
        <f>_xlfn.XLOOKUP(Z596, 'taxonomy(ID_mappings)'!$J$2:$J$7, 'taxonomy(ID_mappings)'!$I$2:$I$7, "Not Disclosed", 0)</f>
        <v>Not Disclosed</v>
      </c>
      <c r="AF596" s="4" t="str">
        <f>_xlfn.CONCAT(AA596, ", ", AB596, ", ", AC596, ", ", AD596, ", ", AE596)</f>
        <v>Not Disclosed, Not Disclosed, Not Disclosed, Not Disclosed, Not Disclosed</v>
      </c>
      <c r="AG596" s="16" t="s">
        <v>42</v>
      </c>
      <c r="AH596" s="1" t="s">
        <v>43</v>
      </c>
      <c r="AI596" s="1">
        <f>_xlfn.XLOOKUP(AH596, 'taxonomy(ID_mappings)'!$L$2:$L$3, 'taxonomy(ID_mappings)'!$M$2:$M$3, 0)</f>
        <v>0</v>
      </c>
      <c r="AJ596" s="1" t="s">
        <v>42</v>
      </c>
      <c r="AK596" s="1" t="s">
        <v>42</v>
      </c>
      <c r="AL596" s="1" t="s">
        <v>42</v>
      </c>
    </row>
    <row r="597" spans="1:38" ht="15.75" customHeight="1">
      <c r="A597" s="1">
        <v>53158</v>
      </c>
      <c r="B597" s="1" t="s">
        <v>1003</v>
      </c>
      <c r="C597" s="1">
        <f>_xlfn.XLOOKUP(B597, 'Sheet1 startup_formatted'!$B$2:$B$690, 'Sheet1 startup_formatted'!$A$2:$A$690, "Not issued", 0)</f>
        <v>54482</v>
      </c>
      <c r="D597" s="2">
        <v>42583</v>
      </c>
      <c r="E597" s="15">
        <v>30000</v>
      </c>
      <c r="F597" s="1" t="s">
        <v>88</v>
      </c>
      <c r="G597" s="1">
        <f>_xlfn.XLOOKUP(F597, 'taxonomy(ID_mappings)'!$P$2:$P$15, 'taxonomy(ID_mappings)'!$O$2:$O$15, 0)</f>
        <v>6789</v>
      </c>
      <c r="H597" s="1">
        <v>0</v>
      </c>
      <c r="I597" s="1" t="s">
        <v>100</v>
      </c>
      <c r="J597" s="1" t="str">
        <v>Turkey</v>
      </c>
      <c r="K597" s="1" t="s">
        <v>100</v>
      </c>
      <c r="L597" s="13">
        <f>_xlfn.XLOOKUP(K597, 'taxonomy(ID_mappings)'!$B$2:$B$30, 'taxonomy(ID_mappings)'!$A$2:$A$30, "Not Disclosed", 0)</f>
        <v>5897</v>
      </c>
      <c r="M597" s="1" t="s">
        <v>401</v>
      </c>
      <c r="N597" s="1" t="s">
        <v>401</v>
      </c>
      <c r="O597" s="1">
        <f>_xlfn.XLOOKUP(N597, 'taxonomy(ID_mappings)'!$F$2:$F$40, 'taxonomy(ID_mappings)'!$E$2:$E$40, "Not Disclosed", 0)</f>
        <v>8327</v>
      </c>
      <c r="P597" s="1" t="s">
        <v>42</v>
      </c>
      <c r="Q597" s="4" t="s">
        <v>42</v>
      </c>
      <c r="R597" s="4" t="s">
        <v>42</v>
      </c>
      <c r="S597" s="4" t="s">
        <v>42</v>
      </c>
      <c r="T597" s="4" t="str">
        <v>Not Disclosed</v>
      </c>
      <c r="U597" s="4" t="s">
        <v>42</v>
      </c>
      <c r="V597" s="4" t="str">
        <v>Not Disclosed</v>
      </c>
      <c r="W597" s="4" t="s">
        <v>42</v>
      </c>
      <c r="X597" s="4" t="str">
        <v>Not Disclosed</v>
      </c>
      <c r="Y597" s="4" t="s">
        <v>42</v>
      </c>
      <c r="Z597" s="4" t="str">
        <v>Not Disclosed</v>
      </c>
      <c r="AA597" s="4" t="str">
        <f>_xlfn.XLOOKUP(R597, 'taxonomy(ID_mappings)'!$J$2:$J$7, 'taxonomy(ID_mappings)'!$I$2:$I$7, "Not Disclosed", 0)</f>
        <v>Not Disclosed</v>
      </c>
      <c r="AB597" s="4" t="str">
        <f>_xlfn.XLOOKUP(T597, 'taxonomy(ID_mappings)'!$J$2:$J$7, 'taxonomy(ID_mappings)'!$I$2:$I$7, "Not Disclosed", 0)</f>
        <v>Not Disclosed</v>
      </c>
      <c r="AC597" s="4" t="str">
        <f>_xlfn.XLOOKUP(V597, 'taxonomy(ID_mappings)'!$J$2:$J$7, 'taxonomy(ID_mappings)'!$I$2:$I$7, "Not Disclosed", 0)</f>
        <v>Not Disclosed</v>
      </c>
      <c r="AD597" s="4" t="str">
        <f>_xlfn.XLOOKUP(X597, 'taxonomy(ID_mappings)'!$J$2:$J$7, 'taxonomy(ID_mappings)'!$I$2:$I$7, "Not Disclosed", 0)</f>
        <v>Not Disclosed</v>
      </c>
      <c r="AE597" s="4" t="str">
        <f>_xlfn.XLOOKUP(Z597, 'taxonomy(ID_mappings)'!$J$2:$J$7, 'taxonomy(ID_mappings)'!$I$2:$I$7, "Not Disclosed", 0)</f>
        <v>Not Disclosed</v>
      </c>
      <c r="AF597" s="4" t="str">
        <f>_xlfn.CONCAT(AA597, ", ", AB597, ", ", AC597, ", ", AD597, ", ", AE597)</f>
        <v>Not Disclosed, Not Disclosed, Not Disclosed, Not Disclosed, Not Disclosed</v>
      </c>
      <c r="AG597" s="16" t="s">
        <v>42</v>
      </c>
      <c r="AH597" s="1" t="s">
        <v>43</v>
      </c>
      <c r="AI597" s="1">
        <f>_xlfn.XLOOKUP(AH597, 'taxonomy(ID_mappings)'!$L$2:$L$3, 'taxonomy(ID_mappings)'!$M$2:$M$3, 0)</f>
        <v>0</v>
      </c>
      <c r="AJ597" s="1" t="s">
        <v>42</v>
      </c>
      <c r="AK597" s="1" t="s">
        <v>42</v>
      </c>
      <c r="AL597" s="1" t="s">
        <v>42</v>
      </c>
    </row>
    <row r="598" spans="1:38" ht="15.75" customHeight="1">
      <c r="A598" s="1">
        <v>53159</v>
      </c>
      <c r="B598" s="1" t="s">
        <v>1004</v>
      </c>
      <c r="C598" s="1">
        <f>_xlfn.XLOOKUP(B598, 'Sheet1 startup_formatted'!$B$2:$B$690, 'Sheet1 startup_formatted'!$A$2:$A$690, "Not issued", 0)</f>
        <v>54368</v>
      </c>
      <c r="D598" s="2">
        <v>42583</v>
      </c>
      <c r="E598" s="15">
        <v>15000</v>
      </c>
      <c r="F598" s="1" t="s">
        <v>53</v>
      </c>
      <c r="G598" s="1">
        <f>_xlfn.XLOOKUP(F598, 'taxonomy(ID_mappings)'!$P$2:$P$15, 'taxonomy(ID_mappings)'!$O$2:$O$15, 0)</f>
        <v>9101</v>
      </c>
      <c r="H598" s="1">
        <v>0</v>
      </c>
      <c r="I598" s="1" t="s">
        <v>284</v>
      </c>
      <c r="J598" s="1" t="str">
        <v>Pakistan</v>
      </c>
      <c r="K598" s="1" t="s">
        <v>284</v>
      </c>
      <c r="L598" s="13">
        <f>_xlfn.XLOOKUP(K598, 'taxonomy(ID_mappings)'!$B$2:$B$30, 'taxonomy(ID_mappings)'!$A$2:$A$30, "Not Disclosed", 0)</f>
        <v>5769</v>
      </c>
      <c r="M598" s="1" t="s">
        <v>107</v>
      </c>
      <c r="N598" s="1" t="s">
        <v>107</v>
      </c>
      <c r="O598" s="1">
        <f>_xlfn.XLOOKUP(N598, 'taxonomy(ID_mappings)'!$F$2:$F$40, 'taxonomy(ID_mappings)'!$E$2:$E$40, "Not Disclosed", 0)</f>
        <v>9238</v>
      </c>
      <c r="P598" s="1" t="s">
        <v>42</v>
      </c>
      <c r="Q598" s="4" t="s">
        <v>42</v>
      </c>
      <c r="R598" s="4" t="s">
        <v>42</v>
      </c>
      <c r="S598" s="4" t="s">
        <v>42</v>
      </c>
      <c r="T598" s="4" t="str">
        <v>Not Disclosed</v>
      </c>
      <c r="U598" s="4" t="s">
        <v>42</v>
      </c>
      <c r="V598" s="4" t="str">
        <v>Not Disclosed</v>
      </c>
      <c r="W598" s="4" t="s">
        <v>42</v>
      </c>
      <c r="X598" s="4" t="str">
        <v>Not Disclosed</v>
      </c>
      <c r="Y598" s="4" t="s">
        <v>42</v>
      </c>
      <c r="Z598" s="4" t="str">
        <v>Not Disclosed</v>
      </c>
      <c r="AA598" s="4" t="str">
        <f>_xlfn.XLOOKUP(R598, 'taxonomy(ID_mappings)'!$J$2:$J$7, 'taxonomy(ID_mappings)'!$I$2:$I$7, "Not Disclosed", 0)</f>
        <v>Not Disclosed</v>
      </c>
      <c r="AB598" s="4" t="str">
        <f>_xlfn.XLOOKUP(T598, 'taxonomy(ID_mappings)'!$J$2:$J$7, 'taxonomy(ID_mappings)'!$I$2:$I$7, "Not Disclosed", 0)</f>
        <v>Not Disclosed</v>
      </c>
      <c r="AC598" s="4" t="str">
        <f>_xlfn.XLOOKUP(V598, 'taxonomy(ID_mappings)'!$J$2:$J$7, 'taxonomy(ID_mappings)'!$I$2:$I$7, "Not Disclosed", 0)</f>
        <v>Not Disclosed</v>
      </c>
      <c r="AD598" s="4" t="str">
        <f>_xlfn.XLOOKUP(X598, 'taxonomy(ID_mappings)'!$J$2:$J$7, 'taxonomy(ID_mappings)'!$I$2:$I$7, "Not Disclosed", 0)</f>
        <v>Not Disclosed</v>
      </c>
      <c r="AE598" s="4" t="str">
        <f>_xlfn.XLOOKUP(Z598, 'taxonomy(ID_mappings)'!$J$2:$J$7, 'taxonomy(ID_mappings)'!$I$2:$I$7, "Not Disclosed", 0)</f>
        <v>Not Disclosed</v>
      </c>
      <c r="AF598" s="4" t="str">
        <f>_xlfn.CONCAT(AA598, ", ", AB598, ", ", AC598, ", ", AD598, ", ", AE598)</f>
        <v>Not Disclosed, Not Disclosed, Not Disclosed, Not Disclosed, Not Disclosed</v>
      </c>
      <c r="AG598" s="16" t="s">
        <v>42</v>
      </c>
      <c r="AH598" s="1" t="s">
        <v>43</v>
      </c>
      <c r="AI598" s="1">
        <f>_xlfn.XLOOKUP(AH598, 'taxonomy(ID_mappings)'!$L$2:$L$3, 'taxonomy(ID_mappings)'!$M$2:$M$3, 0)</f>
        <v>0</v>
      </c>
      <c r="AJ598" s="1" t="s">
        <v>42</v>
      </c>
      <c r="AK598" s="1" t="s">
        <v>42</v>
      </c>
      <c r="AL598" s="1" t="s">
        <v>42</v>
      </c>
    </row>
    <row r="599" spans="1:38" ht="15.75" customHeight="1">
      <c r="A599" s="1">
        <v>53160</v>
      </c>
      <c r="B599" s="1" t="s">
        <v>1005</v>
      </c>
      <c r="C599" s="1">
        <f>_xlfn.XLOOKUP(B599, 'Sheet1 startup_formatted'!$B$2:$B$690, 'Sheet1 startup_formatted'!$A$2:$A$690, "Not issued", 0)</f>
        <v>54335</v>
      </c>
      <c r="D599" s="2">
        <v>42583</v>
      </c>
      <c r="E599" s="15">
        <v>280000</v>
      </c>
      <c r="F599" s="1" t="s">
        <v>53</v>
      </c>
      <c r="G599" s="1">
        <f>_xlfn.XLOOKUP(F599, 'taxonomy(ID_mappings)'!$P$2:$P$15, 'taxonomy(ID_mappings)'!$O$2:$O$15, 0)</f>
        <v>9101</v>
      </c>
      <c r="H599" s="1">
        <v>1</v>
      </c>
      <c r="I599" s="1" t="s">
        <v>284</v>
      </c>
      <c r="J599" s="1" t="str">
        <v>Pakistan</v>
      </c>
      <c r="K599" s="1" t="s">
        <v>284</v>
      </c>
      <c r="L599" s="13">
        <f>_xlfn.XLOOKUP(K599, 'taxonomy(ID_mappings)'!$B$2:$B$30, 'taxonomy(ID_mappings)'!$A$2:$A$30, "Not Disclosed", 0)</f>
        <v>5769</v>
      </c>
      <c r="M599" s="1" t="s">
        <v>181</v>
      </c>
      <c r="N599" s="1" t="s">
        <v>181</v>
      </c>
      <c r="O599" s="1">
        <f>_xlfn.XLOOKUP(N599, 'taxonomy(ID_mappings)'!$F$2:$F$40, 'taxonomy(ID_mappings)'!$E$2:$E$40, "Not Disclosed", 0)</f>
        <v>1632</v>
      </c>
      <c r="P599" s="1">
        <v>2</v>
      </c>
      <c r="Q599" s="4" t="s">
        <v>42</v>
      </c>
      <c r="R599" s="4" t="s">
        <v>42</v>
      </c>
      <c r="S599" s="4" t="s">
        <v>42</v>
      </c>
      <c r="T599" s="4" t="str">
        <v>Not Disclosed</v>
      </c>
      <c r="U599" s="4" t="s">
        <v>42</v>
      </c>
      <c r="V599" s="4" t="str">
        <v>Not Disclosed</v>
      </c>
      <c r="W599" s="4" t="s">
        <v>42</v>
      </c>
      <c r="X599" s="4" t="str">
        <v>Not Disclosed</v>
      </c>
      <c r="Y599" s="4" t="s">
        <v>42</v>
      </c>
      <c r="Z599" s="4" t="str">
        <v>Not Disclosed</v>
      </c>
      <c r="AA599" s="4" t="str">
        <f>_xlfn.XLOOKUP(R599, 'taxonomy(ID_mappings)'!$J$2:$J$7, 'taxonomy(ID_mappings)'!$I$2:$I$7, "Not Disclosed", 0)</f>
        <v>Not Disclosed</v>
      </c>
      <c r="AB599" s="4" t="str">
        <f>_xlfn.XLOOKUP(T599, 'taxonomy(ID_mappings)'!$J$2:$J$7, 'taxonomy(ID_mappings)'!$I$2:$I$7, "Not Disclosed", 0)</f>
        <v>Not Disclosed</v>
      </c>
      <c r="AC599" s="4" t="str">
        <f>_xlfn.XLOOKUP(V599, 'taxonomy(ID_mappings)'!$J$2:$J$7, 'taxonomy(ID_mappings)'!$I$2:$I$7, "Not Disclosed", 0)</f>
        <v>Not Disclosed</v>
      </c>
      <c r="AD599" s="4" t="str">
        <f>_xlfn.XLOOKUP(X599, 'taxonomy(ID_mappings)'!$J$2:$J$7, 'taxonomy(ID_mappings)'!$I$2:$I$7, "Not Disclosed", 0)</f>
        <v>Not Disclosed</v>
      </c>
      <c r="AE599" s="4" t="str">
        <f>_xlfn.XLOOKUP(Z599, 'taxonomy(ID_mappings)'!$J$2:$J$7, 'taxonomy(ID_mappings)'!$I$2:$I$7, "Not Disclosed", 0)</f>
        <v>Not Disclosed</v>
      </c>
      <c r="AF599" s="4" t="str">
        <f>_xlfn.CONCAT(AA599, ", ", AB599, ", ", AC599, ", ", AD599, ", ", AE599)</f>
        <v>Not Disclosed, Not Disclosed, Not Disclosed, Not Disclosed, Not Disclosed</v>
      </c>
      <c r="AG599" s="16" t="s">
        <v>42</v>
      </c>
      <c r="AH599" s="1" t="s">
        <v>43</v>
      </c>
      <c r="AI599" s="1">
        <f>_xlfn.XLOOKUP(AH599, 'taxonomy(ID_mappings)'!$L$2:$L$3, 'taxonomy(ID_mappings)'!$M$2:$M$3, 0)</f>
        <v>0</v>
      </c>
      <c r="AJ599" s="1" t="s">
        <v>42</v>
      </c>
      <c r="AK599" s="1" t="s">
        <v>42</v>
      </c>
      <c r="AL599" s="1" t="s">
        <v>42</v>
      </c>
    </row>
    <row r="600" spans="1:38" ht="15.75" customHeight="1">
      <c r="A600" s="1">
        <v>53161</v>
      </c>
      <c r="B600" s="1" t="s">
        <v>1006</v>
      </c>
      <c r="C600" s="1">
        <f>_xlfn.XLOOKUP(B600, 'Sheet1 startup_formatted'!$B$2:$B$690, 'Sheet1 startup_formatted'!$A$2:$A$690, "Not issued", 0)</f>
        <v>54361</v>
      </c>
      <c r="D600" s="2">
        <v>42583</v>
      </c>
      <c r="E600" s="15">
        <v>1000000</v>
      </c>
      <c r="F600" s="1" t="s">
        <v>53</v>
      </c>
      <c r="G600" s="1">
        <f>_xlfn.XLOOKUP(F600, 'taxonomy(ID_mappings)'!$P$2:$P$15, 'taxonomy(ID_mappings)'!$O$2:$O$15, 0)</f>
        <v>9101</v>
      </c>
      <c r="H600" s="1">
        <v>1</v>
      </c>
      <c r="I600" s="1" t="s">
        <v>284</v>
      </c>
      <c r="J600" s="1" t="str">
        <v>Pakistan</v>
      </c>
      <c r="K600" s="1" t="s">
        <v>284</v>
      </c>
      <c r="L600" s="13">
        <f>_xlfn.XLOOKUP(K600, 'taxonomy(ID_mappings)'!$B$2:$B$30, 'taxonomy(ID_mappings)'!$A$2:$A$30, "Not Disclosed", 0)</f>
        <v>5769</v>
      </c>
      <c r="M600" s="1" t="s">
        <v>68</v>
      </c>
      <c r="N600" s="1" t="s">
        <v>68</v>
      </c>
      <c r="O600" s="1">
        <f>_xlfn.XLOOKUP(N600, 'taxonomy(ID_mappings)'!$F$2:$F$40, 'taxonomy(ID_mappings)'!$E$2:$E$40, "Not Disclosed", 0)</f>
        <v>5832</v>
      </c>
      <c r="P600" s="1">
        <v>3</v>
      </c>
      <c r="Q600" s="4" t="s">
        <v>42</v>
      </c>
      <c r="R600" s="4" t="s">
        <v>42</v>
      </c>
      <c r="S600" s="4" t="s">
        <v>42</v>
      </c>
      <c r="T600" s="4" t="str">
        <v>Not Disclosed</v>
      </c>
      <c r="U600" s="4" t="s">
        <v>42</v>
      </c>
      <c r="V600" s="4" t="str">
        <v>Not Disclosed</v>
      </c>
      <c r="W600" s="4" t="s">
        <v>42</v>
      </c>
      <c r="X600" s="4" t="str">
        <v>Not Disclosed</v>
      </c>
      <c r="Y600" s="4" t="s">
        <v>42</v>
      </c>
      <c r="Z600" s="4" t="str">
        <v>Not Disclosed</v>
      </c>
      <c r="AA600" s="4" t="str">
        <f>_xlfn.XLOOKUP(R600, 'taxonomy(ID_mappings)'!$J$2:$J$7, 'taxonomy(ID_mappings)'!$I$2:$I$7, "Not Disclosed", 0)</f>
        <v>Not Disclosed</v>
      </c>
      <c r="AB600" s="4" t="str">
        <f>_xlfn.XLOOKUP(T600, 'taxonomy(ID_mappings)'!$J$2:$J$7, 'taxonomy(ID_mappings)'!$I$2:$I$7, "Not Disclosed", 0)</f>
        <v>Not Disclosed</v>
      </c>
      <c r="AC600" s="4" t="str">
        <f>_xlfn.XLOOKUP(V600, 'taxonomy(ID_mappings)'!$J$2:$J$7, 'taxonomy(ID_mappings)'!$I$2:$I$7, "Not Disclosed", 0)</f>
        <v>Not Disclosed</v>
      </c>
      <c r="AD600" s="4" t="str">
        <f>_xlfn.XLOOKUP(X600, 'taxonomy(ID_mappings)'!$J$2:$J$7, 'taxonomy(ID_mappings)'!$I$2:$I$7, "Not Disclosed", 0)</f>
        <v>Not Disclosed</v>
      </c>
      <c r="AE600" s="4" t="str">
        <f>_xlfn.XLOOKUP(Z600, 'taxonomy(ID_mappings)'!$J$2:$J$7, 'taxonomy(ID_mappings)'!$I$2:$I$7, "Not Disclosed", 0)</f>
        <v>Not Disclosed</v>
      </c>
      <c r="AF600" s="4" t="str">
        <f>_xlfn.CONCAT(AA600, ", ", AB600, ", ", AC600, ", ", AD600, ", ", AE600)</f>
        <v>Not Disclosed, Not Disclosed, Not Disclosed, Not Disclosed, Not Disclosed</v>
      </c>
      <c r="AG600" s="16" t="s">
        <v>42</v>
      </c>
      <c r="AH600" s="1" t="s">
        <v>43</v>
      </c>
      <c r="AI600" s="1">
        <f>_xlfn.XLOOKUP(AH600, 'taxonomy(ID_mappings)'!$L$2:$L$3, 'taxonomy(ID_mappings)'!$M$2:$M$3, 0)</f>
        <v>0</v>
      </c>
      <c r="AJ600" s="1" t="s">
        <v>42</v>
      </c>
      <c r="AK600" s="1" t="s">
        <v>42</v>
      </c>
      <c r="AL600" s="1" t="s">
        <v>42</v>
      </c>
    </row>
    <row r="601" spans="1:38" ht="15.75" customHeight="1">
      <c r="A601" s="1">
        <v>53162</v>
      </c>
      <c r="B601" s="1" t="s">
        <v>1007</v>
      </c>
      <c r="C601" s="1">
        <f>_xlfn.XLOOKUP(B601, 'Sheet1 startup_formatted'!$B$2:$B$690, 'Sheet1 startup_formatted'!$A$2:$A$690, "Not issued", 0)</f>
        <v>54582</v>
      </c>
      <c r="D601" s="2">
        <v>42583</v>
      </c>
      <c r="E601" s="15">
        <v>1834000</v>
      </c>
      <c r="F601" s="1" t="s">
        <v>707</v>
      </c>
      <c r="G601" s="1">
        <f>_xlfn.XLOOKUP(F601, 'taxonomy(ID_mappings)'!$P$2:$P$15, 'taxonomy(ID_mappings)'!$O$2:$O$15, 0)</f>
        <v>5672</v>
      </c>
      <c r="H601" s="1">
        <v>1</v>
      </c>
      <c r="I601" s="1" t="s">
        <v>100</v>
      </c>
      <c r="J601" s="1" t="str">
        <v>Turkey</v>
      </c>
      <c r="K601" s="1" t="s">
        <v>100</v>
      </c>
      <c r="L601" s="13">
        <f>_xlfn.XLOOKUP(K601, 'taxonomy(ID_mappings)'!$B$2:$B$30, 'taxonomy(ID_mappings)'!$A$2:$A$30, "Not Disclosed", 0)</f>
        <v>5897</v>
      </c>
      <c r="M601" s="1" t="s">
        <v>214</v>
      </c>
      <c r="N601" s="1" t="s">
        <v>214</v>
      </c>
      <c r="O601" s="1">
        <f>_xlfn.XLOOKUP(N601, 'taxonomy(ID_mappings)'!$F$2:$F$40, 'taxonomy(ID_mappings)'!$E$2:$E$40, "Not Disclosed", 0)</f>
        <v>2356</v>
      </c>
      <c r="P601" s="1" t="s">
        <v>42</v>
      </c>
      <c r="Q601" s="4" t="s">
        <v>42</v>
      </c>
      <c r="R601" s="4" t="s">
        <v>42</v>
      </c>
      <c r="S601" s="4" t="s">
        <v>42</v>
      </c>
      <c r="T601" s="4" t="str">
        <v>Not Disclosed</v>
      </c>
      <c r="U601" s="4" t="s">
        <v>42</v>
      </c>
      <c r="V601" s="4" t="str">
        <v>Not Disclosed</v>
      </c>
      <c r="W601" s="4" t="s">
        <v>42</v>
      </c>
      <c r="X601" s="4" t="str">
        <v>Not Disclosed</v>
      </c>
      <c r="Y601" s="4" t="s">
        <v>42</v>
      </c>
      <c r="Z601" s="4" t="str">
        <v>Not Disclosed</v>
      </c>
      <c r="AA601" s="4" t="str">
        <f>_xlfn.XLOOKUP(R601, 'taxonomy(ID_mappings)'!$J$2:$J$7, 'taxonomy(ID_mappings)'!$I$2:$I$7, "Not Disclosed", 0)</f>
        <v>Not Disclosed</v>
      </c>
      <c r="AB601" s="4" t="str">
        <f>_xlfn.XLOOKUP(T601, 'taxonomy(ID_mappings)'!$J$2:$J$7, 'taxonomy(ID_mappings)'!$I$2:$I$7, "Not Disclosed", 0)</f>
        <v>Not Disclosed</v>
      </c>
      <c r="AC601" s="4" t="str">
        <f>_xlfn.XLOOKUP(V601, 'taxonomy(ID_mappings)'!$J$2:$J$7, 'taxonomy(ID_mappings)'!$I$2:$I$7, "Not Disclosed", 0)</f>
        <v>Not Disclosed</v>
      </c>
      <c r="AD601" s="4" t="str">
        <f>_xlfn.XLOOKUP(X601, 'taxonomy(ID_mappings)'!$J$2:$J$7, 'taxonomy(ID_mappings)'!$I$2:$I$7, "Not Disclosed", 0)</f>
        <v>Not Disclosed</v>
      </c>
      <c r="AE601" s="4" t="str">
        <f>_xlfn.XLOOKUP(Z601, 'taxonomy(ID_mappings)'!$J$2:$J$7, 'taxonomy(ID_mappings)'!$I$2:$I$7, "Not Disclosed", 0)</f>
        <v>Not Disclosed</v>
      </c>
      <c r="AF601" s="4" t="str">
        <f>_xlfn.CONCAT(AA601, ", ", AB601, ", ", AC601, ", ", AD601, ", ", AE601)</f>
        <v>Not Disclosed, Not Disclosed, Not Disclosed, Not Disclosed, Not Disclosed</v>
      </c>
      <c r="AG601" s="16" t="s">
        <v>42</v>
      </c>
      <c r="AH601" s="1" t="s">
        <v>43</v>
      </c>
      <c r="AI601" s="1">
        <f>_xlfn.XLOOKUP(AH601, 'taxonomy(ID_mappings)'!$L$2:$L$3, 'taxonomy(ID_mappings)'!$M$2:$M$3, 0)</f>
        <v>0</v>
      </c>
      <c r="AJ601" s="1" t="s">
        <v>42</v>
      </c>
      <c r="AK601" s="1" t="s">
        <v>42</v>
      </c>
      <c r="AL601" s="1" t="s">
        <v>42</v>
      </c>
    </row>
    <row r="602" spans="1:38" ht="15.75" customHeight="1">
      <c r="A602" s="1">
        <v>53163</v>
      </c>
      <c r="B602" s="1" t="s">
        <v>1008</v>
      </c>
      <c r="C602" s="1">
        <f>_xlfn.XLOOKUP(B602, 'Sheet1 startup_formatted'!$B$2:$B$690, 'Sheet1 startup_formatted'!$A$2:$A$690, "Not issued", 0)</f>
        <v>21070</v>
      </c>
      <c r="D602" s="2">
        <v>42583</v>
      </c>
      <c r="E602" s="15">
        <v>100000</v>
      </c>
      <c r="F602" s="1" t="s">
        <v>53</v>
      </c>
      <c r="G602" s="1">
        <f>_xlfn.XLOOKUP(F602, 'taxonomy(ID_mappings)'!$P$2:$P$15, 'taxonomy(ID_mappings)'!$O$2:$O$15, 0)</f>
        <v>9101</v>
      </c>
      <c r="H602" s="1">
        <v>0</v>
      </c>
      <c r="I602" s="1" t="s">
        <v>100</v>
      </c>
      <c r="J602" s="1" t="str">
        <v>Turkey</v>
      </c>
      <c r="K602" s="1" t="s">
        <v>100</v>
      </c>
      <c r="L602" s="13">
        <f>_xlfn.XLOOKUP(K602, 'taxonomy(ID_mappings)'!$B$2:$B$30, 'taxonomy(ID_mappings)'!$A$2:$A$30, "Not Disclosed", 0)</f>
        <v>5897</v>
      </c>
      <c r="M602" s="1" t="s">
        <v>141</v>
      </c>
      <c r="N602" s="1" t="s">
        <v>141</v>
      </c>
      <c r="O602" s="1">
        <f>_xlfn.XLOOKUP(N602, 'taxonomy(ID_mappings)'!$F$2:$F$40, 'taxonomy(ID_mappings)'!$E$2:$E$40, "Not Disclosed", 0)</f>
        <v>7592</v>
      </c>
      <c r="P602" s="1" t="s">
        <v>42</v>
      </c>
      <c r="Q602" s="4" t="s">
        <v>42</v>
      </c>
      <c r="R602" s="4" t="s">
        <v>42</v>
      </c>
      <c r="S602" s="4" t="s">
        <v>42</v>
      </c>
      <c r="T602" s="4" t="str">
        <v>Not Disclosed</v>
      </c>
      <c r="U602" s="4" t="s">
        <v>42</v>
      </c>
      <c r="V602" s="4" t="str">
        <v>Not Disclosed</v>
      </c>
      <c r="W602" s="4" t="s">
        <v>42</v>
      </c>
      <c r="X602" s="4" t="str">
        <v>Not Disclosed</v>
      </c>
      <c r="Y602" s="4" t="s">
        <v>42</v>
      </c>
      <c r="Z602" s="4" t="str">
        <v>Not Disclosed</v>
      </c>
      <c r="AA602" s="4" t="str">
        <f>_xlfn.XLOOKUP(R602, 'taxonomy(ID_mappings)'!$J$2:$J$7, 'taxonomy(ID_mappings)'!$I$2:$I$7, "Not Disclosed", 0)</f>
        <v>Not Disclosed</v>
      </c>
      <c r="AB602" s="4" t="str">
        <f>_xlfn.XLOOKUP(T602, 'taxonomy(ID_mappings)'!$J$2:$J$7, 'taxonomy(ID_mappings)'!$I$2:$I$7, "Not Disclosed", 0)</f>
        <v>Not Disclosed</v>
      </c>
      <c r="AC602" s="4" t="str">
        <f>_xlfn.XLOOKUP(V602, 'taxonomy(ID_mappings)'!$J$2:$J$7, 'taxonomy(ID_mappings)'!$I$2:$I$7, "Not Disclosed", 0)</f>
        <v>Not Disclosed</v>
      </c>
      <c r="AD602" s="4" t="str">
        <f>_xlfn.XLOOKUP(X602, 'taxonomy(ID_mappings)'!$J$2:$J$7, 'taxonomy(ID_mappings)'!$I$2:$I$7, "Not Disclosed", 0)</f>
        <v>Not Disclosed</v>
      </c>
      <c r="AE602" s="4" t="str">
        <f>_xlfn.XLOOKUP(Z602, 'taxonomy(ID_mappings)'!$J$2:$J$7, 'taxonomy(ID_mappings)'!$I$2:$I$7, "Not Disclosed", 0)</f>
        <v>Not Disclosed</v>
      </c>
      <c r="AF602" s="4" t="str">
        <f>_xlfn.CONCAT(AA602, ", ", AB602, ", ", AC602, ", ", AD602, ", ", AE602)</f>
        <v>Not Disclosed, Not Disclosed, Not Disclosed, Not Disclosed, Not Disclosed</v>
      </c>
      <c r="AG602" s="16" t="s">
        <v>42</v>
      </c>
      <c r="AH602" s="1" t="s">
        <v>43</v>
      </c>
      <c r="AI602" s="1">
        <f>_xlfn.XLOOKUP(AH602, 'taxonomy(ID_mappings)'!$L$2:$L$3, 'taxonomy(ID_mappings)'!$M$2:$M$3, 0)</f>
        <v>0</v>
      </c>
      <c r="AJ602" s="1" t="s">
        <v>42</v>
      </c>
      <c r="AK602" s="1" t="s">
        <v>42</v>
      </c>
      <c r="AL602" s="1" t="s">
        <v>42</v>
      </c>
    </row>
    <row r="603" spans="1:38" ht="15.75" customHeight="1">
      <c r="A603" s="1">
        <v>53164</v>
      </c>
      <c r="B603" s="1" t="s">
        <v>1009</v>
      </c>
      <c r="C603" s="1">
        <f>_xlfn.XLOOKUP(B603, 'Sheet1 startup_formatted'!$B$2:$B$690, 'Sheet1 startup_formatted'!$A$2:$A$690, "Not issued", 0)</f>
        <v>20666</v>
      </c>
      <c r="D603" s="2">
        <v>42583</v>
      </c>
      <c r="E603" s="15">
        <v>2000000</v>
      </c>
      <c r="F603" s="1" t="s">
        <v>45</v>
      </c>
      <c r="G603" s="1">
        <f>_xlfn.XLOOKUP(F603, 'taxonomy(ID_mappings)'!$P$2:$P$15, 'taxonomy(ID_mappings)'!$O$2:$O$15, 0)</f>
        <v>5678</v>
      </c>
      <c r="H603" s="1">
        <v>1</v>
      </c>
      <c r="I603" s="1" t="s">
        <v>100</v>
      </c>
      <c r="J603" s="1" t="str">
        <v>Turkey</v>
      </c>
      <c r="K603" s="1" t="s">
        <v>100</v>
      </c>
      <c r="L603" s="13">
        <f>_xlfn.XLOOKUP(K603, 'taxonomy(ID_mappings)'!$B$2:$B$30, 'taxonomy(ID_mappings)'!$A$2:$A$30, "Not Disclosed", 0)</f>
        <v>5897</v>
      </c>
      <c r="M603" s="1" t="s">
        <v>68</v>
      </c>
      <c r="N603" s="1" t="s">
        <v>68</v>
      </c>
      <c r="O603" s="1">
        <f>_xlfn.XLOOKUP(N603, 'taxonomy(ID_mappings)'!$F$2:$F$40, 'taxonomy(ID_mappings)'!$E$2:$E$40, "Not Disclosed", 0)</f>
        <v>5832</v>
      </c>
      <c r="P603" s="1" t="s">
        <v>42</v>
      </c>
      <c r="Q603" s="4" t="s">
        <v>42</v>
      </c>
      <c r="R603" s="4" t="s">
        <v>42</v>
      </c>
      <c r="S603" s="4" t="s">
        <v>42</v>
      </c>
      <c r="T603" s="4" t="str">
        <v>Not Disclosed</v>
      </c>
      <c r="U603" s="4" t="s">
        <v>42</v>
      </c>
      <c r="V603" s="4" t="str">
        <v>Not Disclosed</v>
      </c>
      <c r="W603" s="4" t="s">
        <v>42</v>
      </c>
      <c r="X603" s="4" t="str">
        <v>Not Disclosed</v>
      </c>
      <c r="Y603" s="4" t="s">
        <v>42</v>
      </c>
      <c r="Z603" s="4" t="str">
        <v>Not Disclosed</v>
      </c>
      <c r="AA603" s="4" t="str">
        <f>_xlfn.XLOOKUP(R603, 'taxonomy(ID_mappings)'!$J$2:$J$7, 'taxonomy(ID_mappings)'!$I$2:$I$7, "Not Disclosed", 0)</f>
        <v>Not Disclosed</v>
      </c>
      <c r="AB603" s="4" t="str">
        <f>_xlfn.XLOOKUP(T603, 'taxonomy(ID_mappings)'!$J$2:$J$7, 'taxonomy(ID_mappings)'!$I$2:$I$7, "Not Disclosed", 0)</f>
        <v>Not Disclosed</v>
      </c>
      <c r="AC603" s="4" t="str">
        <f>_xlfn.XLOOKUP(V603, 'taxonomy(ID_mappings)'!$J$2:$J$7, 'taxonomy(ID_mappings)'!$I$2:$I$7, "Not Disclosed", 0)</f>
        <v>Not Disclosed</v>
      </c>
      <c r="AD603" s="4" t="str">
        <f>_xlfn.XLOOKUP(X603, 'taxonomy(ID_mappings)'!$J$2:$J$7, 'taxonomy(ID_mappings)'!$I$2:$I$7, "Not Disclosed", 0)</f>
        <v>Not Disclosed</v>
      </c>
      <c r="AE603" s="4" t="str">
        <f>_xlfn.XLOOKUP(Z603, 'taxonomy(ID_mappings)'!$J$2:$J$7, 'taxonomy(ID_mappings)'!$I$2:$I$7, "Not Disclosed", 0)</f>
        <v>Not Disclosed</v>
      </c>
      <c r="AF603" s="4" t="str">
        <f>_xlfn.CONCAT(AA603, ", ", AB603, ", ", AC603, ", ", AD603, ", ", AE603)</f>
        <v>Not Disclosed, Not Disclosed, Not Disclosed, Not Disclosed, Not Disclosed</v>
      </c>
      <c r="AG603" s="16" t="s">
        <v>42</v>
      </c>
      <c r="AH603" s="1" t="s">
        <v>43</v>
      </c>
      <c r="AI603" s="1">
        <f>_xlfn.XLOOKUP(AH603, 'taxonomy(ID_mappings)'!$L$2:$L$3, 'taxonomy(ID_mappings)'!$M$2:$M$3, 0)</f>
        <v>0</v>
      </c>
      <c r="AJ603" s="1" t="s">
        <v>42</v>
      </c>
      <c r="AK603" s="1" t="s">
        <v>42</v>
      </c>
      <c r="AL603" s="1" t="s">
        <v>42</v>
      </c>
    </row>
    <row r="604" spans="1:38" ht="15.75" customHeight="1">
      <c r="A604" s="1">
        <v>53165</v>
      </c>
      <c r="B604" s="1" t="s">
        <v>1010</v>
      </c>
      <c r="C604" s="1">
        <f>_xlfn.XLOOKUP(B604, 'Sheet1 startup_formatted'!$B$2:$B$690, 'Sheet1 startup_formatted'!$A$2:$A$690, "Not issued", 0)</f>
        <v>54481</v>
      </c>
      <c r="D604" s="2">
        <v>42614</v>
      </c>
      <c r="E604" s="15">
        <v>0</v>
      </c>
      <c r="F604" s="1" t="s">
        <v>707</v>
      </c>
      <c r="G604" s="1">
        <f>_xlfn.XLOOKUP(F604, 'taxonomy(ID_mappings)'!$P$2:$P$15, 'taxonomy(ID_mappings)'!$O$2:$O$15, 0)</f>
        <v>5672</v>
      </c>
      <c r="H604" s="1">
        <v>1</v>
      </c>
      <c r="I604" s="1" t="s">
        <v>100</v>
      </c>
      <c r="J604" s="1" t="str">
        <v>Turkey</v>
      </c>
      <c r="K604" s="1" t="s">
        <v>100</v>
      </c>
      <c r="L604" s="13">
        <f>_xlfn.XLOOKUP(K604, 'taxonomy(ID_mappings)'!$B$2:$B$30, 'taxonomy(ID_mappings)'!$A$2:$A$30, "Not Disclosed", 0)</f>
        <v>5897</v>
      </c>
      <c r="M604" s="1" t="s">
        <v>141</v>
      </c>
      <c r="N604" s="1" t="s">
        <v>141</v>
      </c>
      <c r="O604" s="1">
        <f>_xlfn.XLOOKUP(N604, 'taxonomy(ID_mappings)'!$F$2:$F$40, 'taxonomy(ID_mappings)'!$E$2:$E$40, "Not Disclosed", 0)</f>
        <v>7592</v>
      </c>
      <c r="P604" s="1">
        <v>1</v>
      </c>
      <c r="Q604" s="4" t="s">
        <v>42</v>
      </c>
      <c r="R604" s="4" t="s">
        <v>42</v>
      </c>
      <c r="S604" s="4" t="s">
        <v>42</v>
      </c>
      <c r="T604" s="4" t="str">
        <v>Not Disclosed</v>
      </c>
      <c r="U604" s="4" t="s">
        <v>42</v>
      </c>
      <c r="V604" s="4" t="str">
        <v>Not Disclosed</v>
      </c>
      <c r="W604" s="4" t="s">
        <v>42</v>
      </c>
      <c r="X604" s="4" t="str">
        <v>Not Disclosed</v>
      </c>
      <c r="Y604" s="4" t="s">
        <v>42</v>
      </c>
      <c r="Z604" s="4" t="str">
        <v>Not Disclosed</v>
      </c>
      <c r="AA604" s="4" t="str">
        <f>_xlfn.XLOOKUP(R604, 'taxonomy(ID_mappings)'!$J$2:$J$7, 'taxonomy(ID_mappings)'!$I$2:$I$7, "Not Disclosed", 0)</f>
        <v>Not Disclosed</v>
      </c>
      <c r="AB604" s="4" t="str">
        <f>_xlfn.XLOOKUP(T604, 'taxonomy(ID_mappings)'!$J$2:$J$7, 'taxonomy(ID_mappings)'!$I$2:$I$7, "Not Disclosed", 0)</f>
        <v>Not Disclosed</v>
      </c>
      <c r="AC604" s="4" t="str">
        <f>_xlfn.XLOOKUP(V604, 'taxonomy(ID_mappings)'!$J$2:$J$7, 'taxonomy(ID_mappings)'!$I$2:$I$7, "Not Disclosed", 0)</f>
        <v>Not Disclosed</v>
      </c>
      <c r="AD604" s="4" t="str">
        <f>_xlfn.XLOOKUP(X604, 'taxonomy(ID_mappings)'!$J$2:$J$7, 'taxonomy(ID_mappings)'!$I$2:$I$7, "Not Disclosed", 0)</f>
        <v>Not Disclosed</v>
      </c>
      <c r="AE604" s="4" t="str">
        <f>_xlfn.XLOOKUP(Z604, 'taxonomy(ID_mappings)'!$J$2:$J$7, 'taxonomy(ID_mappings)'!$I$2:$I$7, "Not Disclosed", 0)</f>
        <v>Not Disclosed</v>
      </c>
      <c r="AF604" s="4" t="str">
        <f>_xlfn.CONCAT(AA604, ", ", AB604, ", ", AC604, ", ", AD604, ", ", AE604)</f>
        <v>Not Disclosed, Not Disclosed, Not Disclosed, Not Disclosed, Not Disclosed</v>
      </c>
      <c r="AG604" s="16" t="s">
        <v>42</v>
      </c>
      <c r="AH604" s="1" t="s">
        <v>43</v>
      </c>
      <c r="AI604" s="1">
        <f>_xlfn.XLOOKUP(AH604, 'taxonomy(ID_mappings)'!$L$2:$L$3, 'taxonomy(ID_mappings)'!$M$2:$M$3, 0)</f>
        <v>0</v>
      </c>
      <c r="AJ604" s="1" t="s">
        <v>42</v>
      </c>
      <c r="AK604" s="1" t="s">
        <v>42</v>
      </c>
      <c r="AL604" s="1" t="s">
        <v>42</v>
      </c>
    </row>
    <row r="605" spans="1:38" ht="15.75" customHeight="1">
      <c r="A605" s="1">
        <v>53166</v>
      </c>
      <c r="B605" s="1" t="s">
        <v>1011</v>
      </c>
      <c r="C605" s="1">
        <f>_xlfn.XLOOKUP(B605, 'Sheet1 startup_formatted'!$B$2:$B$690, 'Sheet1 startup_formatted'!$A$2:$A$690, "Not issued", 0)</f>
        <v>19661</v>
      </c>
      <c r="D605" s="2">
        <v>42430</v>
      </c>
      <c r="E605" s="15">
        <v>400000</v>
      </c>
      <c r="F605" s="1" t="s">
        <v>53</v>
      </c>
      <c r="G605" s="1">
        <f>_xlfn.XLOOKUP(F605, 'taxonomy(ID_mappings)'!$P$2:$P$15, 'taxonomy(ID_mappings)'!$O$2:$O$15, 0)</f>
        <v>9101</v>
      </c>
      <c r="H605" s="1">
        <v>1</v>
      </c>
      <c r="I605" s="1" t="s">
        <v>100</v>
      </c>
      <c r="J605" s="1" t="str">
        <v>Turkey</v>
      </c>
      <c r="K605" s="1" t="s">
        <v>100</v>
      </c>
      <c r="L605" s="13">
        <f>_xlfn.XLOOKUP(K605, 'taxonomy(ID_mappings)'!$B$2:$B$30, 'taxonomy(ID_mappings)'!$A$2:$A$30, "Not Disclosed", 0)</f>
        <v>5897</v>
      </c>
      <c r="M605" s="1" t="s">
        <v>63</v>
      </c>
      <c r="N605" s="1" t="s">
        <v>63</v>
      </c>
      <c r="O605" s="1">
        <f>_xlfn.XLOOKUP(N605, 'taxonomy(ID_mappings)'!$F$2:$F$40, 'taxonomy(ID_mappings)'!$E$2:$E$40, "Not Disclosed", 0)</f>
        <v>3678</v>
      </c>
      <c r="P605" s="1" t="s">
        <v>42</v>
      </c>
      <c r="Q605" s="4" t="s">
        <v>42</v>
      </c>
      <c r="R605" s="4" t="s">
        <v>42</v>
      </c>
      <c r="S605" s="4" t="s">
        <v>42</v>
      </c>
      <c r="T605" s="4" t="str">
        <v>Not Disclosed</v>
      </c>
      <c r="U605" s="4" t="s">
        <v>42</v>
      </c>
      <c r="V605" s="4" t="str">
        <v>Not Disclosed</v>
      </c>
      <c r="W605" s="4" t="s">
        <v>42</v>
      </c>
      <c r="X605" s="4" t="str">
        <v>Not Disclosed</v>
      </c>
      <c r="Y605" s="4" t="s">
        <v>42</v>
      </c>
      <c r="Z605" s="4" t="str">
        <v>Not Disclosed</v>
      </c>
      <c r="AA605" s="4" t="str">
        <f>_xlfn.XLOOKUP(R605, 'taxonomy(ID_mappings)'!$J$2:$J$7, 'taxonomy(ID_mappings)'!$I$2:$I$7, "Not Disclosed", 0)</f>
        <v>Not Disclosed</v>
      </c>
      <c r="AB605" s="4" t="str">
        <f>_xlfn.XLOOKUP(T605, 'taxonomy(ID_mappings)'!$J$2:$J$7, 'taxonomy(ID_mappings)'!$I$2:$I$7, "Not Disclosed", 0)</f>
        <v>Not Disclosed</v>
      </c>
      <c r="AC605" s="4" t="str">
        <f>_xlfn.XLOOKUP(V605, 'taxonomy(ID_mappings)'!$J$2:$J$7, 'taxonomy(ID_mappings)'!$I$2:$I$7, "Not Disclosed", 0)</f>
        <v>Not Disclosed</v>
      </c>
      <c r="AD605" s="4" t="str">
        <f>_xlfn.XLOOKUP(X605, 'taxonomy(ID_mappings)'!$J$2:$J$7, 'taxonomy(ID_mappings)'!$I$2:$I$7, "Not Disclosed", 0)</f>
        <v>Not Disclosed</v>
      </c>
      <c r="AE605" s="4" t="str">
        <f>_xlfn.XLOOKUP(Z605, 'taxonomy(ID_mappings)'!$J$2:$J$7, 'taxonomy(ID_mappings)'!$I$2:$I$7, "Not Disclosed", 0)</f>
        <v>Not Disclosed</v>
      </c>
      <c r="AF605" s="4" t="str">
        <f>_xlfn.CONCAT(AA605, ", ", AB605, ", ", AC605, ", ", AD605, ", ", AE605)</f>
        <v>Not Disclosed, Not Disclosed, Not Disclosed, Not Disclosed, Not Disclosed</v>
      </c>
      <c r="AG605" s="16" t="s">
        <v>42</v>
      </c>
      <c r="AH605" s="1" t="s">
        <v>43</v>
      </c>
      <c r="AI605" s="1">
        <f>_xlfn.XLOOKUP(AH605, 'taxonomy(ID_mappings)'!$L$2:$L$3, 'taxonomy(ID_mappings)'!$M$2:$M$3, 0)</f>
        <v>0</v>
      </c>
      <c r="AJ605" s="1" t="s">
        <v>42</v>
      </c>
      <c r="AK605" s="1" t="s">
        <v>42</v>
      </c>
      <c r="AL605" s="1" t="s">
        <v>42</v>
      </c>
    </row>
    <row r="606" spans="1:38" ht="15.75" customHeight="1">
      <c r="A606" s="1">
        <v>53167</v>
      </c>
      <c r="B606" s="1" t="s">
        <v>954</v>
      </c>
      <c r="C606" s="1">
        <f>_xlfn.XLOOKUP(B606, 'Sheet1 startup_formatted'!$B$2:$B$690, 'Sheet1 startup_formatted'!$A$2:$A$690, "Not issued", 0)</f>
        <v>20880</v>
      </c>
      <c r="D606" s="2">
        <v>42614</v>
      </c>
      <c r="E606" s="15">
        <v>10000000</v>
      </c>
      <c r="F606" s="1" t="s">
        <v>45</v>
      </c>
      <c r="G606" s="1">
        <f>_xlfn.XLOOKUP(F606, 'taxonomy(ID_mappings)'!$P$2:$P$15, 'taxonomy(ID_mappings)'!$O$2:$O$15, 0)</f>
        <v>5678</v>
      </c>
      <c r="H606" s="1">
        <v>1</v>
      </c>
      <c r="I606" s="1" t="s">
        <v>100</v>
      </c>
      <c r="J606" s="1" t="str">
        <v>Turkey</v>
      </c>
      <c r="K606" s="1" t="s">
        <v>100</v>
      </c>
      <c r="L606" s="13">
        <f>_xlfn.XLOOKUP(K606, 'taxonomy(ID_mappings)'!$B$2:$B$30, 'taxonomy(ID_mappings)'!$A$2:$A$30, "Not Disclosed", 0)</f>
        <v>5897</v>
      </c>
      <c r="M606" s="1" t="s">
        <v>40</v>
      </c>
      <c r="N606" s="1" t="s">
        <v>40</v>
      </c>
      <c r="O606" s="1">
        <f>_xlfn.XLOOKUP(N606, 'taxonomy(ID_mappings)'!$F$2:$F$40, 'taxonomy(ID_mappings)'!$E$2:$E$40, "Not Disclosed", 0)</f>
        <v>8923</v>
      </c>
      <c r="P606" s="1" t="s">
        <v>42</v>
      </c>
      <c r="Q606" s="4" t="s">
        <v>42</v>
      </c>
      <c r="R606" s="4" t="s">
        <v>42</v>
      </c>
      <c r="S606" s="4" t="s">
        <v>42</v>
      </c>
      <c r="T606" s="4" t="str">
        <v>Not Disclosed</v>
      </c>
      <c r="U606" s="4" t="s">
        <v>42</v>
      </c>
      <c r="V606" s="4" t="str">
        <v>Not Disclosed</v>
      </c>
      <c r="W606" s="4" t="s">
        <v>42</v>
      </c>
      <c r="X606" s="4" t="str">
        <v>Not Disclosed</v>
      </c>
      <c r="Y606" s="4" t="s">
        <v>42</v>
      </c>
      <c r="Z606" s="4" t="str">
        <v>Not Disclosed</v>
      </c>
      <c r="AA606" s="4" t="str">
        <f>_xlfn.XLOOKUP(R606, 'taxonomy(ID_mappings)'!$J$2:$J$7, 'taxonomy(ID_mappings)'!$I$2:$I$7, "Not Disclosed", 0)</f>
        <v>Not Disclosed</v>
      </c>
      <c r="AB606" s="4" t="str">
        <f>_xlfn.XLOOKUP(T606, 'taxonomy(ID_mappings)'!$J$2:$J$7, 'taxonomy(ID_mappings)'!$I$2:$I$7, "Not Disclosed", 0)</f>
        <v>Not Disclosed</v>
      </c>
      <c r="AC606" s="4" t="str">
        <f>_xlfn.XLOOKUP(V606, 'taxonomy(ID_mappings)'!$J$2:$J$7, 'taxonomy(ID_mappings)'!$I$2:$I$7, "Not Disclosed", 0)</f>
        <v>Not Disclosed</v>
      </c>
      <c r="AD606" s="4" t="str">
        <f>_xlfn.XLOOKUP(X606, 'taxonomy(ID_mappings)'!$J$2:$J$7, 'taxonomy(ID_mappings)'!$I$2:$I$7, "Not Disclosed", 0)</f>
        <v>Not Disclosed</v>
      </c>
      <c r="AE606" s="4" t="str">
        <f>_xlfn.XLOOKUP(Z606, 'taxonomy(ID_mappings)'!$J$2:$J$7, 'taxonomy(ID_mappings)'!$I$2:$I$7, "Not Disclosed", 0)</f>
        <v>Not Disclosed</v>
      </c>
      <c r="AF606" s="4" t="str">
        <f>_xlfn.CONCAT(AA606, ", ", AB606, ", ", AC606, ", ", AD606, ", ", AE606)</f>
        <v>Not Disclosed, Not Disclosed, Not Disclosed, Not Disclosed, Not Disclosed</v>
      </c>
      <c r="AG606" s="16" t="s">
        <v>42</v>
      </c>
      <c r="AH606" s="1" t="s">
        <v>43</v>
      </c>
      <c r="AI606" s="1">
        <f>_xlfn.XLOOKUP(AH606, 'taxonomy(ID_mappings)'!$L$2:$L$3, 'taxonomy(ID_mappings)'!$M$2:$M$3, 0)</f>
        <v>0</v>
      </c>
      <c r="AJ606" s="1" t="s">
        <v>42</v>
      </c>
      <c r="AK606" s="1" t="s">
        <v>42</v>
      </c>
      <c r="AL606" s="1" t="s">
        <v>42</v>
      </c>
    </row>
    <row r="607" spans="1:38" ht="15.75" customHeight="1">
      <c r="A607" s="1">
        <v>53168</v>
      </c>
      <c r="B607" s="1" t="s">
        <v>1012</v>
      </c>
      <c r="C607" s="1">
        <f>_xlfn.XLOOKUP(B607, 'Sheet1 startup_formatted'!$B$2:$B$690, 'Sheet1 startup_formatted'!$A$2:$A$690, "Not issued", 0)</f>
        <v>54509</v>
      </c>
      <c r="D607" s="2">
        <v>42614</v>
      </c>
      <c r="E607" s="15">
        <v>0</v>
      </c>
      <c r="F607" s="1" t="s">
        <v>707</v>
      </c>
      <c r="G607" s="1">
        <f>_xlfn.XLOOKUP(F607, 'taxonomy(ID_mappings)'!$P$2:$P$15, 'taxonomy(ID_mappings)'!$O$2:$O$15, 0)</f>
        <v>5672</v>
      </c>
      <c r="H607" s="1">
        <v>1</v>
      </c>
      <c r="I607" s="1" t="s">
        <v>100</v>
      </c>
      <c r="J607" s="1" t="str">
        <v>Turkey</v>
      </c>
      <c r="K607" s="1" t="s">
        <v>100</v>
      </c>
      <c r="L607" s="13">
        <f>_xlfn.XLOOKUP(K607, 'taxonomy(ID_mappings)'!$B$2:$B$30, 'taxonomy(ID_mappings)'!$A$2:$A$30, "Not Disclosed", 0)</f>
        <v>5897</v>
      </c>
      <c r="M607" s="1" t="s">
        <v>141</v>
      </c>
      <c r="N607" s="1" t="s">
        <v>141</v>
      </c>
      <c r="O607" s="1">
        <f>_xlfn.XLOOKUP(N607, 'taxonomy(ID_mappings)'!$F$2:$F$40, 'taxonomy(ID_mappings)'!$E$2:$E$40, "Not Disclosed", 0)</f>
        <v>7592</v>
      </c>
      <c r="P607" s="1">
        <v>1</v>
      </c>
      <c r="Q607" s="4" t="s">
        <v>42</v>
      </c>
      <c r="R607" s="4" t="s">
        <v>42</v>
      </c>
      <c r="S607" s="4" t="s">
        <v>42</v>
      </c>
      <c r="T607" s="4" t="str">
        <v>Not Disclosed</v>
      </c>
      <c r="U607" s="4" t="s">
        <v>42</v>
      </c>
      <c r="V607" s="4" t="str">
        <v>Not Disclosed</v>
      </c>
      <c r="W607" s="4" t="s">
        <v>42</v>
      </c>
      <c r="X607" s="4" t="str">
        <v>Not Disclosed</v>
      </c>
      <c r="Y607" s="4" t="s">
        <v>42</v>
      </c>
      <c r="Z607" s="4" t="str">
        <v>Not Disclosed</v>
      </c>
      <c r="AA607" s="4" t="str">
        <f>_xlfn.XLOOKUP(R607, 'taxonomy(ID_mappings)'!$J$2:$J$7, 'taxonomy(ID_mappings)'!$I$2:$I$7, "Not Disclosed", 0)</f>
        <v>Not Disclosed</v>
      </c>
      <c r="AB607" s="4" t="str">
        <f>_xlfn.XLOOKUP(T607, 'taxonomy(ID_mappings)'!$J$2:$J$7, 'taxonomy(ID_mappings)'!$I$2:$I$7, "Not Disclosed", 0)</f>
        <v>Not Disclosed</v>
      </c>
      <c r="AC607" s="4" t="str">
        <f>_xlfn.XLOOKUP(V607, 'taxonomy(ID_mappings)'!$J$2:$J$7, 'taxonomy(ID_mappings)'!$I$2:$I$7, "Not Disclosed", 0)</f>
        <v>Not Disclosed</v>
      </c>
      <c r="AD607" s="4" t="str">
        <f>_xlfn.XLOOKUP(X607, 'taxonomy(ID_mappings)'!$J$2:$J$7, 'taxonomy(ID_mappings)'!$I$2:$I$7, "Not Disclosed", 0)</f>
        <v>Not Disclosed</v>
      </c>
      <c r="AE607" s="4" t="str">
        <f>_xlfn.XLOOKUP(Z607, 'taxonomy(ID_mappings)'!$J$2:$J$7, 'taxonomy(ID_mappings)'!$I$2:$I$7, "Not Disclosed", 0)</f>
        <v>Not Disclosed</v>
      </c>
      <c r="AF607" s="4" t="str">
        <f>_xlfn.CONCAT(AA607, ", ", AB607, ", ", AC607, ", ", AD607, ", ", AE607)</f>
        <v>Not Disclosed, Not Disclosed, Not Disclosed, Not Disclosed, Not Disclosed</v>
      </c>
      <c r="AG607" s="16" t="s">
        <v>42</v>
      </c>
      <c r="AH607" s="1" t="s">
        <v>43</v>
      </c>
      <c r="AI607" s="1">
        <f>_xlfn.XLOOKUP(AH607, 'taxonomy(ID_mappings)'!$L$2:$L$3, 'taxonomy(ID_mappings)'!$M$2:$M$3, 0)</f>
        <v>0</v>
      </c>
      <c r="AJ607" s="1" t="s">
        <v>42</v>
      </c>
      <c r="AK607" s="1" t="s">
        <v>42</v>
      </c>
      <c r="AL607" s="1" t="s">
        <v>42</v>
      </c>
    </row>
    <row r="608" spans="1:38" ht="15.75" customHeight="1">
      <c r="A608" s="1">
        <v>53169</v>
      </c>
      <c r="B608" s="1" t="s">
        <v>1013</v>
      </c>
      <c r="C608" s="1">
        <f>_xlfn.XLOOKUP(B608, 'Sheet1 startup_formatted'!$B$2:$B$690, 'Sheet1 startup_formatted'!$A$2:$A$690, "Not issued", 0)</f>
        <v>21155</v>
      </c>
      <c r="D608" s="2">
        <v>42614</v>
      </c>
      <c r="E608" s="15">
        <v>40000</v>
      </c>
      <c r="F608" s="1" t="s">
        <v>707</v>
      </c>
      <c r="G608" s="1">
        <f>_xlfn.XLOOKUP(F608, 'taxonomy(ID_mappings)'!$P$2:$P$15, 'taxonomy(ID_mappings)'!$O$2:$O$15, 0)</f>
        <v>5672</v>
      </c>
      <c r="H608" s="1">
        <v>1</v>
      </c>
      <c r="I608" s="1" t="s">
        <v>100</v>
      </c>
      <c r="J608" s="1" t="str">
        <v>Turkey</v>
      </c>
      <c r="K608" s="1" t="s">
        <v>100</v>
      </c>
      <c r="L608" s="13">
        <f>_xlfn.XLOOKUP(K608, 'taxonomy(ID_mappings)'!$B$2:$B$30, 'taxonomy(ID_mappings)'!$A$2:$A$30, "Not Disclosed", 0)</f>
        <v>5897</v>
      </c>
      <c r="M608" s="1" t="s">
        <v>54</v>
      </c>
      <c r="N608" s="1" t="s">
        <v>54</v>
      </c>
      <c r="O608" s="1">
        <f>_xlfn.XLOOKUP(N608, 'taxonomy(ID_mappings)'!$F$2:$F$40, 'taxonomy(ID_mappings)'!$E$2:$E$40, "Not Disclosed", 0)</f>
        <v>2165</v>
      </c>
      <c r="P608" s="1" t="s">
        <v>42</v>
      </c>
      <c r="Q608" s="4" t="s">
        <v>42</v>
      </c>
      <c r="R608" s="4" t="s">
        <v>42</v>
      </c>
      <c r="S608" s="4" t="s">
        <v>42</v>
      </c>
      <c r="T608" s="4" t="str">
        <v>Not Disclosed</v>
      </c>
      <c r="U608" s="4" t="s">
        <v>42</v>
      </c>
      <c r="V608" s="4" t="str">
        <v>Not Disclosed</v>
      </c>
      <c r="W608" s="4" t="s">
        <v>42</v>
      </c>
      <c r="X608" s="4" t="str">
        <v>Not Disclosed</v>
      </c>
      <c r="Y608" s="4" t="s">
        <v>42</v>
      </c>
      <c r="Z608" s="4" t="str">
        <v>Not Disclosed</v>
      </c>
      <c r="AA608" s="4" t="str">
        <f>_xlfn.XLOOKUP(R608, 'taxonomy(ID_mappings)'!$J$2:$J$7, 'taxonomy(ID_mappings)'!$I$2:$I$7, "Not Disclosed", 0)</f>
        <v>Not Disclosed</v>
      </c>
      <c r="AB608" s="4" t="str">
        <f>_xlfn.XLOOKUP(T608, 'taxonomy(ID_mappings)'!$J$2:$J$7, 'taxonomy(ID_mappings)'!$I$2:$I$7, "Not Disclosed", 0)</f>
        <v>Not Disclosed</v>
      </c>
      <c r="AC608" s="4" t="str">
        <f>_xlfn.XLOOKUP(V608, 'taxonomy(ID_mappings)'!$J$2:$J$7, 'taxonomy(ID_mappings)'!$I$2:$I$7, "Not Disclosed", 0)</f>
        <v>Not Disclosed</v>
      </c>
      <c r="AD608" s="4" t="str">
        <f>_xlfn.XLOOKUP(X608, 'taxonomy(ID_mappings)'!$J$2:$J$7, 'taxonomy(ID_mappings)'!$I$2:$I$7, "Not Disclosed", 0)</f>
        <v>Not Disclosed</v>
      </c>
      <c r="AE608" s="4" t="str">
        <f>_xlfn.XLOOKUP(Z608, 'taxonomy(ID_mappings)'!$J$2:$J$7, 'taxonomy(ID_mappings)'!$I$2:$I$7, "Not Disclosed", 0)</f>
        <v>Not Disclosed</v>
      </c>
      <c r="AF608" s="4" t="str">
        <f>_xlfn.CONCAT(AA608, ", ", AB608, ", ", AC608, ", ", AD608, ", ", AE608)</f>
        <v>Not Disclosed, Not Disclosed, Not Disclosed, Not Disclosed, Not Disclosed</v>
      </c>
      <c r="AG608" s="16" t="s">
        <v>42</v>
      </c>
      <c r="AH608" s="1" t="s">
        <v>43</v>
      </c>
      <c r="AI608" s="1">
        <f>_xlfn.XLOOKUP(AH608, 'taxonomy(ID_mappings)'!$L$2:$L$3, 'taxonomy(ID_mappings)'!$M$2:$M$3, 0)</f>
        <v>0</v>
      </c>
      <c r="AJ608" s="1" t="s">
        <v>42</v>
      </c>
      <c r="AK608" s="1" t="s">
        <v>42</v>
      </c>
      <c r="AL608" s="1" t="s">
        <v>42</v>
      </c>
    </row>
    <row r="609" spans="1:38" ht="15.75" customHeight="1">
      <c r="A609" s="1">
        <v>53170</v>
      </c>
      <c r="B609" s="1" t="s">
        <v>1014</v>
      </c>
      <c r="C609" s="1">
        <f>_xlfn.XLOOKUP(B609, 'Sheet1 startup_formatted'!$B$2:$B$690, 'Sheet1 startup_formatted'!$A$2:$A$690, "Not issued", 0)</f>
        <v>47311</v>
      </c>
      <c r="D609" s="2">
        <v>42614</v>
      </c>
      <c r="E609" s="15">
        <v>169000</v>
      </c>
      <c r="F609" s="1" t="s">
        <v>53</v>
      </c>
      <c r="G609" s="1">
        <f>_xlfn.XLOOKUP(F609, 'taxonomy(ID_mappings)'!$P$2:$P$15, 'taxonomy(ID_mappings)'!$O$2:$O$15, 0)</f>
        <v>9101</v>
      </c>
      <c r="H609" s="1">
        <v>0</v>
      </c>
      <c r="I609" s="1" t="s">
        <v>100</v>
      </c>
      <c r="J609" s="1" t="str">
        <v>Turkey</v>
      </c>
      <c r="K609" s="1" t="s">
        <v>100</v>
      </c>
      <c r="L609" s="13">
        <f>_xlfn.XLOOKUP(K609, 'taxonomy(ID_mappings)'!$B$2:$B$30, 'taxonomy(ID_mappings)'!$A$2:$A$30, "Not Disclosed", 0)</f>
        <v>5897</v>
      </c>
      <c r="M609" s="1" t="s">
        <v>133</v>
      </c>
      <c r="N609" s="1" t="s">
        <v>133</v>
      </c>
      <c r="O609" s="1">
        <f>_xlfn.XLOOKUP(N609, 'taxonomy(ID_mappings)'!$F$2:$F$40, 'taxonomy(ID_mappings)'!$E$2:$E$40, "Not Disclosed", 0)</f>
        <v>8769</v>
      </c>
      <c r="P609" s="1">
        <v>2</v>
      </c>
      <c r="Q609" s="4" t="s">
        <v>61</v>
      </c>
      <c r="R609" s="4" t="s">
        <v>61</v>
      </c>
      <c r="S609" s="4" t="s">
        <v>42</v>
      </c>
      <c r="T609" s="4" t="str">
        <v>Not Disclosed</v>
      </c>
      <c r="U609" s="4" t="s">
        <v>42</v>
      </c>
      <c r="V609" s="4" t="str">
        <v>Not Disclosed</v>
      </c>
      <c r="W609" s="4" t="s">
        <v>42</v>
      </c>
      <c r="X609" s="4" t="str">
        <v>Not Disclosed</v>
      </c>
      <c r="Y609" s="4" t="s">
        <v>42</v>
      </c>
      <c r="Z609" s="4" t="str">
        <v>Not Disclosed</v>
      </c>
      <c r="AA609" s="4">
        <f>_xlfn.XLOOKUP(R609, 'taxonomy(ID_mappings)'!$J$2:$J$7, 'taxonomy(ID_mappings)'!$I$2:$I$7, "Not Disclosed", 0)</f>
        <v>5326</v>
      </c>
      <c r="AB609" s="4" t="str">
        <f>_xlfn.XLOOKUP(T609, 'taxonomy(ID_mappings)'!$J$2:$J$7, 'taxonomy(ID_mappings)'!$I$2:$I$7, "Not Disclosed", 0)</f>
        <v>Not Disclosed</v>
      </c>
      <c r="AC609" s="4" t="str">
        <f>_xlfn.XLOOKUP(V609, 'taxonomy(ID_mappings)'!$J$2:$J$7, 'taxonomy(ID_mappings)'!$I$2:$I$7, "Not Disclosed", 0)</f>
        <v>Not Disclosed</v>
      </c>
      <c r="AD609" s="4" t="str">
        <f>_xlfn.XLOOKUP(X609, 'taxonomy(ID_mappings)'!$J$2:$J$7, 'taxonomy(ID_mappings)'!$I$2:$I$7, "Not Disclosed", 0)</f>
        <v>Not Disclosed</v>
      </c>
      <c r="AE609" s="4" t="str">
        <f>_xlfn.XLOOKUP(Z609, 'taxonomy(ID_mappings)'!$J$2:$J$7, 'taxonomy(ID_mappings)'!$I$2:$I$7, "Not Disclosed", 0)</f>
        <v>Not Disclosed</v>
      </c>
      <c r="AF609" s="4" t="str">
        <f>_xlfn.CONCAT(AA609, ", ", AB609, ", ", AC609, ", ", AD609, ", ", AE609)</f>
        <v>5326, Not Disclosed, Not Disclosed, Not Disclosed, Not Disclosed</v>
      </c>
      <c r="AG609" s="16">
        <v>5326</v>
      </c>
      <c r="AH609" s="1" t="s">
        <v>55</v>
      </c>
      <c r="AI609" s="1">
        <f>_xlfn.XLOOKUP(AH609, 'taxonomy(ID_mappings)'!$L$2:$L$3, 'taxonomy(ID_mappings)'!$M$2:$M$3, 0)</f>
        <v>1</v>
      </c>
      <c r="AJ609" s="9" t="s">
        <v>1015</v>
      </c>
      <c r="AK609" s="1" t="s">
        <v>1016</v>
      </c>
      <c r="AL609" s="1" t="s">
        <v>1017</v>
      </c>
    </row>
    <row r="610" spans="1:38" ht="15.75" customHeight="1">
      <c r="A610" s="1">
        <v>53171</v>
      </c>
      <c r="B610" s="1" t="s">
        <v>555</v>
      </c>
      <c r="C610" s="1">
        <f>_xlfn.XLOOKUP(B610, 'Sheet1 startup_formatted'!$B$2:$B$690, 'Sheet1 startup_formatted'!$A$2:$A$690, "Not issued", 0)</f>
        <v>18266</v>
      </c>
      <c r="D610" s="2">
        <v>42614</v>
      </c>
      <c r="E610" s="15">
        <v>30000</v>
      </c>
      <c r="F610" s="1" t="s">
        <v>53</v>
      </c>
      <c r="G610" s="1">
        <f>_xlfn.XLOOKUP(F610, 'taxonomy(ID_mappings)'!$P$2:$P$15, 'taxonomy(ID_mappings)'!$O$2:$O$15, 0)</f>
        <v>9101</v>
      </c>
      <c r="H610" s="1">
        <v>2</v>
      </c>
      <c r="I610" s="1" t="s">
        <v>100</v>
      </c>
      <c r="J610" s="1" t="str">
        <v>Turkey</v>
      </c>
      <c r="K610" s="1" t="s">
        <v>100</v>
      </c>
      <c r="L610" s="13">
        <f>_xlfn.XLOOKUP(K610, 'taxonomy(ID_mappings)'!$B$2:$B$30, 'taxonomy(ID_mappings)'!$A$2:$A$30, "Not Disclosed", 0)</f>
        <v>5897</v>
      </c>
      <c r="M610" s="1" t="s">
        <v>47</v>
      </c>
      <c r="N610" s="1" t="s">
        <v>47</v>
      </c>
      <c r="O610" s="1">
        <f>_xlfn.XLOOKUP(N610, 'taxonomy(ID_mappings)'!$F$2:$F$40, 'taxonomy(ID_mappings)'!$E$2:$E$40, "Not Disclosed", 0)</f>
        <v>4536</v>
      </c>
      <c r="P610" s="1">
        <v>1</v>
      </c>
      <c r="Q610" s="4" t="s">
        <v>61</v>
      </c>
      <c r="R610" s="4" t="s">
        <v>61</v>
      </c>
      <c r="S610" s="4" t="s">
        <v>42</v>
      </c>
      <c r="T610" s="4" t="str">
        <v>Not Disclosed</v>
      </c>
      <c r="U610" s="4" t="s">
        <v>42</v>
      </c>
      <c r="V610" s="4" t="str">
        <v>Not Disclosed</v>
      </c>
      <c r="W610" s="4" t="s">
        <v>42</v>
      </c>
      <c r="X610" s="4" t="str">
        <v>Not Disclosed</v>
      </c>
      <c r="Y610" s="4" t="s">
        <v>42</v>
      </c>
      <c r="Z610" s="4" t="str">
        <v>Not Disclosed</v>
      </c>
      <c r="AA610" s="4">
        <f>_xlfn.XLOOKUP(R610, 'taxonomy(ID_mappings)'!$J$2:$J$7, 'taxonomy(ID_mappings)'!$I$2:$I$7, "Not Disclosed", 0)</f>
        <v>5326</v>
      </c>
      <c r="AB610" s="4" t="str">
        <f>_xlfn.XLOOKUP(T610, 'taxonomy(ID_mappings)'!$J$2:$J$7, 'taxonomy(ID_mappings)'!$I$2:$I$7, "Not Disclosed", 0)</f>
        <v>Not Disclosed</v>
      </c>
      <c r="AC610" s="4" t="str">
        <f>_xlfn.XLOOKUP(V610, 'taxonomy(ID_mappings)'!$J$2:$J$7, 'taxonomy(ID_mappings)'!$I$2:$I$7, "Not Disclosed", 0)</f>
        <v>Not Disclosed</v>
      </c>
      <c r="AD610" s="4" t="str">
        <f>_xlfn.XLOOKUP(X610, 'taxonomy(ID_mappings)'!$J$2:$J$7, 'taxonomy(ID_mappings)'!$I$2:$I$7, "Not Disclosed", 0)</f>
        <v>Not Disclosed</v>
      </c>
      <c r="AE610" s="4" t="str">
        <f>_xlfn.XLOOKUP(Z610, 'taxonomy(ID_mappings)'!$J$2:$J$7, 'taxonomy(ID_mappings)'!$I$2:$I$7, "Not Disclosed", 0)</f>
        <v>Not Disclosed</v>
      </c>
      <c r="AF610" s="4" t="str">
        <f>_xlfn.CONCAT(AA610, ", ", AB610, ", ", AC610, ", ", AD610, ", ", AE610)</f>
        <v>5326, Not Disclosed, Not Disclosed, Not Disclosed, Not Disclosed</v>
      </c>
      <c r="AG610" s="16">
        <v>5326</v>
      </c>
      <c r="AH610" s="1" t="s">
        <v>43</v>
      </c>
      <c r="AI610" s="1">
        <f>_xlfn.XLOOKUP(AH610, 'taxonomy(ID_mappings)'!$L$2:$L$3, 'taxonomy(ID_mappings)'!$M$2:$M$3, 0)</f>
        <v>0</v>
      </c>
      <c r="AJ610" s="1" t="s">
        <v>42</v>
      </c>
      <c r="AK610" s="1" t="s">
        <v>42</v>
      </c>
      <c r="AL610" s="1" t="s">
        <v>42</v>
      </c>
    </row>
    <row r="611" spans="1:38" ht="15.75" customHeight="1">
      <c r="A611" s="1">
        <v>53172</v>
      </c>
      <c r="B611" s="1" t="s">
        <v>1018</v>
      </c>
      <c r="C611" s="1">
        <f>_xlfn.XLOOKUP(B611, 'Sheet1 startup_formatted'!$B$2:$B$690, 'Sheet1 startup_formatted'!$A$2:$A$690, "Not issued", 0)</f>
        <v>54437</v>
      </c>
      <c r="D611" s="2">
        <v>42614</v>
      </c>
      <c r="E611" s="15">
        <v>10000</v>
      </c>
      <c r="F611" s="1" t="s">
        <v>53</v>
      </c>
      <c r="G611" s="1">
        <f>_xlfn.XLOOKUP(F611, 'taxonomy(ID_mappings)'!$P$2:$P$15, 'taxonomy(ID_mappings)'!$O$2:$O$15, 0)</f>
        <v>9101</v>
      </c>
      <c r="H611" s="1">
        <v>1</v>
      </c>
      <c r="I611" s="1" t="s">
        <v>284</v>
      </c>
      <c r="J611" s="1" t="str">
        <v>Pakistan</v>
      </c>
      <c r="K611" s="1" t="s">
        <v>284</v>
      </c>
      <c r="L611" s="13">
        <f>_xlfn.XLOOKUP(K611, 'taxonomy(ID_mappings)'!$B$2:$B$30, 'taxonomy(ID_mappings)'!$A$2:$A$30, "Not Disclosed", 0)</f>
        <v>5769</v>
      </c>
      <c r="M611" s="1" t="s">
        <v>138</v>
      </c>
      <c r="N611" s="1" t="s">
        <v>138</v>
      </c>
      <c r="O611" s="1">
        <f>_xlfn.XLOOKUP(N611, 'taxonomy(ID_mappings)'!$F$2:$F$40, 'taxonomy(ID_mappings)'!$E$2:$E$40, "Not Disclosed", 0)</f>
        <v>3428</v>
      </c>
      <c r="P611" s="1">
        <v>2</v>
      </c>
      <c r="Q611" s="4" t="s">
        <v>42</v>
      </c>
      <c r="R611" s="4" t="s">
        <v>42</v>
      </c>
      <c r="S611" s="4" t="s">
        <v>42</v>
      </c>
      <c r="T611" s="4" t="str">
        <v>Not Disclosed</v>
      </c>
      <c r="U611" s="4" t="s">
        <v>42</v>
      </c>
      <c r="V611" s="4" t="str">
        <v>Not Disclosed</v>
      </c>
      <c r="W611" s="4" t="s">
        <v>42</v>
      </c>
      <c r="X611" s="4" t="str">
        <v>Not Disclosed</v>
      </c>
      <c r="Y611" s="4" t="s">
        <v>42</v>
      </c>
      <c r="Z611" s="4" t="str">
        <v>Not Disclosed</v>
      </c>
      <c r="AA611" s="4" t="str">
        <f>_xlfn.XLOOKUP(R611, 'taxonomy(ID_mappings)'!$J$2:$J$7, 'taxonomy(ID_mappings)'!$I$2:$I$7, "Not Disclosed", 0)</f>
        <v>Not Disclosed</v>
      </c>
      <c r="AB611" s="4" t="str">
        <f>_xlfn.XLOOKUP(T611, 'taxonomy(ID_mappings)'!$J$2:$J$7, 'taxonomy(ID_mappings)'!$I$2:$I$7, "Not Disclosed", 0)</f>
        <v>Not Disclosed</v>
      </c>
      <c r="AC611" s="4" t="str">
        <f>_xlfn.XLOOKUP(V611, 'taxonomy(ID_mappings)'!$J$2:$J$7, 'taxonomy(ID_mappings)'!$I$2:$I$7, "Not Disclosed", 0)</f>
        <v>Not Disclosed</v>
      </c>
      <c r="AD611" s="4" t="str">
        <f>_xlfn.XLOOKUP(X611, 'taxonomy(ID_mappings)'!$J$2:$J$7, 'taxonomy(ID_mappings)'!$I$2:$I$7, "Not Disclosed", 0)</f>
        <v>Not Disclosed</v>
      </c>
      <c r="AE611" s="4" t="str">
        <f>_xlfn.XLOOKUP(Z611, 'taxonomy(ID_mappings)'!$J$2:$J$7, 'taxonomy(ID_mappings)'!$I$2:$I$7, "Not Disclosed", 0)</f>
        <v>Not Disclosed</v>
      </c>
      <c r="AF611" s="4" t="str">
        <f>_xlfn.CONCAT(AA611, ", ", AB611, ", ", AC611, ", ", AD611, ", ", AE611)</f>
        <v>Not Disclosed, Not Disclosed, Not Disclosed, Not Disclosed, Not Disclosed</v>
      </c>
      <c r="AG611" s="16" t="s">
        <v>42</v>
      </c>
      <c r="AH611" s="1" t="s">
        <v>43</v>
      </c>
      <c r="AI611" s="1">
        <f>_xlfn.XLOOKUP(AH611, 'taxonomy(ID_mappings)'!$L$2:$L$3, 'taxonomy(ID_mappings)'!$M$2:$M$3, 0)</f>
        <v>0</v>
      </c>
      <c r="AJ611" s="1" t="s">
        <v>42</v>
      </c>
      <c r="AK611" s="1" t="s">
        <v>42</v>
      </c>
      <c r="AL611" s="1" t="s">
        <v>42</v>
      </c>
    </row>
    <row r="612" spans="1:38" ht="15.75" customHeight="1">
      <c r="A612" s="1">
        <v>53173</v>
      </c>
      <c r="B612" s="1" t="s">
        <v>573</v>
      </c>
      <c r="C612" s="1">
        <f>_xlfn.XLOOKUP(B612, 'Sheet1 startup_formatted'!$B$2:$B$690, 'Sheet1 startup_formatted'!$A$2:$A$690, "Not issued", 0)</f>
        <v>15326</v>
      </c>
      <c r="D612" s="2">
        <v>42614</v>
      </c>
      <c r="E612" s="15">
        <v>2200000</v>
      </c>
      <c r="F612" s="1" t="s">
        <v>45</v>
      </c>
      <c r="G612" s="1">
        <f>_xlfn.XLOOKUP(F612, 'taxonomy(ID_mappings)'!$P$2:$P$15, 'taxonomy(ID_mappings)'!$O$2:$O$15, 0)</f>
        <v>5678</v>
      </c>
      <c r="H612" s="1">
        <v>1</v>
      </c>
      <c r="I612" s="1" t="s">
        <v>100</v>
      </c>
      <c r="J612" s="1" t="str">
        <v>Turkey</v>
      </c>
      <c r="K612" s="1" t="s">
        <v>100</v>
      </c>
      <c r="L612" s="13">
        <f>_xlfn.XLOOKUP(K612, 'taxonomy(ID_mappings)'!$B$2:$B$30, 'taxonomy(ID_mappings)'!$A$2:$A$30, "Not Disclosed", 0)</f>
        <v>5897</v>
      </c>
      <c r="M612" s="1" t="s">
        <v>401</v>
      </c>
      <c r="N612" s="1" t="s">
        <v>401</v>
      </c>
      <c r="O612" s="1">
        <f>_xlfn.XLOOKUP(N612, 'taxonomy(ID_mappings)'!$F$2:$F$40, 'taxonomy(ID_mappings)'!$E$2:$E$40, "Not Disclosed", 0)</f>
        <v>8327</v>
      </c>
      <c r="P612" s="1">
        <v>6</v>
      </c>
      <c r="Q612" s="4" t="s">
        <v>61</v>
      </c>
      <c r="R612" s="4" t="s">
        <v>61</v>
      </c>
      <c r="S612" s="4" t="s">
        <v>42</v>
      </c>
      <c r="T612" s="4" t="str">
        <v>Not Disclosed</v>
      </c>
      <c r="U612" s="4" t="s">
        <v>42</v>
      </c>
      <c r="V612" s="4" t="str">
        <v>Not Disclosed</v>
      </c>
      <c r="W612" s="4" t="s">
        <v>42</v>
      </c>
      <c r="X612" s="4" t="str">
        <v>Not Disclosed</v>
      </c>
      <c r="Y612" s="4" t="s">
        <v>42</v>
      </c>
      <c r="Z612" s="4" t="str">
        <v>Not Disclosed</v>
      </c>
      <c r="AA612" s="4">
        <f>_xlfn.XLOOKUP(R612, 'taxonomy(ID_mappings)'!$J$2:$J$7, 'taxonomy(ID_mappings)'!$I$2:$I$7, "Not Disclosed", 0)</f>
        <v>5326</v>
      </c>
      <c r="AB612" s="4" t="str">
        <f>_xlfn.XLOOKUP(T612, 'taxonomy(ID_mappings)'!$J$2:$J$7, 'taxonomy(ID_mappings)'!$I$2:$I$7, "Not Disclosed", 0)</f>
        <v>Not Disclosed</v>
      </c>
      <c r="AC612" s="4" t="str">
        <f>_xlfn.XLOOKUP(V612, 'taxonomy(ID_mappings)'!$J$2:$J$7, 'taxonomy(ID_mappings)'!$I$2:$I$7, "Not Disclosed", 0)</f>
        <v>Not Disclosed</v>
      </c>
      <c r="AD612" s="4" t="str">
        <f>_xlfn.XLOOKUP(X612, 'taxonomy(ID_mappings)'!$J$2:$J$7, 'taxonomy(ID_mappings)'!$I$2:$I$7, "Not Disclosed", 0)</f>
        <v>Not Disclosed</v>
      </c>
      <c r="AE612" s="4" t="str">
        <f>_xlfn.XLOOKUP(Z612, 'taxonomy(ID_mappings)'!$J$2:$J$7, 'taxonomy(ID_mappings)'!$I$2:$I$7, "Not Disclosed", 0)</f>
        <v>Not Disclosed</v>
      </c>
      <c r="AF612" s="4" t="str">
        <f>_xlfn.CONCAT(AA612, ", ", AB612, ", ", AC612, ", ", AD612, ", ", AE612)</f>
        <v>5326, Not Disclosed, Not Disclosed, Not Disclosed, Not Disclosed</v>
      </c>
      <c r="AG612" s="16">
        <v>5326</v>
      </c>
      <c r="AH612" s="1" t="s">
        <v>43</v>
      </c>
      <c r="AI612" s="1">
        <f>_xlfn.XLOOKUP(AH612, 'taxonomy(ID_mappings)'!$L$2:$L$3, 'taxonomy(ID_mappings)'!$M$2:$M$3, 0)</f>
        <v>0</v>
      </c>
      <c r="AJ612" s="1" t="s">
        <v>42</v>
      </c>
      <c r="AK612" s="1" t="s">
        <v>42</v>
      </c>
      <c r="AL612" s="1" t="s">
        <v>42</v>
      </c>
    </row>
    <row r="613" spans="1:38" ht="15.75" customHeight="1">
      <c r="A613" s="1">
        <v>53174</v>
      </c>
      <c r="B613" s="1" t="s">
        <v>1019</v>
      </c>
      <c r="C613" s="1">
        <f>_xlfn.XLOOKUP(B613, 'Sheet1 startup_formatted'!$B$2:$B$690, 'Sheet1 startup_formatted'!$A$2:$A$690, "Not issued", 0)</f>
        <v>37215</v>
      </c>
      <c r="D613" s="2">
        <v>42614</v>
      </c>
      <c r="E613" s="15">
        <v>0</v>
      </c>
      <c r="F613" s="1" t="s">
        <v>707</v>
      </c>
      <c r="G613" s="1">
        <f>_xlfn.XLOOKUP(F613, 'taxonomy(ID_mappings)'!$P$2:$P$15, 'taxonomy(ID_mappings)'!$O$2:$O$15, 0)</f>
        <v>5672</v>
      </c>
      <c r="H613" s="1">
        <v>1</v>
      </c>
      <c r="I613" s="1" t="s">
        <v>100</v>
      </c>
      <c r="J613" s="1" t="str">
        <v>Turkey</v>
      </c>
      <c r="K613" s="1" t="s">
        <v>100</v>
      </c>
      <c r="L613" s="13">
        <f>_xlfn.XLOOKUP(K613, 'taxonomy(ID_mappings)'!$B$2:$B$30, 'taxonomy(ID_mappings)'!$A$2:$A$30, "Not Disclosed", 0)</f>
        <v>5897</v>
      </c>
      <c r="M613" s="1" t="s">
        <v>141</v>
      </c>
      <c r="N613" s="1" t="s">
        <v>141</v>
      </c>
      <c r="O613" s="1">
        <f>_xlfn.XLOOKUP(N613, 'taxonomy(ID_mappings)'!$F$2:$F$40, 'taxonomy(ID_mappings)'!$E$2:$E$40, "Not Disclosed", 0)</f>
        <v>7592</v>
      </c>
      <c r="P613" s="1" t="s">
        <v>42</v>
      </c>
      <c r="Q613" s="4" t="s">
        <v>42</v>
      </c>
      <c r="R613" s="4" t="s">
        <v>42</v>
      </c>
      <c r="S613" s="4" t="s">
        <v>42</v>
      </c>
      <c r="T613" s="4" t="str">
        <v>Not Disclosed</v>
      </c>
      <c r="U613" s="4" t="s">
        <v>42</v>
      </c>
      <c r="V613" s="4" t="str">
        <v>Not Disclosed</v>
      </c>
      <c r="W613" s="4" t="s">
        <v>42</v>
      </c>
      <c r="X613" s="4" t="str">
        <v>Not Disclosed</v>
      </c>
      <c r="Y613" s="4" t="s">
        <v>42</v>
      </c>
      <c r="Z613" s="4" t="str">
        <v>Not Disclosed</v>
      </c>
      <c r="AA613" s="4" t="str">
        <f>_xlfn.XLOOKUP(R613, 'taxonomy(ID_mappings)'!$J$2:$J$7, 'taxonomy(ID_mappings)'!$I$2:$I$7, "Not Disclosed", 0)</f>
        <v>Not Disclosed</v>
      </c>
      <c r="AB613" s="4" t="str">
        <f>_xlfn.XLOOKUP(T613, 'taxonomy(ID_mappings)'!$J$2:$J$7, 'taxonomy(ID_mappings)'!$I$2:$I$7, "Not Disclosed", 0)</f>
        <v>Not Disclosed</v>
      </c>
      <c r="AC613" s="4" t="str">
        <f>_xlfn.XLOOKUP(V613, 'taxonomy(ID_mappings)'!$J$2:$J$7, 'taxonomy(ID_mappings)'!$I$2:$I$7, "Not Disclosed", 0)</f>
        <v>Not Disclosed</v>
      </c>
      <c r="AD613" s="4" t="str">
        <f>_xlfn.XLOOKUP(X613, 'taxonomy(ID_mappings)'!$J$2:$J$7, 'taxonomy(ID_mappings)'!$I$2:$I$7, "Not Disclosed", 0)</f>
        <v>Not Disclosed</v>
      </c>
      <c r="AE613" s="4" t="str">
        <f>_xlfn.XLOOKUP(Z613, 'taxonomy(ID_mappings)'!$J$2:$J$7, 'taxonomy(ID_mappings)'!$I$2:$I$7, "Not Disclosed", 0)</f>
        <v>Not Disclosed</v>
      </c>
      <c r="AF613" s="4" t="str">
        <f>_xlfn.CONCAT(AA613, ", ", AB613, ", ", AC613, ", ", AD613, ", ", AE613)</f>
        <v>Not Disclosed, Not Disclosed, Not Disclosed, Not Disclosed, Not Disclosed</v>
      </c>
      <c r="AG613" s="16" t="s">
        <v>42</v>
      </c>
      <c r="AH613" s="1" t="s">
        <v>43</v>
      </c>
      <c r="AI613" s="1">
        <f>_xlfn.XLOOKUP(AH613, 'taxonomy(ID_mappings)'!$L$2:$L$3, 'taxonomy(ID_mappings)'!$M$2:$M$3, 0)</f>
        <v>0</v>
      </c>
      <c r="AJ613" s="1" t="s">
        <v>42</v>
      </c>
      <c r="AK613" s="1" t="s">
        <v>42</v>
      </c>
      <c r="AL613" s="1" t="s">
        <v>42</v>
      </c>
    </row>
    <row r="614" spans="1:38" ht="15.75" customHeight="1">
      <c r="A614" s="1">
        <v>53175</v>
      </c>
      <c r="B614" s="1" t="s">
        <v>1020</v>
      </c>
      <c r="C614" s="1">
        <f>_xlfn.XLOOKUP(B614, 'Sheet1 startup_formatted'!$B$2:$B$690, 'Sheet1 startup_formatted'!$A$2:$A$690, "Not issued", 0)</f>
        <v>17908</v>
      </c>
      <c r="D614" s="2">
        <v>42644</v>
      </c>
      <c r="E614" s="15">
        <v>0</v>
      </c>
      <c r="F614" s="1" t="s">
        <v>116</v>
      </c>
      <c r="G614" s="1">
        <f>_xlfn.XLOOKUP(F614, 'taxonomy(ID_mappings)'!$P$2:$P$15, 'taxonomy(ID_mappings)'!$O$2:$O$15, 0)</f>
        <v>3456</v>
      </c>
      <c r="H614" s="1">
        <v>0</v>
      </c>
      <c r="I614" s="1" t="s">
        <v>284</v>
      </c>
      <c r="J614" s="1" t="str">
        <v>Pakistan</v>
      </c>
      <c r="K614" s="1" t="s">
        <v>284</v>
      </c>
      <c r="L614" s="13">
        <f>_xlfn.XLOOKUP(K614, 'taxonomy(ID_mappings)'!$B$2:$B$30, 'taxonomy(ID_mappings)'!$A$2:$A$30, "Not Disclosed", 0)</f>
        <v>5769</v>
      </c>
      <c r="M614" s="1" t="s">
        <v>63</v>
      </c>
      <c r="N614" s="1" t="s">
        <v>63</v>
      </c>
      <c r="O614" s="1">
        <f>_xlfn.XLOOKUP(N614, 'taxonomy(ID_mappings)'!$F$2:$F$40, 'taxonomy(ID_mappings)'!$E$2:$E$40, "Not Disclosed", 0)</f>
        <v>3678</v>
      </c>
      <c r="P614" s="1">
        <v>2</v>
      </c>
      <c r="Q614" s="4" t="s">
        <v>233</v>
      </c>
      <c r="R614" s="4" t="s">
        <v>61</v>
      </c>
      <c r="S614" s="4" t="s">
        <v>135</v>
      </c>
      <c r="T614" s="4" t="str">
        <v>B2C</v>
      </c>
      <c r="U614" s="4" t="s">
        <v>79</v>
      </c>
      <c r="V614" s="4" t="str">
        <v>B2B2C</v>
      </c>
      <c r="W614" s="4" t="s">
        <v>42</v>
      </c>
      <c r="X614" s="4" t="str">
        <v>Not Disclosed</v>
      </c>
      <c r="Y614" s="4" t="s">
        <v>42</v>
      </c>
      <c r="Z614" s="4" t="str">
        <v>Not Disclosed</v>
      </c>
      <c r="AA614" s="4">
        <f>_xlfn.XLOOKUP(R614, 'taxonomy(ID_mappings)'!$J$2:$J$7, 'taxonomy(ID_mappings)'!$I$2:$I$7, "Not Disclosed", 0)</f>
        <v>5326</v>
      </c>
      <c r="AB614" s="4">
        <f>_xlfn.XLOOKUP(T614, 'taxonomy(ID_mappings)'!$J$2:$J$7, 'taxonomy(ID_mappings)'!$I$2:$I$7, "Not Disclosed", 0)</f>
        <v>5325</v>
      </c>
      <c r="AC614" s="4">
        <f>_xlfn.XLOOKUP(V614, 'taxonomy(ID_mappings)'!$J$2:$J$7, 'taxonomy(ID_mappings)'!$I$2:$I$7, "Not Disclosed", 0)</f>
        <v>5252</v>
      </c>
      <c r="AD614" s="4" t="str">
        <f>_xlfn.XLOOKUP(X614, 'taxonomy(ID_mappings)'!$J$2:$J$7, 'taxonomy(ID_mappings)'!$I$2:$I$7, "Not Disclosed", 0)</f>
        <v>Not Disclosed</v>
      </c>
      <c r="AE614" s="4" t="str">
        <f>_xlfn.XLOOKUP(Z614, 'taxonomy(ID_mappings)'!$J$2:$J$7, 'taxonomy(ID_mappings)'!$I$2:$I$7, "Not Disclosed", 0)</f>
        <v>Not Disclosed</v>
      </c>
      <c r="AF614" s="4" t="str">
        <f>_xlfn.CONCAT(AA614, ", ", AB614, ", ", AC614, ", ", AD614, ", ", AE614)</f>
        <v>5326, 5325, 5252, Not Disclosed, Not Disclosed</v>
      </c>
      <c r="AG614" s="16" t="s">
        <v>234</v>
      </c>
      <c r="AH614" s="1" t="s">
        <v>55</v>
      </c>
      <c r="AI614" s="1">
        <f>_xlfn.XLOOKUP(AH614, 'taxonomy(ID_mappings)'!$L$2:$L$3, 'taxonomy(ID_mappings)'!$M$2:$M$3, 0)</f>
        <v>1</v>
      </c>
      <c r="AJ614" s="1" t="s">
        <v>1021</v>
      </c>
      <c r="AK614" s="1" t="s">
        <v>1022</v>
      </c>
      <c r="AL614" s="1" t="s">
        <v>1023</v>
      </c>
    </row>
    <row r="615" spans="1:38" ht="15.75" customHeight="1">
      <c r="A615" s="1">
        <v>53176</v>
      </c>
      <c r="B615" s="1" t="s">
        <v>1024</v>
      </c>
      <c r="C615" s="1">
        <f>_xlfn.XLOOKUP(B615, 'Sheet1 startup_formatted'!$B$2:$B$690, 'Sheet1 startup_formatted'!$A$2:$A$690, "Not issued", 0)</f>
        <v>20658</v>
      </c>
      <c r="D615" s="2">
        <v>42644</v>
      </c>
      <c r="E615" s="15">
        <v>1000000</v>
      </c>
      <c r="F615" s="1" t="s">
        <v>53</v>
      </c>
      <c r="G615" s="1">
        <f>_xlfn.XLOOKUP(F615, 'taxonomy(ID_mappings)'!$P$2:$P$15, 'taxonomy(ID_mappings)'!$O$2:$O$15, 0)</f>
        <v>9101</v>
      </c>
      <c r="H615" s="1">
        <v>1</v>
      </c>
      <c r="I615" s="1" t="s">
        <v>100</v>
      </c>
      <c r="J615" s="1" t="str">
        <v>Turkey</v>
      </c>
      <c r="K615" s="1" t="s">
        <v>100</v>
      </c>
      <c r="L615" s="13">
        <f>_xlfn.XLOOKUP(K615, 'taxonomy(ID_mappings)'!$B$2:$B$30, 'taxonomy(ID_mappings)'!$A$2:$A$30, "Not Disclosed", 0)</f>
        <v>5897</v>
      </c>
      <c r="M615" s="1" t="s">
        <v>401</v>
      </c>
      <c r="N615" s="1" t="s">
        <v>401</v>
      </c>
      <c r="O615" s="1">
        <f>_xlfn.XLOOKUP(N615, 'taxonomy(ID_mappings)'!$F$2:$F$40, 'taxonomy(ID_mappings)'!$E$2:$E$40, "Not Disclosed", 0)</f>
        <v>8327</v>
      </c>
      <c r="P615" s="1" t="s">
        <v>42</v>
      </c>
      <c r="Q615" s="4" t="s">
        <v>42</v>
      </c>
      <c r="R615" s="4" t="s">
        <v>42</v>
      </c>
      <c r="S615" s="4" t="s">
        <v>42</v>
      </c>
      <c r="T615" s="4" t="str">
        <v>Not Disclosed</v>
      </c>
      <c r="U615" s="4" t="s">
        <v>42</v>
      </c>
      <c r="V615" s="4" t="str">
        <v>Not Disclosed</v>
      </c>
      <c r="W615" s="4" t="s">
        <v>42</v>
      </c>
      <c r="X615" s="4" t="str">
        <v>Not Disclosed</v>
      </c>
      <c r="Y615" s="4" t="s">
        <v>42</v>
      </c>
      <c r="Z615" s="4" t="str">
        <v>Not Disclosed</v>
      </c>
      <c r="AA615" s="4" t="str">
        <f>_xlfn.XLOOKUP(R615, 'taxonomy(ID_mappings)'!$J$2:$J$7, 'taxonomy(ID_mappings)'!$I$2:$I$7, "Not Disclosed", 0)</f>
        <v>Not Disclosed</v>
      </c>
      <c r="AB615" s="4" t="str">
        <f>_xlfn.XLOOKUP(T615, 'taxonomy(ID_mappings)'!$J$2:$J$7, 'taxonomy(ID_mappings)'!$I$2:$I$7, "Not Disclosed", 0)</f>
        <v>Not Disclosed</v>
      </c>
      <c r="AC615" s="4" t="str">
        <f>_xlfn.XLOOKUP(V615, 'taxonomy(ID_mappings)'!$J$2:$J$7, 'taxonomy(ID_mappings)'!$I$2:$I$7, "Not Disclosed", 0)</f>
        <v>Not Disclosed</v>
      </c>
      <c r="AD615" s="4" t="str">
        <f>_xlfn.XLOOKUP(X615, 'taxonomy(ID_mappings)'!$J$2:$J$7, 'taxonomy(ID_mappings)'!$I$2:$I$7, "Not Disclosed", 0)</f>
        <v>Not Disclosed</v>
      </c>
      <c r="AE615" s="4" t="str">
        <f>_xlfn.XLOOKUP(Z615, 'taxonomy(ID_mappings)'!$J$2:$J$7, 'taxonomy(ID_mappings)'!$I$2:$I$7, "Not Disclosed", 0)</f>
        <v>Not Disclosed</v>
      </c>
      <c r="AF615" s="4" t="str">
        <f>_xlfn.CONCAT(AA615, ", ", AB615, ", ", AC615, ", ", AD615, ", ", AE615)</f>
        <v>Not Disclosed, Not Disclosed, Not Disclosed, Not Disclosed, Not Disclosed</v>
      </c>
      <c r="AG615" s="16" t="s">
        <v>42</v>
      </c>
      <c r="AH615" s="1" t="s">
        <v>43</v>
      </c>
      <c r="AI615" s="1">
        <f>_xlfn.XLOOKUP(AH615, 'taxonomy(ID_mappings)'!$L$2:$L$3, 'taxonomy(ID_mappings)'!$M$2:$M$3, 0)</f>
        <v>0</v>
      </c>
      <c r="AJ615" s="1" t="s">
        <v>42</v>
      </c>
      <c r="AK615" s="1" t="s">
        <v>42</v>
      </c>
      <c r="AL615" s="1" t="s">
        <v>42</v>
      </c>
    </row>
    <row r="616" spans="1:38" ht="15.75" customHeight="1">
      <c r="A616" s="1">
        <v>53177</v>
      </c>
      <c r="B616" s="1" t="s">
        <v>1025</v>
      </c>
      <c r="C616" s="1">
        <f>_xlfn.XLOOKUP(B616, 'Sheet1 startup_formatted'!$B$2:$B$690, 'Sheet1 startup_formatted'!$A$2:$A$690, "Not issued", 0)</f>
        <v>20991</v>
      </c>
      <c r="D616" s="2">
        <v>42644</v>
      </c>
      <c r="E616" s="15">
        <v>950000</v>
      </c>
      <c r="F616" s="1" t="s">
        <v>53</v>
      </c>
      <c r="G616" s="1">
        <f>_xlfn.XLOOKUP(F616, 'taxonomy(ID_mappings)'!$P$2:$P$15, 'taxonomy(ID_mappings)'!$O$2:$O$15, 0)</f>
        <v>9101</v>
      </c>
      <c r="H616" s="1">
        <v>1</v>
      </c>
      <c r="I616" s="1" t="s">
        <v>100</v>
      </c>
      <c r="J616" s="1" t="str">
        <v>Turkey</v>
      </c>
      <c r="K616" s="1" t="s">
        <v>100</v>
      </c>
      <c r="L616" s="13">
        <f>_xlfn.XLOOKUP(K616, 'taxonomy(ID_mappings)'!$B$2:$B$30, 'taxonomy(ID_mappings)'!$A$2:$A$30, "Not Disclosed", 0)</f>
        <v>5897</v>
      </c>
      <c r="M616" s="1" t="s">
        <v>117</v>
      </c>
      <c r="N616" s="1" t="s">
        <v>117</v>
      </c>
      <c r="O616" s="1">
        <f>_xlfn.XLOOKUP(N616, 'taxonomy(ID_mappings)'!$F$2:$F$40, 'taxonomy(ID_mappings)'!$E$2:$E$40, "Not Disclosed", 0)</f>
        <v>7346</v>
      </c>
      <c r="P616" s="1" t="s">
        <v>42</v>
      </c>
      <c r="Q616" s="4" t="s">
        <v>42</v>
      </c>
      <c r="R616" s="4" t="s">
        <v>42</v>
      </c>
      <c r="S616" s="4" t="s">
        <v>42</v>
      </c>
      <c r="T616" s="4" t="str">
        <v>Not Disclosed</v>
      </c>
      <c r="U616" s="4" t="s">
        <v>42</v>
      </c>
      <c r="V616" s="4" t="str">
        <v>Not Disclosed</v>
      </c>
      <c r="W616" s="4" t="s">
        <v>42</v>
      </c>
      <c r="X616" s="4" t="str">
        <v>Not Disclosed</v>
      </c>
      <c r="Y616" s="4" t="s">
        <v>42</v>
      </c>
      <c r="Z616" s="4" t="str">
        <v>Not Disclosed</v>
      </c>
      <c r="AA616" s="4" t="str">
        <f>_xlfn.XLOOKUP(R616, 'taxonomy(ID_mappings)'!$J$2:$J$7, 'taxonomy(ID_mappings)'!$I$2:$I$7, "Not Disclosed", 0)</f>
        <v>Not Disclosed</v>
      </c>
      <c r="AB616" s="4" t="str">
        <f>_xlfn.XLOOKUP(T616, 'taxonomy(ID_mappings)'!$J$2:$J$7, 'taxonomy(ID_mappings)'!$I$2:$I$7, "Not Disclosed", 0)</f>
        <v>Not Disclosed</v>
      </c>
      <c r="AC616" s="4" t="str">
        <f>_xlfn.XLOOKUP(V616, 'taxonomy(ID_mappings)'!$J$2:$J$7, 'taxonomy(ID_mappings)'!$I$2:$I$7, "Not Disclosed", 0)</f>
        <v>Not Disclosed</v>
      </c>
      <c r="AD616" s="4" t="str">
        <f>_xlfn.XLOOKUP(X616, 'taxonomy(ID_mappings)'!$J$2:$J$7, 'taxonomy(ID_mappings)'!$I$2:$I$7, "Not Disclosed", 0)</f>
        <v>Not Disclosed</v>
      </c>
      <c r="AE616" s="4" t="str">
        <f>_xlfn.XLOOKUP(Z616, 'taxonomy(ID_mappings)'!$J$2:$J$7, 'taxonomy(ID_mappings)'!$I$2:$I$7, "Not Disclosed", 0)</f>
        <v>Not Disclosed</v>
      </c>
      <c r="AF616" s="4" t="str">
        <f>_xlfn.CONCAT(AA616, ", ", AB616, ", ", AC616, ", ", AD616, ", ", AE616)</f>
        <v>Not Disclosed, Not Disclosed, Not Disclosed, Not Disclosed, Not Disclosed</v>
      </c>
      <c r="AG616" s="16" t="s">
        <v>42</v>
      </c>
      <c r="AH616" s="1" t="s">
        <v>43</v>
      </c>
      <c r="AI616" s="1">
        <f>_xlfn.XLOOKUP(AH616, 'taxonomy(ID_mappings)'!$L$2:$L$3, 'taxonomy(ID_mappings)'!$M$2:$M$3, 0)</f>
        <v>0</v>
      </c>
      <c r="AJ616" s="1" t="s">
        <v>42</v>
      </c>
      <c r="AK616" s="1" t="s">
        <v>42</v>
      </c>
      <c r="AL616" s="1" t="s">
        <v>42</v>
      </c>
    </row>
    <row r="617" spans="1:38" ht="15.75" customHeight="1">
      <c r="A617" s="1">
        <v>53178</v>
      </c>
      <c r="B617" s="1" t="s">
        <v>967</v>
      </c>
      <c r="C617" s="1">
        <f>_xlfn.XLOOKUP(B617, 'Sheet1 startup_formatted'!$B$2:$B$690, 'Sheet1 startup_formatted'!$A$2:$A$690, "Not issued", 0)</f>
        <v>54445</v>
      </c>
      <c r="D617" s="2">
        <v>42644</v>
      </c>
      <c r="E617" s="15">
        <v>2100000</v>
      </c>
      <c r="F617" s="1" t="s">
        <v>707</v>
      </c>
      <c r="G617" s="1">
        <f>_xlfn.XLOOKUP(F617, 'taxonomy(ID_mappings)'!$P$2:$P$15, 'taxonomy(ID_mappings)'!$O$2:$O$15, 0)</f>
        <v>5672</v>
      </c>
      <c r="H617" s="1">
        <v>1</v>
      </c>
      <c r="I617" s="1" t="s">
        <v>284</v>
      </c>
      <c r="J617" s="1" t="str">
        <v>Pakistan</v>
      </c>
      <c r="K617" s="1" t="s">
        <v>284</v>
      </c>
      <c r="L617" s="13">
        <f>_xlfn.XLOOKUP(K617, 'taxonomy(ID_mappings)'!$B$2:$B$30, 'taxonomy(ID_mappings)'!$A$2:$A$30, "Not Disclosed", 0)</f>
        <v>5769</v>
      </c>
      <c r="M617" s="1" t="s">
        <v>40</v>
      </c>
      <c r="N617" s="1" t="s">
        <v>40</v>
      </c>
      <c r="O617" s="1">
        <f>_xlfn.XLOOKUP(N617, 'taxonomy(ID_mappings)'!$F$2:$F$40, 'taxonomy(ID_mappings)'!$E$2:$E$40, "Not Disclosed", 0)</f>
        <v>8923</v>
      </c>
      <c r="P617" s="1" t="s">
        <v>42</v>
      </c>
      <c r="Q617" s="4" t="s">
        <v>42</v>
      </c>
      <c r="R617" s="4" t="s">
        <v>42</v>
      </c>
      <c r="S617" s="4" t="s">
        <v>42</v>
      </c>
      <c r="T617" s="4" t="str">
        <v>Not Disclosed</v>
      </c>
      <c r="U617" s="4" t="s">
        <v>42</v>
      </c>
      <c r="V617" s="4" t="str">
        <v>Not Disclosed</v>
      </c>
      <c r="W617" s="4" t="s">
        <v>42</v>
      </c>
      <c r="X617" s="4" t="str">
        <v>Not Disclosed</v>
      </c>
      <c r="Y617" s="4" t="s">
        <v>42</v>
      </c>
      <c r="Z617" s="4" t="str">
        <v>Not Disclosed</v>
      </c>
      <c r="AA617" s="4" t="str">
        <f>_xlfn.XLOOKUP(R617, 'taxonomy(ID_mappings)'!$J$2:$J$7, 'taxonomy(ID_mappings)'!$I$2:$I$7, "Not Disclosed", 0)</f>
        <v>Not Disclosed</v>
      </c>
      <c r="AB617" s="4" t="str">
        <f>_xlfn.XLOOKUP(T617, 'taxonomy(ID_mappings)'!$J$2:$J$7, 'taxonomy(ID_mappings)'!$I$2:$I$7, "Not Disclosed", 0)</f>
        <v>Not Disclosed</v>
      </c>
      <c r="AC617" s="4" t="str">
        <f>_xlfn.XLOOKUP(V617, 'taxonomy(ID_mappings)'!$J$2:$J$7, 'taxonomy(ID_mappings)'!$I$2:$I$7, "Not Disclosed", 0)</f>
        <v>Not Disclosed</v>
      </c>
      <c r="AD617" s="4" t="str">
        <f>_xlfn.XLOOKUP(X617, 'taxonomy(ID_mappings)'!$J$2:$J$7, 'taxonomy(ID_mappings)'!$I$2:$I$7, "Not Disclosed", 0)</f>
        <v>Not Disclosed</v>
      </c>
      <c r="AE617" s="4" t="str">
        <f>_xlfn.XLOOKUP(Z617, 'taxonomy(ID_mappings)'!$J$2:$J$7, 'taxonomy(ID_mappings)'!$I$2:$I$7, "Not Disclosed", 0)</f>
        <v>Not Disclosed</v>
      </c>
      <c r="AF617" s="4" t="str">
        <f>_xlfn.CONCAT(AA617, ", ", AB617, ", ", AC617, ", ", AD617, ", ", AE617)</f>
        <v>Not Disclosed, Not Disclosed, Not Disclosed, Not Disclosed, Not Disclosed</v>
      </c>
      <c r="AG617" s="16" t="s">
        <v>42</v>
      </c>
      <c r="AH617" s="1" t="s">
        <v>43</v>
      </c>
      <c r="AI617" s="1">
        <f>_xlfn.XLOOKUP(AH617, 'taxonomy(ID_mappings)'!$L$2:$L$3, 'taxonomy(ID_mappings)'!$M$2:$M$3, 0)</f>
        <v>0</v>
      </c>
      <c r="AJ617" s="1" t="s">
        <v>42</v>
      </c>
      <c r="AK617" s="1" t="s">
        <v>42</v>
      </c>
      <c r="AL617" s="1" t="s">
        <v>42</v>
      </c>
    </row>
    <row r="618" spans="1:38" ht="15.75" customHeight="1">
      <c r="A618" s="1">
        <v>53179</v>
      </c>
      <c r="B618" s="1" t="s">
        <v>1026</v>
      </c>
      <c r="C618" s="1">
        <f>_xlfn.XLOOKUP(B618, 'Sheet1 startup_formatted'!$B$2:$B$690, 'Sheet1 startup_formatted'!$A$2:$A$690, "Not issued", 0)</f>
        <v>54467</v>
      </c>
      <c r="D618" s="2">
        <v>42675</v>
      </c>
      <c r="E618" s="15">
        <v>4000000</v>
      </c>
      <c r="F618" s="1" t="s">
        <v>45</v>
      </c>
      <c r="G618" s="1">
        <f>_xlfn.XLOOKUP(F618, 'taxonomy(ID_mappings)'!$P$2:$P$15, 'taxonomy(ID_mappings)'!$O$2:$O$15, 0)</f>
        <v>5678</v>
      </c>
      <c r="H618" s="1">
        <v>1</v>
      </c>
      <c r="I618" s="1" t="s">
        <v>100</v>
      </c>
      <c r="J618" s="1" t="str">
        <v>Turkey</v>
      </c>
      <c r="K618" s="1" t="s">
        <v>100</v>
      </c>
      <c r="L618" s="13">
        <f>_xlfn.XLOOKUP(K618, 'taxonomy(ID_mappings)'!$B$2:$B$30, 'taxonomy(ID_mappings)'!$A$2:$A$30, "Not Disclosed", 0)</f>
        <v>5897</v>
      </c>
      <c r="M618" s="1" t="s">
        <v>47</v>
      </c>
      <c r="N618" s="1" t="s">
        <v>47</v>
      </c>
      <c r="O618" s="1">
        <f>_xlfn.XLOOKUP(N618, 'taxonomy(ID_mappings)'!$F$2:$F$40, 'taxonomy(ID_mappings)'!$E$2:$E$40, "Not Disclosed", 0)</f>
        <v>4536</v>
      </c>
      <c r="P618" s="1">
        <v>3</v>
      </c>
      <c r="Q618" s="4" t="s">
        <v>42</v>
      </c>
      <c r="R618" s="4" t="s">
        <v>42</v>
      </c>
      <c r="S618" s="4" t="s">
        <v>42</v>
      </c>
      <c r="T618" s="4" t="str">
        <v>Not Disclosed</v>
      </c>
      <c r="U618" s="4" t="s">
        <v>42</v>
      </c>
      <c r="V618" s="4" t="str">
        <v>Not Disclosed</v>
      </c>
      <c r="W618" s="4" t="s">
        <v>42</v>
      </c>
      <c r="X618" s="4" t="str">
        <v>Not Disclosed</v>
      </c>
      <c r="Y618" s="4" t="s">
        <v>42</v>
      </c>
      <c r="Z618" s="4" t="str">
        <v>Not Disclosed</v>
      </c>
      <c r="AA618" s="4" t="str">
        <f>_xlfn.XLOOKUP(R618, 'taxonomy(ID_mappings)'!$J$2:$J$7, 'taxonomy(ID_mappings)'!$I$2:$I$7, "Not Disclosed", 0)</f>
        <v>Not Disclosed</v>
      </c>
      <c r="AB618" s="4" t="str">
        <f>_xlfn.XLOOKUP(T618, 'taxonomy(ID_mappings)'!$J$2:$J$7, 'taxonomy(ID_mappings)'!$I$2:$I$7, "Not Disclosed", 0)</f>
        <v>Not Disclosed</v>
      </c>
      <c r="AC618" s="4" t="str">
        <f>_xlfn.XLOOKUP(V618, 'taxonomy(ID_mappings)'!$J$2:$J$7, 'taxonomy(ID_mappings)'!$I$2:$I$7, "Not Disclosed", 0)</f>
        <v>Not Disclosed</v>
      </c>
      <c r="AD618" s="4" t="str">
        <f>_xlfn.XLOOKUP(X618, 'taxonomy(ID_mappings)'!$J$2:$J$7, 'taxonomy(ID_mappings)'!$I$2:$I$7, "Not Disclosed", 0)</f>
        <v>Not Disclosed</v>
      </c>
      <c r="AE618" s="4" t="str">
        <f>_xlfn.XLOOKUP(Z618, 'taxonomy(ID_mappings)'!$J$2:$J$7, 'taxonomy(ID_mappings)'!$I$2:$I$7, "Not Disclosed", 0)</f>
        <v>Not Disclosed</v>
      </c>
      <c r="AF618" s="4" t="str">
        <f>_xlfn.CONCAT(AA618, ", ", AB618, ", ", AC618, ", ", AD618, ", ", AE618)</f>
        <v>Not Disclosed, Not Disclosed, Not Disclosed, Not Disclosed, Not Disclosed</v>
      </c>
      <c r="AG618" s="16" t="s">
        <v>42</v>
      </c>
      <c r="AH618" s="1" t="s">
        <v>43</v>
      </c>
      <c r="AI618" s="1">
        <f>_xlfn.XLOOKUP(AH618, 'taxonomy(ID_mappings)'!$L$2:$L$3, 'taxonomy(ID_mappings)'!$M$2:$M$3, 0)</f>
        <v>0</v>
      </c>
      <c r="AJ618" s="1" t="s">
        <v>42</v>
      </c>
      <c r="AK618" s="1" t="s">
        <v>42</v>
      </c>
      <c r="AL618" s="1" t="s">
        <v>42</v>
      </c>
    </row>
    <row r="619" spans="1:38" ht="15.75" customHeight="1">
      <c r="A619" s="1">
        <v>53180</v>
      </c>
      <c r="B619" s="1" t="s">
        <v>1027</v>
      </c>
      <c r="C619" s="1">
        <f>_xlfn.XLOOKUP(B619, 'Sheet1 startup_formatted'!$B$2:$B$690, 'Sheet1 startup_formatted'!$A$2:$A$690, "Not issued", 0)</f>
        <v>37194</v>
      </c>
      <c r="D619" s="2">
        <v>42675</v>
      </c>
      <c r="E619" s="15">
        <v>0</v>
      </c>
      <c r="F619" s="1" t="s">
        <v>707</v>
      </c>
      <c r="G619" s="1">
        <f>_xlfn.XLOOKUP(F619, 'taxonomy(ID_mappings)'!$P$2:$P$15, 'taxonomy(ID_mappings)'!$O$2:$O$15, 0)</f>
        <v>5672</v>
      </c>
      <c r="H619" s="1">
        <v>1</v>
      </c>
      <c r="I619" s="1" t="s">
        <v>100</v>
      </c>
      <c r="J619" s="1" t="str">
        <v>Turkey</v>
      </c>
      <c r="K619" s="1" t="s">
        <v>100</v>
      </c>
      <c r="L619" s="13">
        <f>_xlfn.XLOOKUP(K619, 'taxonomy(ID_mappings)'!$B$2:$B$30, 'taxonomy(ID_mappings)'!$A$2:$A$30, "Not Disclosed", 0)</f>
        <v>5897</v>
      </c>
      <c r="M619" s="1" t="s">
        <v>40</v>
      </c>
      <c r="N619" s="1" t="s">
        <v>40</v>
      </c>
      <c r="O619" s="1">
        <f>_xlfn.XLOOKUP(N619, 'taxonomy(ID_mappings)'!$F$2:$F$40, 'taxonomy(ID_mappings)'!$E$2:$E$40, "Not Disclosed", 0)</f>
        <v>8923</v>
      </c>
      <c r="P619" s="1" t="s">
        <v>42</v>
      </c>
      <c r="Q619" s="4" t="s">
        <v>42</v>
      </c>
      <c r="R619" s="4" t="s">
        <v>42</v>
      </c>
      <c r="S619" s="4" t="s">
        <v>42</v>
      </c>
      <c r="T619" s="4" t="str">
        <v>Not Disclosed</v>
      </c>
      <c r="U619" s="4" t="s">
        <v>42</v>
      </c>
      <c r="V619" s="4" t="str">
        <v>Not Disclosed</v>
      </c>
      <c r="W619" s="4" t="s">
        <v>42</v>
      </c>
      <c r="X619" s="4" t="str">
        <v>Not Disclosed</v>
      </c>
      <c r="Y619" s="4" t="s">
        <v>42</v>
      </c>
      <c r="Z619" s="4" t="str">
        <v>Not Disclosed</v>
      </c>
      <c r="AA619" s="4" t="str">
        <f>_xlfn.XLOOKUP(R619, 'taxonomy(ID_mappings)'!$J$2:$J$7, 'taxonomy(ID_mappings)'!$I$2:$I$7, "Not Disclosed", 0)</f>
        <v>Not Disclosed</v>
      </c>
      <c r="AB619" s="4" t="str">
        <f>_xlfn.XLOOKUP(T619, 'taxonomy(ID_mappings)'!$J$2:$J$7, 'taxonomy(ID_mappings)'!$I$2:$I$7, "Not Disclosed", 0)</f>
        <v>Not Disclosed</v>
      </c>
      <c r="AC619" s="4" t="str">
        <f>_xlfn.XLOOKUP(V619, 'taxonomy(ID_mappings)'!$J$2:$J$7, 'taxonomy(ID_mappings)'!$I$2:$I$7, "Not Disclosed", 0)</f>
        <v>Not Disclosed</v>
      </c>
      <c r="AD619" s="4" t="str">
        <f>_xlfn.XLOOKUP(X619, 'taxonomy(ID_mappings)'!$J$2:$J$7, 'taxonomy(ID_mappings)'!$I$2:$I$7, "Not Disclosed", 0)</f>
        <v>Not Disclosed</v>
      </c>
      <c r="AE619" s="4" t="str">
        <f>_xlfn.XLOOKUP(Z619, 'taxonomy(ID_mappings)'!$J$2:$J$7, 'taxonomy(ID_mappings)'!$I$2:$I$7, "Not Disclosed", 0)</f>
        <v>Not Disclosed</v>
      </c>
      <c r="AF619" s="4" t="str">
        <f>_xlfn.CONCAT(AA619, ", ", AB619, ", ", AC619, ", ", AD619, ", ", AE619)</f>
        <v>Not Disclosed, Not Disclosed, Not Disclosed, Not Disclosed, Not Disclosed</v>
      </c>
      <c r="AG619" s="16" t="s">
        <v>42</v>
      </c>
      <c r="AH619" s="1" t="s">
        <v>43</v>
      </c>
      <c r="AI619" s="1">
        <f>_xlfn.XLOOKUP(AH619, 'taxonomy(ID_mappings)'!$L$2:$L$3, 'taxonomy(ID_mappings)'!$M$2:$M$3, 0)</f>
        <v>0</v>
      </c>
      <c r="AJ619" s="1" t="s">
        <v>42</v>
      </c>
      <c r="AK619" s="1" t="s">
        <v>42</v>
      </c>
      <c r="AL619" s="1" t="s">
        <v>42</v>
      </c>
    </row>
    <row r="620" spans="1:38" ht="15.75" customHeight="1">
      <c r="A620" s="1">
        <v>53181</v>
      </c>
      <c r="B620" s="1" t="s">
        <v>99</v>
      </c>
      <c r="C620" s="1">
        <f>_xlfn.XLOOKUP(B620, 'Sheet1 startup_formatted'!$B$2:$B$690, 'Sheet1 startup_formatted'!$A$2:$A$690, "Not issued", 0)</f>
        <v>5616</v>
      </c>
      <c r="D620" s="2">
        <v>42675</v>
      </c>
      <c r="E620" s="15">
        <v>2000000</v>
      </c>
      <c r="F620" s="1" t="s">
        <v>38</v>
      </c>
      <c r="G620" s="1">
        <f>_xlfn.XLOOKUP(F620, 'taxonomy(ID_mappings)'!$P$2:$P$15, 'taxonomy(ID_mappings)'!$O$2:$O$15, 0)</f>
        <v>1234</v>
      </c>
      <c r="H620" s="1">
        <v>3</v>
      </c>
      <c r="I620" s="1" t="s">
        <v>100</v>
      </c>
      <c r="J620" s="1" t="str">
        <v>Turkey</v>
      </c>
      <c r="K620" s="1" t="s">
        <v>100</v>
      </c>
      <c r="L620" s="13">
        <f>_xlfn.XLOOKUP(K620, 'taxonomy(ID_mappings)'!$B$2:$B$30, 'taxonomy(ID_mappings)'!$A$2:$A$30, "Not Disclosed", 0)</f>
        <v>5897</v>
      </c>
      <c r="M620" s="1" t="s">
        <v>68</v>
      </c>
      <c r="N620" s="1" t="s">
        <v>68</v>
      </c>
      <c r="O620" s="1">
        <f>_xlfn.XLOOKUP(N620, 'taxonomy(ID_mappings)'!$F$2:$F$40, 'taxonomy(ID_mappings)'!$E$2:$E$40, "Not Disclosed", 0)</f>
        <v>5832</v>
      </c>
      <c r="P620" s="1" t="s">
        <v>42</v>
      </c>
      <c r="Q620" s="4" t="s">
        <v>42</v>
      </c>
      <c r="R620" s="4" t="s">
        <v>42</v>
      </c>
      <c r="S620" s="4" t="s">
        <v>42</v>
      </c>
      <c r="T620" s="4" t="str">
        <v>Not Disclosed</v>
      </c>
      <c r="U620" s="4" t="s">
        <v>42</v>
      </c>
      <c r="V620" s="4" t="str">
        <v>Not Disclosed</v>
      </c>
      <c r="W620" s="4" t="s">
        <v>42</v>
      </c>
      <c r="X620" s="4" t="str">
        <v>Not Disclosed</v>
      </c>
      <c r="Y620" s="4" t="s">
        <v>42</v>
      </c>
      <c r="Z620" s="4" t="str">
        <v>Not Disclosed</v>
      </c>
      <c r="AA620" s="4" t="str">
        <f>_xlfn.XLOOKUP(R620, 'taxonomy(ID_mappings)'!$J$2:$J$7, 'taxonomy(ID_mappings)'!$I$2:$I$7, "Not Disclosed", 0)</f>
        <v>Not Disclosed</v>
      </c>
      <c r="AB620" s="4" t="str">
        <f>_xlfn.XLOOKUP(T620, 'taxonomy(ID_mappings)'!$J$2:$J$7, 'taxonomy(ID_mappings)'!$I$2:$I$7, "Not Disclosed", 0)</f>
        <v>Not Disclosed</v>
      </c>
      <c r="AC620" s="4" t="str">
        <f>_xlfn.XLOOKUP(V620, 'taxonomy(ID_mappings)'!$J$2:$J$7, 'taxonomy(ID_mappings)'!$I$2:$I$7, "Not Disclosed", 0)</f>
        <v>Not Disclosed</v>
      </c>
      <c r="AD620" s="4" t="str">
        <f>_xlfn.XLOOKUP(X620, 'taxonomy(ID_mappings)'!$J$2:$J$7, 'taxonomy(ID_mappings)'!$I$2:$I$7, "Not Disclosed", 0)</f>
        <v>Not Disclosed</v>
      </c>
      <c r="AE620" s="4" t="str">
        <f>_xlfn.XLOOKUP(Z620, 'taxonomy(ID_mappings)'!$J$2:$J$7, 'taxonomy(ID_mappings)'!$I$2:$I$7, "Not Disclosed", 0)</f>
        <v>Not Disclosed</v>
      </c>
      <c r="AF620" s="4" t="str">
        <f>_xlfn.CONCAT(AA620, ", ", AB620, ", ", AC620, ", ", AD620, ", ", AE620)</f>
        <v>Not Disclosed, Not Disclosed, Not Disclosed, Not Disclosed, Not Disclosed</v>
      </c>
      <c r="AG620" s="16" t="s">
        <v>42</v>
      </c>
      <c r="AH620" s="1" t="s">
        <v>43</v>
      </c>
      <c r="AI620" s="1">
        <f>_xlfn.XLOOKUP(AH620, 'taxonomy(ID_mappings)'!$L$2:$L$3, 'taxonomy(ID_mappings)'!$M$2:$M$3, 0)</f>
        <v>0</v>
      </c>
      <c r="AJ620" s="1" t="s">
        <v>42</v>
      </c>
      <c r="AK620" s="1" t="s">
        <v>42</v>
      </c>
      <c r="AL620" s="1" t="s">
        <v>42</v>
      </c>
    </row>
    <row r="621" spans="1:38" ht="15.75" customHeight="1">
      <c r="A621" s="1">
        <v>53182</v>
      </c>
      <c r="B621" s="1" t="s">
        <v>1028</v>
      </c>
      <c r="C621" s="1">
        <f>_xlfn.XLOOKUP(B621, 'Sheet1 startup_formatted'!$B$2:$B$690, 'Sheet1 startup_formatted'!$A$2:$A$690, "Not issued", 0)</f>
        <v>54421</v>
      </c>
      <c r="D621" s="2">
        <v>42675</v>
      </c>
      <c r="E621" s="15">
        <v>3600000</v>
      </c>
      <c r="F621" s="1" t="s">
        <v>45</v>
      </c>
      <c r="G621" s="1">
        <f>_xlfn.XLOOKUP(F621, 'taxonomy(ID_mappings)'!$P$2:$P$15, 'taxonomy(ID_mappings)'!$O$2:$O$15, 0)</f>
        <v>5678</v>
      </c>
      <c r="H621" s="1">
        <v>1</v>
      </c>
      <c r="I621" s="1" t="s">
        <v>284</v>
      </c>
      <c r="J621" s="1" t="str">
        <v>Pakistan</v>
      </c>
      <c r="K621" s="1" t="s">
        <v>284</v>
      </c>
      <c r="L621" s="13">
        <f>_xlfn.XLOOKUP(K621, 'taxonomy(ID_mappings)'!$B$2:$B$30, 'taxonomy(ID_mappings)'!$A$2:$A$30, "Not Disclosed", 0)</f>
        <v>5769</v>
      </c>
      <c r="M621" s="1" t="s">
        <v>54</v>
      </c>
      <c r="N621" s="1" t="s">
        <v>54</v>
      </c>
      <c r="O621" s="1">
        <f>_xlfn.XLOOKUP(N621, 'taxonomy(ID_mappings)'!$F$2:$F$40, 'taxonomy(ID_mappings)'!$E$2:$E$40, "Not Disclosed", 0)</f>
        <v>2165</v>
      </c>
      <c r="P621" s="1">
        <v>1</v>
      </c>
      <c r="Q621" s="4" t="s">
        <v>42</v>
      </c>
      <c r="R621" s="4" t="s">
        <v>42</v>
      </c>
      <c r="S621" s="4" t="s">
        <v>42</v>
      </c>
      <c r="T621" s="4" t="str">
        <v>Not Disclosed</v>
      </c>
      <c r="U621" s="4" t="s">
        <v>42</v>
      </c>
      <c r="V621" s="4" t="str">
        <v>Not Disclosed</v>
      </c>
      <c r="W621" s="4" t="s">
        <v>42</v>
      </c>
      <c r="X621" s="4" t="str">
        <v>Not Disclosed</v>
      </c>
      <c r="Y621" s="4" t="s">
        <v>42</v>
      </c>
      <c r="Z621" s="4" t="str">
        <v>Not Disclosed</v>
      </c>
      <c r="AA621" s="4" t="str">
        <f>_xlfn.XLOOKUP(R621, 'taxonomy(ID_mappings)'!$J$2:$J$7, 'taxonomy(ID_mappings)'!$I$2:$I$7, "Not Disclosed", 0)</f>
        <v>Not Disclosed</v>
      </c>
      <c r="AB621" s="4" t="str">
        <f>_xlfn.XLOOKUP(T621, 'taxonomy(ID_mappings)'!$J$2:$J$7, 'taxonomy(ID_mappings)'!$I$2:$I$7, "Not Disclosed", 0)</f>
        <v>Not Disclosed</v>
      </c>
      <c r="AC621" s="4" t="str">
        <f>_xlfn.XLOOKUP(V621, 'taxonomy(ID_mappings)'!$J$2:$J$7, 'taxonomy(ID_mappings)'!$I$2:$I$7, "Not Disclosed", 0)</f>
        <v>Not Disclosed</v>
      </c>
      <c r="AD621" s="4" t="str">
        <f>_xlfn.XLOOKUP(X621, 'taxonomy(ID_mappings)'!$J$2:$J$7, 'taxonomy(ID_mappings)'!$I$2:$I$7, "Not Disclosed", 0)</f>
        <v>Not Disclosed</v>
      </c>
      <c r="AE621" s="4" t="str">
        <f>_xlfn.XLOOKUP(Z621, 'taxonomy(ID_mappings)'!$J$2:$J$7, 'taxonomy(ID_mappings)'!$I$2:$I$7, "Not Disclosed", 0)</f>
        <v>Not Disclosed</v>
      </c>
      <c r="AF621" s="4" t="str">
        <f>_xlfn.CONCAT(AA621, ", ", AB621, ", ", AC621, ", ", AD621, ", ", AE621)</f>
        <v>Not Disclosed, Not Disclosed, Not Disclosed, Not Disclosed, Not Disclosed</v>
      </c>
      <c r="AG621" s="16" t="s">
        <v>42</v>
      </c>
      <c r="AH621" s="1" t="s">
        <v>43</v>
      </c>
      <c r="AI621" s="1">
        <f>_xlfn.XLOOKUP(AH621, 'taxonomy(ID_mappings)'!$L$2:$L$3, 'taxonomy(ID_mappings)'!$M$2:$M$3, 0)</f>
        <v>0</v>
      </c>
      <c r="AJ621" s="1" t="s">
        <v>42</v>
      </c>
      <c r="AK621" s="1" t="s">
        <v>42</v>
      </c>
      <c r="AL621" s="1" t="s">
        <v>42</v>
      </c>
    </row>
    <row r="622" spans="1:38" ht="15.75" customHeight="1">
      <c r="A622" s="1">
        <v>53183</v>
      </c>
      <c r="B622" s="1" t="s">
        <v>1029</v>
      </c>
      <c r="C622" s="1">
        <f>_xlfn.XLOOKUP(B622, 'Sheet1 startup_formatted'!$B$2:$B$690, 'Sheet1 startup_formatted'!$A$2:$A$690, "Not issued", 0)</f>
        <v>48784</v>
      </c>
      <c r="D622" s="2">
        <v>42675</v>
      </c>
      <c r="E622" s="15">
        <v>1125000</v>
      </c>
      <c r="F622" s="1" t="s">
        <v>53</v>
      </c>
      <c r="G622" s="1">
        <f>_xlfn.XLOOKUP(F622, 'taxonomy(ID_mappings)'!$P$2:$P$15, 'taxonomy(ID_mappings)'!$O$2:$O$15, 0)</f>
        <v>9101</v>
      </c>
      <c r="H622" s="1">
        <v>4</v>
      </c>
      <c r="I622" s="1" t="s">
        <v>100</v>
      </c>
      <c r="J622" s="1" t="str">
        <v>Turkey</v>
      </c>
      <c r="K622" s="1" t="s">
        <v>100</v>
      </c>
      <c r="L622" s="13">
        <f>_xlfn.XLOOKUP(K622, 'taxonomy(ID_mappings)'!$B$2:$B$30, 'taxonomy(ID_mappings)'!$A$2:$A$30, "Not Disclosed", 0)</f>
        <v>5897</v>
      </c>
      <c r="M622" s="1" t="s">
        <v>133</v>
      </c>
      <c r="N622" s="1" t="s">
        <v>133</v>
      </c>
      <c r="O622" s="1">
        <f>_xlfn.XLOOKUP(N622, 'taxonomy(ID_mappings)'!$F$2:$F$40, 'taxonomy(ID_mappings)'!$E$2:$E$40, "Not Disclosed", 0)</f>
        <v>8769</v>
      </c>
      <c r="P622" s="1" t="s">
        <v>42</v>
      </c>
      <c r="Q622" s="4" t="s">
        <v>42</v>
      </c>
      <c r="R622" s="4" t="s">
        <v>42</v>
      </c>
      <c r="S622" s="4" t="s">
        <v>42</v>
      </c>
      <c r="T622" s="4" t="str">
        <v>Not Disclosed</v>
      </c>
      <c r="U622" s="4" t="s">
        <v>42</v>
      </c>
      <c r="V622" s="4" t="str">
        <v>Not Disclosed</v>
      </c>
      <c r="W622" s="4" t="s">
        <v>42</v>
      </c>
      <c r="X622" s="4" t="str">
        <v>Not Disclosed</v>
      </c>
      <c r="Y622" s="4" t="s">
        <v>42</v>
      </c>
      <c r="Z622" s="4" t="str">
        <v>Not Disclosed</v>
      </c>
      <c r="AA622" s="4" t="str">
        <f>_xlfn.XLOOKUP(R622, 'taxonomy(ID_mappings)'!$J$2:$J$7, 'taxonomy(ID_mappings)'!$I$2:$I$7, "Not Disclosed", 0)</f>
        <v>Not Disclosed</v>
      </c>
      <c r="AB622" s="4" t="str">
        <f>_xlfn.XLOOKUP(T622, 'taxonomy(ID_mappings)'!$J$2:$J$7, 'taxonomy(ID_mappings)'!$I$2:$I$7, "Not Disclosed", 0)</f>
        <v>Not Disclosed</v>
      </c>
      <c r="AC622" s="4" t="str">
        <f>_xlfn.XLOOKUP(V622, 'taxonomy(ID_mappings)'!$J$2:$J$7, 'taxonomy(ID_mappings)'!$I$2:$I$7, "Not Disclosed", 0)</f>
        <v>Not Disclosed</v>
      </c>
      <c r="AD622" s="4" t="str">
        <f>_xlfn.XLOOKUP(X622, 'taxonomy(ID_mappings)'!$J$2:$J$7, 'taxonomy(ID_mappings)'!$I$2:$I$7, "Not Disclosed", 0)</f>
        <v>Not Disclosed</v>
      </c>
      <c r="AE622" s="4" t="str">
        <f>_xlfn.XLOOKUP(Z622, 'taxonomy(ID_mappings)'!$J$2:$J$7, 'taxonomy(ID_mappings)'!$I$2:$I$7, "Not Disclosed", 0)</f>
        <v>Not Disclosed</v>
      </c>
      <c r="AF622" s="4" t="str">
        <f>_xlfn.CONCAT(AA622, ", ", AB622, ", ", AC622, ", ", AD622, ", ", AE622)</f>
        <v>Not Disclosed, Not Disclosed, Not Disclosed, Not Disclosed, Not Disclosed</v>
      </c>
      <c r="AG622" s="16" t="s">
        <v>42</v>
      </c>
      <c r="AH622" s="1" t="s">
        <v>43</v>
      </c>
      <c r="AI622" s="1">
        <f>_xlfn.XLOOKUP(AH622, 'taxonomy(ID_mappings)'!$L$2:$L$3, 'taxonomy(ID_mappings)'!$M$2:$M$3, 0)</f>
        <v>0</v>
      </c>
      <c r="AJ622" s="1" t="s">
        <v>42</v>
      </c>
      <c r="AK622" s="1" t="s">
        <v>42</v>
      </c>
      <c r="AL622" s="1" t="s">
        <v>42</v>
      </c>
    </row>
    <row r="623" spans="1:38" ht="15.75" customHeight="1">
      <c r="A623" s="1">
        <v>53184</v>
      </c>
      <c r="B623" s="1" t="s">
        <v>1030</v>
      </c>
      <c r="C623" s="1">
        <f>_xlfn.XLOOKUP(B623, 'Sheet1 startup_formatted'!$B$2:$B$690, 'Sheet1 startup_formatted'!$A$2:$A$690, "Not issued", 0)</f>
        <v>54465</v>
      </c>
      <c r="D623" s="2">
        <v>42675</v>
      </c>
      <c r="E623" s="15">
        <v>12000000</v>
      </c>
      <c r="F623" s="1" t="s">
        <v>88</v>
      </c>
      <c r="G623" s="1">
        <f>_xlfn.XLOOKUP(F623, 'taxonomy(ID_mappings)'!$P$2:$P$15, 'taxonomy(ID_mappings)'!$O$2:$O$15, 0)</f>
        <v>6789</v>
      </c>
      <c r="H623" s="1">
        <v>0</v>
      </c>
      <c r="I623" s="1" t="s">
        <v>100</v>
      </c>
      <c r="J623" s="1" t="str">
        <v>Turkey</v>
      </c>
      <c r="K623" s="1" t="s">
        <v>100</v>
      </c>
      <c r="L623" s="13">
        <f>_xlfn.XLOOKUP(K623, 'taxonomy(ID_mappings)'!$B$2:$B$30, 'taxonomy(ID_mappings)'!$A$2:$A$30, "Not Disclosed", 0)</f>
        <v>5897</v>
      </c>
      <c r="M623" s="1" t="s">
        <v>214</v>
      </c>
      <c r="N623" s="1" t="s">
        <v>214</v>
      </c>
      <c r="O623" s="1">
        <f>_xlfn.XLOOKUP(N623, 'taxonomy(ID_mappings)'!$F$2:$F$40, 'taxonomy(ID_mappings)'!$E$2:$E$40, "Not Disclosed", 0)</f>
        <v>2356</v>
      </c>
      <c r="P623" s="1" t="s">
        <v>42</v>
      </c>
      <c r="Q623" s="4" t="s">
        <v>42</v>
      </c>
      <c r="R623" s="4" t="s">
        <v>42</v>
      </c>
      <c r="S623" s="4" t="s">
        <v>42</v>
      </c>
      <c r="T623" s="4" t="str">
        <v>Not Disclosed</v>
      </c>
      <c r="U623" s="4" t="s">
        <v>42</v>
      </c>
      <c r="V623" s="4" t="str">
        <v>Not Disclosed</v>
      </c>
      <c r="W623" s="4" t="s">
        <v>42</v>
      </c>
      <c r="X623" s="4" t="str">
        <v>Not Disclosed</v>
      </c>
      <c r="Y623" s="4" t="s">
        <v>42</v>
      </c>
      <c r="Z623" s="4" t="str">
        <v>Not Disclosed</v>
      </c>
      <c r="AA623" s="4" t="str">
        <f>_xlfn.XLOOKUP(R623, 'taxonomy(ID_mappings)'!$J$2:$J$7, 'taxonomy(ID_mappings)'!$I$2:$I$7, "Not Disclosed", 0)</f>
        <v>Not Disclosed</v>
      </c>
      <c r="AB623" s="4" t="str">
        <f>_xlfn.XLOOKUP(T623, 'taxonomy(ID_mappings)'!$J$2:$J$7, 'taxonomy(ID_mappings)'!$I$2:$I$7, "Not Disclosed", 0)</f>
        <v>Not Disclosed</v>
      </c>
      <c r="AC623" s="4" t="str">
        <f>_xlfn.XLOOKUP(V623, 'taxonomy(ID_mappings)'!$J$2:$J$7, 'taxonomy(ID_mappings)'!$I$2:$I$7, "Not Disclosed", 0)</f>
        <v>Not Disclosed</v>
      </c>
      <c r="AD623" s="4" t="str">
        <f>_xlfn.XLOOKUP(X623, 'taxonomy(ID_mappings)'!$J$2:$J$7, 'taxonomy(ID_mappings)'!$I$2:$I$7, "Not Disclosed", 0)</f>
        <v>Not Disclosed</v>
      </c>
      <c r="AE623" s="4" t="str">
        <f>_xlfn.XLOOKUP(Z623, 'taxonomy(ID_mappings)'!$J$2:$J$7, 'taxonomy(ID_mappings)'!$I$2:$I$7, "Not Disclosed", 0)</f>
        <v>Not Disclosed</v>
      </c>
      <c r="AF623" s="4" t="str">
        <f>_xlfn.CONCAT(AA623, ", ", AB623, ", ", AC623, ", ", AD623, ", ", AE623)</f>
        <v>Not Disclosed, Not Disclosed, Not Disclosed, Not Disclosed, Not Disclosed</v>
      </c>
      <c r="AG623" s="16" t="s">
        <v>42</v>
      </c>
      <c r="AH623" s="1" t="s">
        <v>43</v>
      </c>
      <c r="AI623" s="1">
        <f>_xlfn.XLOOKUP(AH623, 'taxonomy(ID_mappings)'!$L$2:$L$3, 'taxonomy(ID_mappings)'!$M$2:$M$3, 0)</f>
        <v>0</v>
      </c>
      <c r="AJ623" s="1" t="s">
        <v>42</v>
      </c>
      <c r="AK623" s="1" t="s">
        <v>42</v>
      </c>
      <c r="AL623" s="1" t="s">
        <v>42</v>
      </c>
    </row>
    <row r="624" spans="1:38" ht="15.75" customHeight="1">
      <c r="A624" s="1">
        <v>53185</v>
      </c>
      <c r="B624" s="1" t="s">
        <v>1031</v>
      </c>
      <c r="C624" s="1">
        <f>_xlfn.XLOOKUP(B624, 'Sheet1 startup_formatted'!$B$2:$B$690, 'Sheet1 startup_formatted'!$A$2:$A$690, "Not issued", 0)</f>
        <v>54387</v>
      </c>
      <c r="D624" s="2">
        <v>42705</v>
      </c>
      <c r="E624" s="15">
        <v>115000</v>
      </c>
      <c r="F624" s="1" t="s">
        <v>53</v>
      </c>
      <c r="G624" s="1">
        <f>_xlfn.XLOOKUP(F624, 'taxonomy(ID_mappings)'!$P$2:$P$15, 'taxonomy(ID_mappings)'!$O$2:$O$15, 0)</f>
        <v>9101</v>
      </c>
      <c r="H624" s="1">
        <v>1</v>
      </c>
      <c r="I624" s="1" t="s">
        <v>284</v>
      </c>
      <c r="J624" s="1" t="str">
        <v>Pakistan</v>
      </c>
      <c r="K624" s="1" t="s">
        <v>284</v>
      </c>
      <c r="L624" s="13">
        <f>_xlfn.XLOOKUP(K624, 'taxonomy(ID_mappings)'!$B$2:$B$30, 'taxonomy(ID_mappings)'!$A$2:$A$30, "Not Disclosed", 0)</f>
        <v>5769</v>
      </c>
      <c r="M624" s="1" t="s">
        <v>612</v>
      </c>
      <c r="N624" s="1" t="s">
        <v>612</v>
      </c>
      <c r="O624" s="1">
        <f>_xlfn.XLOOKUP(N624, 'taxonomy(ID_mappings)'!$F$2:$F$40, 'taxonomy(ID_mappings)'!$E$2:$E$40, "Not Disclosed", 0)</f>
        <v>1472</v>
      </c>
      <c r="P624" s="1">
        <v>1</v>
      </c>
      <c r="Q624" s="4" t="s">
        <v>42</v>
      </c>
      <c r="R624" s="4" t="s">
        <v>42</v>
      </c>
      <c r="S624" s="4" t="s">
        <v>42</v>
      </c>
      <c r="T624" s="4" t="str">
        <v>Not Disclosed</v>
      </c>
      <c r="U624" s="4" t="s">
        <v>42</v>
      </c>
      <c r="V624" s="4" t="str">
        <v>Not Disclosed</v>
      </c>
      <c r="W624" s="4" t="s">
        <v>42</v>
      </c>
      <c r="X624" s="4" t="str">
        <v>Not Disclosed</v>
      </c>
      <c r="Y624" s="4" t="s">
        <v>42</v>
      </c>
      <c r="Z624" s="4" t="str">
        <v>Not Disclosed</v>
      </c>
      <c r="AA624" s="4" t="str">
        <f>_xlfn.XLOOKUP(R624, 'taxonomy(ID_mappings)'!$J$2:$J$7, 'taxonomy(ID_mappings)'!$I$2:$I$7, "Not Disclosed", 0)</f>
        <v>Not Disclosed</v>
      </c>
      <c r="AB624" s="4" t="str">
        <f>_xlfn.XLOOKUP(T624, 'taxonomy(ID_mappings)'!$J$2:$J$7, 'taxonomy(ID_mappings)'!$I$2:$I$7, "Not Disclosed", 0)</f>
        <v>Not Disclosed</v>
      </c>
      <c r="AC624" s="4" t="str">
        <f>_xlfn.XLOOKUP(V624, 'taxonomy(ID_mappings)'!$J$2:$J$7, 'taxonomy(ID_mappings)'!$I$2:$I$7, "Not Disclosed", 0)</f>
        <v>Not Disclosed</v>
      </c>
      <c r="AD624" s="4" t="str">
        <f>_xlfn.XLOOKUP(X624, 'taxonomy(ID_mappings)'!$J$2:$J$7, 'taxonomy(ID_mappings)'!$I$2:$I$7, "Not Disclosed", 0)</f>
        <v>Not Disclosed</v>
      </c>
      <c r="AE624" s="4" t="str">
        <f>_xlfn.XLOOKUP(Z624, 'taxonomy(ID_mappings)'!$J$2:$J$7, 'taxonomy(ID_mappings)'!$I$2:$I$7, "Not Disclosed", 0)</f>
        <v>Not Disclosed</v>
      </c>
      <c r="AF624" s="4" t="str">
        <f>_xlfn.CONCAT(AA624, ", ", AB624, ", ", AC624, ", ", AD624, ", ", AE624)</f>
        <v>Not Disclosed, Not Disclosed, Not Disclosed, Not Disclosed, Not Disclosed</v>
      </c>
      <c r="AG624" s="16" t="s">
        <v>42</v>
      </c>
      <c r="AH624" s="1" t="s">
        <v>43</v>
      </c>
      <c r="AI624" s="1">
        <f>_xlfn.XLOOKUP(AH624, 'taxonomy(ID_mappings)'!$L$2:$L$3, 'taxonomy(ID_mappings)'!$M$2:$M$3, 0)</f>
        <v>0</v>
      </c>
      <c r="AJ624" s="1" t="s">
        <v>42</v>
      </c>
      <c r="AK624" s="1" t="s">
        <v>42</v>
      </c>
      <c r="AL624" s="1" t="s">
        <v>42</v>
      </c>
    </row>
    <row r="625" spans="1:38" ht="15.75" customHeight="1">
      <c r="A625" s="1">
        <v>53186</v>
      </c>
      <c r="B625" s="1" t="s">
        <v>1032</v>
      </c>
      <c r="C625" s="1">
        <f>_xlfn.XLOOKUP(B625, 'Sheet1 startup_formatted'!$B$2:$B$690, 'Sheet1 startup_formatted'!$A$2:$A$690, "Not issued", 0)</f>
        <v>54398</v>
      </c>
      <c r="D625" s="2">
        <v>42705</v>
      </c>
      <c r="E625" s="15">
        <v>200000</v>
      </c>
      <c r="F625" s="1" t="s">
        <v>53</v>
      </c>
      <c r="G625" s="1">
        <f>_xlfn.XLOOKUP(F625, 'taxonomy(ID_mappings)'!$P$2:$P$15, 'taxonomy(ID_mappings)'!$O$2:$O$15, 0)</f>
        <v>9101</v>
      </c>
      <c r="H625" s="1">
        <v>1</v>
      </c>
      <c r="I625" s="1" t="s">
        <v>284</v>
      </c>
      <c r="J625" s="1" t="str">
        <v>Pakistan</v>
      </c>
      <c r="K625" s="1" t="s">
        <v>284</v>
      </c>
      <c r="L625" s="13">
        <f>_xlfn.XLOOKUP(K625, 'taxonomy(ID_mappings)'!$B$2:$B$30, 'taxonomy(ID_mappings)'!$A$2:$A$30, "Not Disclosed", 0)</f>
        <v>5769</v>
      </c>
      <c r="M625" s="1" t="s">
        <v>189</v>
      </c>
      <c r="N625" s="1" t="s">
        <v>189</v>
      </c>
      <c r="O625" s="1">
        <f>_xlfn.XLOOKUP(N625, 'taxonomy(ID_mappings)'!$F$2:$F$40, 'taxonomy(ID_mappings)'!$E$2:$E$40, "Not Disclosed", 0)</f>
        <v>9435</v>
      </c>
      <c r="P625" s="1">
        <v>2</v>
      </c>
      <c r="Q625" s="4" t="s">
        <v>42</v>
      </c>
      <c r="R625" s="4" t="s">
        <v>42</v>
      </c>
      <c r="S625" s="4" t="s">
        <v>42</v>
      </c>
      <c r="T625" s="4" t="str">
        <v>Not Disclosed</v>
      </c>
      <c r="U625" s="4" t="s">
        <v>42</v>
      </c>
      <c r="V625" s="4" t="str">
        <v>Not Disclosed</v>
      </c>
      <c r="W625" s="4" t="s">
        <v>42</v>
      </c>
      <c r="X625" s="4" t="str">
        <v>Not Disclosed</v>
      </c>
      <c r="Y625" s="4" t="s">
        <v>42</v>
      </c>
      <c r="Z625" s="4" t="str">
        <v>Not Disclosed</v>
      </c>
      <c r="AA625" s="4" t="str">
        <f>_xlfn.XLOOKUP(R625, 'taxonomy(ID_mappings)'!$J$2:$J$7, 'taxonomy(ID_mappings)'!$I$2:$I$7, "Not Disclosed", 0)</f>
        <v>Not Disclosed</v>
      </c>
      <c r="AB625" s="4" t="str">
        <f>_xlfn.XLOOKUP(T625, 'taxonomy(ID_mappings)'!$J$2:$J$7, 'taxonomy(ID_mappings)'!$I$2:$I$7, "Not Disclosed", 0)</f>
        <v>Not Disclosed</v>
      </c>
      <c r="AC625" s="4" t="str">
        <f>_xlfn.XLOOKUP(V625, 'taxonomy(ID_mappings)'!$J$2:$J$7, 'taxonomy(ID_mappings)'!$I$2:$I$7, "Not Disclosed", 0)</f>
        <v>Not Disclosed</v>
      </c>
      <c r="AD625" s="4" t="str">
        <f>_xlfn.XLOOKUP(X625, 'taxonomy(ID_mappings)'!$J$2:$J$7, 'taxonomy(ID_mappings)'!$I$2:$I$7, "Not Disclosed", 0)</f>
        <v>Not Disclosed</v>
      </c>
      <c r="AE625" s="4" t="str">
        <f>_xlfn.XLOOKUP(Z625, 'taxonomy(ID_mappings)'!$J$2:$J$7, 'taxonomy(ID_mappings)'!$I$2:$I$7, "Not Disclosed", 0)</f>
        <v>Not Disclosed</v>
      </c>
      <c r="AF625" s="4" t="str">
        <f>_xlfn.CONCAT(AA625, ", ", AB625, ", ", AC625, ", ", AD625, ", ", AE625)</f>
        <v>Not Disclosed, Not Disclosed, Not Disclosed, Not Disclosed, Not Disclosed</v>
      </c>
      <c r="AG625" s="16" t="s">
        <v>42</v>
      </c>
      <c r="AH625" s="1" t="s">
        <v>43</v>
      </c>
      <c r="AI625" s="1">
        <f>_xlfn.XLOOKUP(AH625, 'taxonomy(ID_mappings)'!$L$2:$L$3, 'taxonomy(ID_mappings)'!$M$2:$M$3, 0)</f>
        <v>0</v>
      </c>
      <c r="AJ625" s="1" t="s">
        <v>42</v>
      </c>
      <c r="AK625" s="1" t="s">
        <v>42</v>
      </c>
      <c r="AL625" s="1" t="s">
        <v>42</v>
      </c>
    </row>
    <row r="626" spans="1:38" ht="15.75" customHeight="1">
      <c r="A626" s="1">
        <v>53187</v>
      </c>
      <c r="B626" s="1" t="s">
        <v>1033</v>
      </c>
      <c r="C626" s="1">
        <f>_xlfn.XLOOKUP(B626, 'Sheet1 startup_formatted'!$B$2:$B$690, 'Sheet1 startup_formatted'!$A$2:$A$690, "Not issued", 0)</f>
        <v>54580</v>
      </c>
      <c r="D626" s="2">
        <v>42705</v>
      </c>
      <c r="E626" s="15">
        <v>0</v>
      </c>
      <c r="F626" s="1" t="s">
        <v>707</v>
      </c>
      <c r="G626" s="1">
        <f>_xlfn.XLOOKUP(F626, 'taxonomy(ID_mappings)'!$P$2:$P$15, 'taxonomy(ID_mappings)'!$O$2:$O$15, 0)</f>
        <v>5672</v>
      </c>
      <c r="H626" s="1">
        <v>1</v>
      </c>
      <c r="I626" s="1" t="s">
        <v>100</v>
      </c>
      <c r="J626" s="1" t="str">
        <v>Turkey</v>
      </c>
      <c r="K626" s="1" t="s">
        <v>100</v>
      </c>
      <c r="L626" s="13">
        <f>_xlfn.XLOOKUP(K626, 'taxonomy(ID_mappings)'!$B$2:$B$30, 'taxonomy(ID_mappings)'!$A$2:$A$30, "Not Disclosed", 0)</f>
        <v>5897</v>
      </c>
      <c r="M626" s="1" t="s">
        <v>75</v>
      </c>
      <c r="N626" s="1" t="s">
        <v>75</v>
      </c>
      <c r="O626" s="1">
        <f>_xlfn.XLOOKUP(N626, 'taxonomy(ID_mappings)'!$F$2:$F$40, 'taxonomy(ID_mappings)'!$E$2:$E$40, "Not Disclosed", 0)</f>
        <v>1467</v>
      </c>
      <c r="P626" s="1" t="s">
        <v>42</v>
      </c>
      <c r="Q626" s="4" t="s">
        <v>42</v>
      </c>
      <c r="R626" s="4" t="s">
        <v>42</v>
      </c>
      <c r="S626" s="4" t="s">
        <v>42</v>
      </c>
      <c r="T626" s="4" t="str">
        <v>Not Disclosed</v>
      </c>
      <c r="U626" s="4" t="s">
        <v>42</v>
      </c>
      <c r="V626" s="4" t="str">
        <v>Not Disclosed</v>
      </c>
      <c r="W626" s="4" t="s">
        <v>42</v>
      </c>
      <c r="X626" s="4" t="str">
        <v>Not Disclosed</v>
      </c>
      <c r="Y626" s="4" t="s">
        <v>42</v>
      </c>
      <c r="Z626" s="4" t="str">
        <v>Not Disclosed</v>
      </c>
      <c r="AA626" s="4" t="str">
        <f>_xlfn.XLOOKUP(R626, 'taxonomy(ID_mappings)'!$J$2:$J$7, 'taxonomy(ID_mappings)'!$I$2:$I$7, "Not Disclosed", 0)</f>
        <v>Not Disclosed</v>
      </c>
      <c r="AB626" s="4" t="str">
        <f>_xlfn.XLOOKUP(T626, 'taxonomy(ID_mappings)'!$J$2:$J$7, 'taxonomy(ID_mappings)'!$I$2:$I$7, "Not Disclosed", 0)</f>
        <v>Not Disclosed</v>
      </c>
      <c r="AC626" s="4" t="str">
        <f>_xlfn.XLOOKUP(V626, 'taxonomy(ID_mappings)'!$J$2:$J$7, 'taxonomy(ID_mappings)'!$I$2:$I$7, "Not Disclosed", 0)</f>
        <v>Not Disclosed</v>
      </c>
      <c r="AD626" s="4" t="str">
        <f>_xlfn.XLOOKUP(X626, 'taxonomy(ID_mappings)'!$J$2:$J$7, 'taxonomy(ID_mappings)'!$I$2:$I$7, "Not Disclosed", 0)</f>
        <v>Not Disclosed</v>
      </c>
      <c r="AE626" s="4" t="str">
        <f>_xlfn.XLOOKUP(Z626, 'taxonomy(ID_mappings)'!$J$2:$J$7, 'taxonomy(ID_mappings)'!$I$2:$I$7, "Not Disclosed", 0)</f>
        <v>Not Disclosed</v>
      </c>
      <c r="AF626" s="4" t="str">
        <f>_xlfn.CONCAT(AA626, ", ", AB626, ", ", AC626, ", ", AD626, ", ", AE626)</f>
        <v>Not Disclosed, Not Disclosed, Not Disclosed, Not Disclosed, Not Disclosed</v>
      </c>
      <c r="AG626" s="16" t="s">
        <v>42</v>
      </c>
      <c r="AH626" s="1" t="s">
        <v>43</v>
      </c>
      <c r="AI626" s="1">
        <f>_xlfn.XLOOKUP(AH626, 'taxonomy(ID_mappings)'!$L$2:$L$3, 'taxonomy(ID_mappings)'!$M$2:$M$3, 0)</f>
        <v>0</v>
      </c>
      <c r="AJ626" s="1" t="s">
        <v>42</v>
      </c>
      <c r="AK626" s="1" t="s">
        <v>42</v>
      </c>
      <c r="AL626" s="1" t="s">
        <v>42</v>
      </c>
    </row>
    <row r="627" spans="1:38" ht="15.75" customHeight="1">
      <c r="A627" s="1">
        <v>53188</v>
      </c>
      <c r="B627" s="1" t="s">
        <v>1034</v>
      </c>
      <c r="C627" s="1">
        <f>_xlfn.XLOOKUP(B627, 'Sheet1 startup_formatted'!$B$2:$B$690, 'Sheet1 startup_formatted'!$A$2:$A$690, "Not issued", 0)</f>
        <v>16796</v>
      </c>
      <c r="D627" s="2">
        <v>42736</v>
      </c>
      <c r="E627" s="15">
        <v>180000</v>
      </c>
      <c r="F627" s="1" t="s">
        <v>116</v>
      </c>
      <c r="G627" s="1">
        <f>_xlfn.XLOOKUP(F627, 'taxonomy(ID_mappings)'!$P$2:$P$15, 'taxonomy(ID_mappings)'!$O$2:$O$15, 0)</f>
        <v>3456</v>
      </c>
      <c r="H627" s="1">
        <v>0</v>
      </c>
      <c r="I627" s="1" t="s">
        <v>100</v>
      </c>
      <c r="J627" s="1" t="str">
        <v>Turkey</v>
      </c>
      <c r="K627" s="1" t="s">
        <v>100</v>
      </c>
      <c r="L627" s="13">
        <f>_xlfn.XLOOKUP(K627, 'taxonomy(ID_mappings)'!$B$2:$B$30, 'taxonomy(ID_mappings)'!$A$2:$A$30, "Not Disclosed", 0)</f>
        <v>5897</v>
      </c>
      <c r="M627" s="1" t="s">
        <v>107</v>
      </c>
      <c r="N627" s="1" t="s">
        <v>107</v>
      </c>
      <c r="O627" s="1">
        <f>_xlfn.XLOOKUP(N627, 'taxonomy(ID_mappings)'!$F$2:$F$40, 'taxonomy(ID_mappings)'!$E$2:$E$40, "Not Disclosed", 0)</f>
        <v>9238</v>
      </c>
      <c r="P627" s="1" t="s">
        <v>42</v>
      </c>
      <c r="Q627" s="4" t="s">
        <v>48</v>
      </c>
      <c r="R627" s="4" t="s">
        <v>48</v>
      </c>
      <c r="S627" s="4" t="s">
        <v>42</v>
      </c>
      <c r="T627" s="4" t="str">
        <v>Not Disclosed</v>
      </c>
      <c r="U627" s="4" t="s">
        <v>42</v>
      </c>
      <c r="V627" s="4" t="str">
        <v>Not Disclosed</v>
      </c>
      <c r="W627" s="4" t="s">
        <v>42</v>
      </c>
      <c r="X627" s="4" t="str">
        <v>Not Disclosed</v>
      </c>
      <c r="Y627" s="4" t="s">
        <v>42</v>
      </c>
      <c r="Z627" s="4" t="str">
        <v>Not Disclosed</v>
      </c>
      <c r="AA627" s="4">
        <f>_xlfn.XLOOKUP(R627, 'taxonomy(ID_mappings)'!$J$2:$J$7, 'taxonomy(ID_mappings)'!$I$2:$I$7, "Not Disclosed", 0)</f>
        <v>5325</v>
      </c>
      <c r="AB627" s="4" t="str">
        <f>_xlfn.XLOOKUP(T627, 'taxonomy(ID_mappings)'!$J$2:$J$7, 'taxonomy(ID_mappings)'!$I$2:$I$7, "Not Disclosed", 0)</f>
        <v>Not Disclosed</v>
      </c>
      <c r="AC627" s="4" t="str">
        <f>_xlfn.XLOOKUP(V627, 'taxonomy(ID_mappings)'!$J$2:$J$7, 'taxonomy(ID_mappings)'!$I$2:$I$7, "Not Disclosed", 0)</f>
        <v>Not Disclosed</v>
      </c>
      <c r="AD627" s="4" t="str">
        <f>_xlfn.XLOOKUP(X627, 'taxonomy(ID_mappings)'!$J$2:$J$7, 'taxonomy(ID_mappings)'!$I$2:$I$7, "Not Disclosed", 0)</f>
        <v>Not Disclosed</v>
      </c>
      <c r="AE627" s="4" t="str">
        <f>_xlfn.XLOOKUP(Z627, 'taxonomy(ID_mappings)'!$J$2:$J$7, 'taxonomy(ID_mappings)'!$I$2:$I$7, "Not Disclosed", 0)</f>
        <v>Not Disclosed</v>
      </c>
      <c r="AF627" s="4" t="str">
        <f>_xlfn.CONCAT(AA627, ", ", AB627, ", ", AC627, ", ", AD627, ", ", AE627)</f>
        <v>5325, Not Disclosed, Not Disclosed, Not Disclosed, Not Disclosed</v>
      </c>
      <c r="AG627" s="16">
        <v>5325</v>
      </c>
      <c r="AH627" s="1" t="s">
        <v>43</v>
      </c>
      <c r="AI627" s="1">
        <f>_xlfn.XLOOKUP(AH627, 'taxonomy(ID_mappings)'!$L$2:$L$3, 'taxonomy(ID_mappings)'!$M$2:$M$3, 0)</f>
        <v>0</v>
      </c>
      <c r="AJ627" s="9" t="s">
        <v>1035</v>
      </c>
      <c r="AK627" s="1" t="s">
        <v>42</v>
      </c>
      <c r="AL627" s="1" t="s">
        <v>42</v>
      </c>
    </row>
    <row r="628" spans="1:38" ht="15.75" customHeight="1">
      <c r="A628" s="1">
        <v>53189</v>
      </c>
      <c r="B628" s="1" t="s">
        <v>145</v>
      </c>
      <c r="C628" s="1">
        <f>_xlfn.XLOOKUP(B628, 'Sheet1 startup_formatted'!$B$2:$B$690, 'Sheet1 startup_formatted'!$A$2:$A$690, "Not issued", 0)</f>
        <v>16146</v>
      </c>
      <c r="D628" s="2">
        <v>42736</v>
      </c>
      <c r="E628" s="15">
        <v>12000000</v>
      </c>
      <c r="F628" s="1" t="s">
        <v>146</v>
      </c>
      <c r="G628" s="1">
        <f>_xlfn.XLOOKUP(F628, 'taxonomy(ID_mappings)'!$P$2:$P$15, 'taxonomy(ID_mappings)'!$O$2:$O$15, 0)</f>
        <v>1213</v>
      </c>
      <c r="H628" s="1">
        <v>3</v>
      </c>
      <c r="I628" s="1" t="s">
        <v>100</v>
      </c>
      <c r="J628" s="1" t="str">
        <v>Turkey</v>
      </c>
      <c r="K628" s="1" t="s">
        <v>100</v>
      </c>
      <c r="L628" s="13">
        <f>_xlfn.XLOOKUP(K628, 'taxonomy(ID_mappings)'!$B$2:$B$30, 'taxonomy(ID_mappings)'!$A$2:$A$30, "Not Disclosed", 0)</f>
        <v>5897</v>
      </c>
      <c r="M628" s="1" t="s">
        <v>63</v>
      </c>
      <c r="N628" s="1" t="s">
        <v>63</v>
      </c>
      <c r="O628" s="1">
        <f>_xlfn.XLOOKUP(N628, 'taxonomy(ID_mappings)'!$F$2:$F$40, 'taxonomy(ID_mappings)'!$E$2:$E$40, "Not Disclosed", 0)</f>
        <v>3678</v>
      </c>
      <c r="P628" s="1" t="s">
        <v>42</v>
      </c>
      <c r="Q628" s="4" t="s">
        <v>42</v>
      </c>
      <c r="R628" s="4" t="s">
        <v>42</v>
      </c>
      <c r="S628" s="4" t="s">
        <v>42</v>
      </c>
      <c r="T628" s="4" t="str">
        <v>Not Disclosed</v>
      </c>
      <c r="U628" s="4" t="s">
        <v>42</v>
      </c>
      <c r="V628" s="4" t="str">
        <v>Not Disclosed</v>
      </c>
      <c r="W628" s="4" t="s">
        <v>42</v>
      </c>
      <c r="X628" s="4" t="str">
        <v>Not Disclosed</v>
      </c>
      <c r="Y628" s="4" t="s">
        <v>42</v>
      </c>
      <c r="Z628" s="4" t="str">
        <v>Not Disclosed</v>
      </c>
      <c r="AA628" s="4" t="str">
        <f>_xlfn.XLOOKUP(R628, 'taxonomy(ID_mappings)'!$J$2:$J$7, 'taxonomy(ID_mappings)'!$I$2:$I$7, "Not Disclosed", 0)</f>
        <v>Not Disclosed</v>
      </c>
      <c r="AB628" s="4" t="str">
        <f>_xlfn.XLOOKUP(T628, 'taxonomy(ID_mappings)'!$J$2:$J$7, 'taxonomy(ID_mappings)'!$I$2:$I$7, "Not Disclosed", 0)</f>
        <v>Not Disclosed</v>
      </c>
      <c r="AC628" s="4" t="str">
        <f>_xlfn.XLOOKUP(V628, 'taxonomy(ID_mappings)'!$J$2:$J$7, 'taxonomy(ID_mappings)'!$I$2:$I$7, "Not Disclosed", 0)</f>
        <v>Not Disclosed</v>
      </c>
      <c r="AD628" s="4" t="str">
        <f>_xlfn.XLOOKUP(X628, 'taxonomy(ID_mappings)'!$J$2:$J$7, 'taxonomy(ID_mappings)'!$I$2:$I$7, "Not Disclosed", 0)</f>
        <v>Not Disclosed</v>
      </c>
      <c r="AE628" s="4" t="str">
        <f>_xlfn.XLOOKUP(Z628, 'taxonomy(ID_mappings)'!$J$2:$J$7, 'taxonomy(ID_mappings)'!$I$2:$I$7, "Not Disclosed", 0)</f>
        <v>Not Disclosed</v>
      </c>
      <c r="AF628" s="4" t="str">
        <f>_xlfn.CONCAT(AA628, ", ", AB628, ", ", AC628, ", ", AD628, ", ", AE628)</f>
        <v>Not Disclosed, Not Disclosed, Not Disclosed, Not Disclosed, Not Disclosed</v>
      </c>
      <c r="AG628" s="16" t="s">
        <v>42</v>
      </c>
      <c r="AH628" s="1" t="s">
        <v>43</v>
      </c>
      <c r="AI628" s="1">
        <f>_xlfn.XLOOKUP(AH628, 'taxonomy(ID_mappings)'!$L$2:$L$3, 'taxonomy(ID_mappings)'!$M$2:$M$3, 0)</f>
        <v>0</v>
      </c>
      <c r="AJ628" s="9" t="s">
        <v>147</v>
      </c>
      <c r="AK628" s="1" t="s">
        <v>42</v>
      </c>
      <c r="AL628" s="1" t="s">
        <v>42</v>
      </c>
    </row>
    <row r="629" spans="1:38" ht="15.75" customHeight="1">
      <c r="A629" s="1">
        <v>53190</v>
      </c>
      <c r="B629" s="1" t="s">
        <v>1036</v>
      </c>
      <c r="C629" s="1">
        <f>_xlfn.XLOOKUP(B629, 'Sheet1 startup_formatted'!$B$2:$B$690, 'Sheet1 startup_formatted'!$A$2:$A$690, "Not issued", 0)</f>
        <v>18324</v>
      </c>
      <c r="D629" s="2">
        <v>42736</v>
      </c>
      <c r="E629" s="15">
        <v>300000</v>
      </c>
      <c r="F629" s="1" t="s">
        <v>707</v>
      </c>
      <c r="G629" s="1">
        <f>_xlfn.XLOOKUP(F629, 'taxonomy(ID_mappings)'!$P$2:$P$15, 'taxonomy(ID_mappings)'!$O$2:$O$15, 0)</f>
        <v>5672</v>
      </c>
      <c r="H629" s="1">
        <v>1</v>
      </c>
      <c r="I629" s="1" t="s">
        <v>100</v>
      </c>
      <c r="J629" s="1" t="str">
        <v>Turkey</v>
      </c>
      <c r="K629" s="1" t="s">
        <v>100</v>
      </c>
      <c r="L629" s="13">
        <f>_xlfn.XLOOKUP(K629, 'taxonomy(ID_mappings)'!$B$2:$B$30, 'taxonomy(ID_mappings)'!$A$2:$A$30, "Not Disclosed", 0)</f>
        <v>5897</v>
      </c>
      <c r="M629" s="1" t="s">
        <v>71</v>
      </c>
      <c r="N629" s="1" t="s">
        <v>71</v>
      </c>
      <c r="O629" s="1">
        <f>_xlfn.XLOOKUP(N629, 'taxonomy(ID_mappings)'!$F$2:$F$40, 'taxonomy(ID_mappings)'!$E$2:$E$40, "Not Disclosed", 0)</f>
        <v>9426</v>
      </c>
      <c r="P629" s="1" t="s">
        <v>42</v>
      </c>
      <c r="Q629" s="4" t="s">
        <v>42</v>
      </c>
      <c r="R629" s="4" t="s">
        <v>42</v>
      </c>
      <c r="S629" s="4" t="s">
        <v>42</v>
      </c>
      <c r="T629" s="4" t="str">
        <v>Not Disclosed</v>
      </c>
      <c r="U629" s="4" t="s">
        <v>42</v>
      </c>
      <c r="V629" s="4" t="str">
        <v>Not Disclosed</v>
      </c>
      <c r="W629" s="4" t="s">
        <v>42</v>
      </c>
      <c r="X629" s="4" t="str">
        <v>Not Disclosed</v>
      </c>
      <c r="Y629" s="4" t="s">
        <v>42</v>
      </c>
      <c r="Z629" s="4" t="str">
        <v>Not Disclosed</v>
      </c>
      <c r="AA629" s="4" t="str">
        <f>_xlfn.XLOOKUP(R629, 'taxonomy(ID_mappings)'!$J$2:$J$7, 'taxonomy(ID_mappings)'!$I$2:$I$7, "Not Disclosed", 0)</f>
        <v>Not Disclosed</v>
      </c>
      <c r="AB629" s="4" t="str">
        <f>_xlfn.XLOOKUP(T629, 'taxonomy(ID_mappings)'!$J$2:$J$7, 'taxonomy(ID_mappings)'!$I$2:$I$7, "Not Disclosed", 0)</f>
        <v>Not Disclosed</v>
      </c>
      <c r="AC629" s="4" t="str">
        <f>_xlfn.XLOOKUP(V629, 'taxonomy(ID_mappings)'!$J$2:$J$7, 'taxonomy(ID_mappings)'!$I$2:$I$7, "Not Disclosed", 0)</f>
        <v>Not Disclosed</v>
      </c>
      <c r="AD629" s="4" t="str">
        <f>_xlfn.XLOOKUP(X629, 'taxonomy(ID_mappings)'!$J$2:$J$7, 'taxonomy(ID_mappings)'!$I$2:$I$7, "Not Disclosed", 0)</f>
        <v>Not Disclosed</v>
      </c>
      <c r="AE629" s="4" t="str">
        <f>_xlfn.XLOOKUP(Z629, 'taxonomy(ID_mappings)'!$J$2:$J$7, 'taxonomy(ID_mappings)'!$I$2:$I$7, "Not Disclosed", 0)</f>
        <v>Not Disclosed</v>
      </c>
      <c r="AF629" s="4" t="str">
        <f>_xlfn.CONCAT(AA629, ", ", AB629, ", ", AC629, ", ", AD629, ", ", AE629)</f>
        <v>Not Disclosed, Not Disclosed, Not Disclosed, Not Disclosed, Not Disclosed</v>
      </c>
      <c r="AG629" s="16" t="s">
        <v>42</v>
      </c>
      <c r="AH629" s="1" t="s">
        <v>43</v>
      </c>
      <c r="AI629" s="1">
        <f>_xlfn.XLOOKUP(AH629, 'taxonomy(ID_mappings)'!$L$2:$L$3, 'taxonomy(ID_mappings)'!$M$2:$M$3, 0)</f>
        <v>0</v>
      </c>
      <c r="AJ629" s="1" t="s">
        <v>42</v>
      </c>
      <c r="AK629" s="1" t="s">
        <v>42</v>
      </c>
      <c r="AL629" s="1" t="s">
        <v>42</v>
      </c>
    </row>
    <row r="630" spans="1:38" ht="15.75" customHeight="1">
      <c r="A630" s="1">
        <v>53191</v>
      </c>
      <c r="B630" s="1" t="s">
        <v>1037</v>
      </c>
      <c r="C630" s="1">
        <f>_xlfn.XLOOKUP(B630, 'Sheet1 startup_formatted'!$B$2:$B$690, 'Sheet1 startup_formatted'!$A$2:$A$690, "Not issued", 0)</f>
        <v>21056</v>
      </c>
      <c r="D630" s="2">
        <v>42736</v>
      </c>
      <c r="E630" s="15">
        <v>250000</v>
      </c>
      <c r="F630" s="1" t="s">
        <v>116</v>
      </c>
      <c r="G630" s="1">
        <f>_xlfn.XLOOKUP(F630, 'taxonomy(ID_mappings)'!$P$2:$P$15, 'taxonomy(ID_mappings)'!$O$2:$O$15, 0)</f>
        <v>3456</v>
      </c>
      <c r="H630" s="1">
        <v>3</v>
      </c>
      <c r="I630" s="1" t="s">
        <v>100</v>
      </c>
      <c r="J630" s="1" t="str">
        <v>Turkey</v>
      </c>
      <c r="K630" s="1" t="s">
        <v>100</v>
      </c>
      <c r="L630" s="13">
        <f>_xlfn.XLOOKUP(K630, 'taxonomy(ID_mappings)'!$B$2:$B$30, 'taxonomy(ID_mappings)'!$A$2:$A$30, "Not Disclosed", 0)</f>
        <v>5897</v>
      </c>
      <c r="M630" s="1" t="s">
        <v>166</v>
      </c>
      <c r="N630" s="1" t="s">
        <v>166</v>
      </c>
      <c r="O630" s="1">
        <f>_xlfn.XLOOKUP(N630, 'taxonomy(ID_mappings)'!$F$2:$F$40, 'taxonomy(ID_mappings)'!$E$2:$E$40, "Not Disclosed", 0)</f>
        <v>4913</v>
      </c>
      <c r="P630" s="1" t="s">
        <v>42</v>
      </c>
      <c r="Q630" s="4" t="s">
        <v>42</v>
      </c>
      <c r="R630" s="4" t="s">
        <v>42</v>
      </c>
      <c r="S630" s="4" t="s">
        <v>42</v>
      </c>
      <c r="T630" s="4" t="str">
        <v>Not Disclosed</v>
      </c>
      <c r="U630" s="4" t="s">
        <v>42</v>
      </c>
      <c r="V630" s="4" t="str">
        <v>Not Disclosed</v>
      </c>
      <c r="W630" s="4" t="s">
        <v>42</v>
      </c>
      <c r="X630" s="4" t="str">
        <v>Not Disclosed</v>
      </c>
      <c r="Y630" s="4" t="s">
        <v>42</v>
      </c>
      <c r="Z630" s="4" t="str">
        <v>Not Disclosed</v>
      </c>
      <c r="AA630" s="4" t="str">
        <f>_xlfn.XLOOKUP(R630, 'taxonomy(ID_mappings)'!$J$2:$J$7, 'taxonomy(ID_mappings)'!$I$2:$I$7, "Not Disclosed", 0)</f>
        <v>Not Disclosed</v>
      </c>
      <c r="AB630" s="4" t="str">
        <f>_xlfn.XLOOKUP(T630, 'taxonomy(ID_mappings)'!$J$2:$J$7, 'taxonomy(ID_mappings)'!$I$2:$I$7, "Not Disclosed", 0)</f>
        <v>Not Disclosed</v>
      </c>
      <c r="AC630" s="4" t="str">
        <f>_xlfn.XLOOKUP(V630, 'taxonomy(ID_mappings)'!$J$2:$J$7, 'taxonomy(ID_mappings)'!$I$2:$I$7, "Not Disclosed", 0)</f>
        <v>Not Disclosed</v>
      </c>
      <c r="AD630" s="4" t="str">
        <f>_xlfn.XLOOKUP(X630, 'taxonomy(ID_mappings)'!$J$2:$J$7, 'taxonomy(ID_mappings)'!$I$2:$I$7, "Not Disclosed", 0)</f>
        <v>Not Disclosed</v>
      </c>
      <c r="AE630" s="4" t="str">
        <f>_xlfn.XLOOKUP(Z630, 'taxonomy(ID_mappings)'!$J$2:$J$7, 'taxonomy(ID_mappings)'!$I$2:$I$7, "Not Disclosed", 0)</f>
        <v>Not Disclosed</v>
      </c>
      <c r="AF630" s="4" t="str">
        <f>_xlfn.CONCAT(AA630, ", ", AB630, ", ", AC630, ", ", AD630, ", ", AE630)</f>
        <v>Not Disclosed, Not Disclosed, Not Disclosed, Not Disclosed, Not Disclosed</v>
      </c>
      <c r="AG630" s="16" t="s">
        <v>42</v>
      </c>
      <c r="AH630" s="1" t="s">
        <v>43</v>
      </c>
      <c r="AI630" s="1">
        <f>_xlfn.XLOOKUP(AH630, 'taxonomy(ID_mappings)'!$L$2:$L$3, 'taxonomy(ID_mappings)'!$M$2:$M$3, 0)</f>
        <v>0</v>
      </c>
      <c r="AJ630" s="1" t="s">
        <v>42</v>
      </c>
      <c r="AK630" s="1" t="s">
        <v>42</v>
      </c>
      <c r="AL630" s="1" t="s">
        <v>42</v>
      </c>
    </row>
    <row r="631" spans="1:38" ht="15.75" customHeight="1">
      <c r="A631" s="1">
        <v>53192</v>
      </c>
      <c r="B631" s="1" t="s">
        <v>1038</v>
      </c>
      <c r="C631" s="1">
        <f>_xlfn.XLOOKUP(B631, 'Sheet1 startup_formatted'!$B$2:$B$690, 'Sheet1 startup_formatted'!$A$2:$A$690, "Not issued", 0)</f>
        <v>37153</v>
      </c>
      <c r="D631" s="2">
        <v>42736</v>
      </c>
      <c r="E631" s="15">
        <v>3000000</v>
      </c>
      <c r="F631" s="1" t="s">
        <v>53</v>
      </c>
      <c r="G631" s="1">
        <f>_xlfn.XLOOKUP(F631, 'taxonomy(ID_mappings)'!$P$2:$P$15, 'taxonomy(ID_mappings)'!$O$2:$O$15, 0)</f>
        <v>9101</v>
      </c>
      <c r="H631" s="1">
        <v>0</v>
      </c>
      <c r="I631" s="1" t="s">
        <v>100</v>
      </c>
      <c r="J631" s="1" t="str">
        <v>Turkey</v>
      </c>
      <c r="K631" s="1" t="s">
        <v>100</v>
      </c>
      <c r="L631" s="13">
        <f>_xlfn.XLOOKUP(K631, 'taxonomy(ID_mappings)'!$B$2:$B$30, 'taxonomy(ID_mappings)'!$A$2:$A$30, "Not Disclosed", 0)</f>
        <v>5897</v>
      </c>
      <c r="M631" s="1" t="s">
        <v>63</v>
      </c>
      <c r="N631" s="1" t="s">
        <v>63</v>
      </c>
      <c r="O631" s="1">
        <f>_xlfn.XLOOKUP(N631, 'taxonomy(ID_mappings)'!$F$2:$F$40, 'taxonomy(ID_mappings)'!$E$2:$E$40, "Not Disclosed", 0)</f>
        <v>3678</v>
      </c>
      <c r="P631" s="1" t="s">
        <v>42</v>
      </c>
      <c r="Q631" s="4" t="s">
        <v>42</v>
      </c>
      <c r="R631" s="4" t="s">
        <v>42</v>
      </c>
      <c r="S631" s="4" t="s">
        <v>42</v>
      </c>
      <c r="T631" s="4" t="str">
        <v>Not Disclosed</v>
      </c>
      <c r="U631" s="4" t="s">
        <v>42</v>
      </c>
      <c r="V631" s="4" t="str">
        <v>Not Disclosed</v>
      </c>
      <c r="W631" s="4" t="s">
        <v>42</v>
      </c>
      <c r="X631" s="4" t="str">
        <v>Not Disclosed</v>
      </c>
      <c r="Y631" s="4" t="s">
        <v>42</v>
      </c>
      <c r="Z631" s="4" t="str">
        <v>Not Disclosed</v>
      </c>
      <c r="AA631" s="4" t="str">
        <f>_xlfn.XLOOKUP(R631, 'taxonomy(ID_mappings)'!$J$2:$J$7, 'taxonomy(ID_mappings)'!$I$2:$I$7, "Not Disclosed", 0)</f>
        <v>Not Disclosed</v>
      </c>
      <c r="AB631" s="4" t="str">
        <f>_xlfn.XLOOKUP(T631, 'taxonomy(ID_mappings)'!$J$2:$J$7, 'taxonomy(ID_mappings)'!$I$2:$I$7, "Not Disclosed", 0)</f>
        <v>Not Disclosed</v>
      </c>
      <c r="AC631" s="4" t="str">
        <f>_xlfn.XLOOKUP(V631, 'taxonomy(ID_mappings)'!$J$2:$J$7, 'taxonomy(ID_mappings)'!$I$2:$I$7, "Not Disclosed", 0)</f>
        <v>Not Disclosed</v>
      </c>
      <c r="AD631" s="4" t="str">
        <f>_xlfn.XLOOKUP(X631, 'taxonomy(ID_mappings)'!$J$2:$J$7, 'taxonomy(ID_mappings)'!$I$2:$I$7, "Not Disclosed", 0)</f>
        <v>Not Disclosed</v>
      </c>
      <c r="AE631" s="4" t="str">
        <f>_xlfn.XLOOKUP(Z631, 'taxonomy(ID_mappings)'!$J$2:$J$7, 'taxonomy(ID_mappings)'!$I$2:$I$7, "Not Disclosed", 0)</f>
        <v>Not Disclosed</v>
      </c>
      <c r="AF631" s="4" t="str">
        <f>_xlfn.CONCAT(AA631, ", ", AB631, ", ", AC631, ", ", AD631, ", ", AE631)</f>
        <v>Not Disclosed, Not Disclosed, Not Disclosed, Not Disclosed, Not Disclosed</v>
      </c>
      <c r="AG631" s="16" t="s">
        <v>42</v>
      </c>
      <c r="AH631" s="1" t="s">
        <v>43</v>
      </c>
      <c r="AI631" s="1">
        <f>_xlfn.XLOOKUP(AH631, 'taxonomy(ID_mappings)'!$L$2:$L$3, 'taxonomy(ID_mappings)'!$M$2:$M$3, 0)</f>
        <v>0</v>
      </c>
      <c r="AJ631" s="1" t="s">
        <v>42</v>
      </c>
      <c r="AK631" s="1" t="s">
        <v>42</v>
      </c>
      <c r="AL631" s="1" t="s">
        <v>42</v>
      </c>
    </row>
    <row r="632" spans="1:38" ht="15.75" customHeight="1">
      <c r="A632" s="1">
        <v>53193</v>
      </c>
      <c r="B632" s="1" t="s">
        <v>1039</v>
      </c>
      <c r="C632" s="1">
        <f>_xlfn.XLOOKUP(B632, 'Sheet1 startup_formatted'!$B$2:$B$690, 'Sheet1 startup_formatted'!$A$2:$A$690, "Not issued", 0)</f>
        <v>48329</v>
      </c>
      <c r="D632" s="2">
        <v>42736</v>
      </c>
      <c r="E632" s="15">
        <v>2000000</v>
      </c>
      <c r="F632" s="1" t="s">
        <v>53</v>
      </c>
      <c r="G632" s="1">
        <f>_xlfn.XLOOKUP(F632, 'taxonomy(ID_mappings)'!$P$2:$P$15, 'taxonomy(ID_mappings)'!$O$2:$O$15, 0)</f>
        <v>9101</v>
      </c>
      <c r="H632" s="1">
        <v>0</v>
      </c>
      <c r="I632" s="1" t="s">
        <v>100</v>
      </c>
      <c r="J632" s="1" t="str">
        <v>Turkey</v>
      </c>
      <c r="K632" s="1" t="s">
        <v>100</v>
      </c>
      <c r="L632" s="13">
        <f>_xlfn.XLOOKUP(K632, 'taxonomy(ID_mappings)'!$B$2:$B$30, 'taxonomy(ID_mappings)'!$A$2:$A$30, "Not Disclosed", 0)</f>
        <v>5897</v>
      </c>
      <c r="M632" s="1" t="s">
        <v>77</v>
      </c>
      <c r="N632" s="1" t="s">
        <v>77</v>
      </c>
      <c r="O632" s="1">
        <f>_xlfn.XLOOKUP(N632, 'taxonomy(ID_mappings)'!$F$2:$F$40, 'taxonomy(ID_mappings)'!$E$2:$E$40, "Not Disclosed", 0)</f>
        <v>7846</v>
      </c>
      <c r="P632" s="1" t="s">
        <v>42</v>
      </c>
      <c r="Q632" s="4" t="s">
        <v>42</v>
      </c>
      <c r="R632" s="4" t="s">
        <v>42</v>
      </c>
      <c r="S632" s="4" t="s">
        <v>42</v>
      </c>
      <c r="T632" s="4" t="str">
        <v>Not Disclosed</v>
      </c>
      <c r="U632" s="4" t="s">
        <v>42</v>
      </c>
      <c r="V632" s="4" t="str">
        <v>Not Disclosed</v>
      </c>
      <c r="W632" s="4" t="s">
        <v>42</v>
      </c>
      <c r="X632" s="4" t="str">
        <v>Not Disclosed</v>
      </c>
      <c r="Y632" s="4" t="s">
        <v>42</v>
      </c>
      <c r="Z632" s="4" t="str">
        <v>Not Disclosed</v>
      </c>
      <c r="AA632" s="4" t="str">
        <f>_xlfn.XLOOKUP(R632, 'taxonomy(ID_mappings)'!$J$2:$J$7, 'taxonomy(ID_mappings)'!$I$2:$I$7, "Not Disclosed", 0)</f>
        <v>Not Disclosed</v>
      </c>
      <c r="AB632" s="4" t="str">
        <f>_xlfn.XLOOKUP(T632, 'taxonomy(ID_mappings)'!$J$2:$J$7, 'taxonomy(ID_mappings)'!$I$2:$I$7, "Not Disclosed", 0)</f>
        <v>Not Disclosed</v>
      </c>
      <c r="AC632" s="4" t="str">
        <f>_xlfn.XLOOKUP(V632, 'taxonomy(ID_mappings)'!$J$2:$J$7, 'taxonomy(ID_mappings)'!$I$2:$I$7, "Not Disclosed", 0)</f>
        <v>Not Disclosed</v>
      </c>
      <c r="AD632" s="4" t="str">
        <f>_xlfn.XLOOKUP(X632, 'taxonomy(ID_mappings)'!$J$2:$J$7, 'taxonomy(ID_mappings)'!$I$2:$I$7, "Not Disclosed", 0)</f>
        <v>Not Disclosed</v>
      </c>
      <c r="AE632" s="4" t="str">
        <f>_xlfn.XLOOKUP(Z632, 'taxonomy(ID_mappings)'!$J$2:$J$7, 'taxonomy(ID_mappings)'!$I$2:$I$7, "Not Disclosed", 0)</f>
        <v>Not Disclosed</v>
      </c>
      <c r="AF632" s="4" t="str">
        <f>_xlfn.CONCAT(AA632, ", ", AB632, ", ", AC632, ", ", AD632, ", ", AE632)</f>
        <v>Not Disclosed, Not Disclosed, Not Disclosed, Not Disclosed, Not Disclosed</v>
      </c>
      <c r="AG632" s="16" t="s">
        <v>42</v>
      </c>
      <c r="AH632" s="1" t="s">
        <v>43</v>
      </c>
      <c r="AI632" s="1">
        <f>_xlfn.XLOOKUP(AH632, 'taxonomy(ID_mappings)'!$L$2:$L$3, 'taxonomy(ID_mappings)'!$M$2:$M$3, 0)</f>
        <v>0</v>
      </c>
      <c r="AJ632" s="1" t="s">
        <v>42</v>
      </c>
      <c r="AK632" s="1" t="s">
        <v>42</v>
      </c>
      <c r="AL632" s="1" t="s">
        <v>42</v>
      </c>
    </row>
    <row r="633" spans="1:38" ht="15.75" customHeight="1">
      <c r="A633" s="1">
        <v>53194</v>
      </c>
      <c r="B633" s="1" t="s">
        <v>1040</v>
      </c>
      <c r="C633" s="1">
        <f>_xlfn.XLOOKUP(B633, 'Sheet1 startup_formatted'!$B$2:$B$690, 'Sheet1 startup_formatted'!$A$2:$A$690, "Not issued", 0)</f>
        <v>54339</v>
      </c>
      <c r="D633" s="2">
        <v>42736</v>
      </c>
      <c r="E633" s="15">
        <v>150000</v>
      </c>
      <c r="F633" s="1" t="s">
        <v>53</v>
      </c>
      <c r="G633" s="1">
        <f>_xlfn.XLOOKUP(F633, 'taxonomy(ID_mappings)'!$P$2:$P$15, 'taxonomy(ID_mappings)'!$O$2:$O$15, 0)</f>
        <v>9101</v>
      </c>
      <c r="H633" s="1">
        <v>1</v>
      </c>
      <c r="I633" s="1" t="s">
        <v>284</v>
      </c>
      <c r="J633" s="1" t="str">
        <v>Pakistan</v>
      </c>
      <c r="K633" s="1" t="s">
        <v>284</v>
      </c>
      <c r="L633" s="13">
        <f>_xlfn.XLOOKUP(K633, 'taxonomy(ID_mappings)'!$B$2:$B$30, 'taxonomy(ID_mappings)'!$A$2:$A$30, "Not Disclosed", 0)</f>
        <v>5769</v>
      </c>
      <c r="M633" s="1" t="s">
        <v>54</v>
      </c>
      <c r="N633" s="1" t="s">
        <v>54</v>
      </c>
      <c r="O633" s="1">
        <f>_xlfn.XLOOKUP(N633, 'taxonomy(ID_mappings)'!$F$2:$F$40, 'taxonomy(ID_mappings)'!$E$2:$E$40, "Not Disclosed", 0)</f>
        <v>2165</v>
      </c>
      <c r="P633" s="1" t="s">
        <v>42</v>
      </c>
      <c r="Q633" s="4" t="s">
        <v>42</v>
      </c>
      <c r="R633" s="4" t="s">
        <v>42</v>
      </c>
      <c r="S633" s="4" t="s">
        <v>42</v>
      </c>
      <c r="T633" s="4" t="str">
        <v>Not Disclosed</v>
      </c>
      <c r="U633" s="4" t="s">
        <v>42</v>
      </c>
      <c r="V633" s="4" t="str">
        <v>Not Disclosed</v>
      </c>
      <c r="W633" s="4" t="s">
        <v>42</v>
      </c>
      <c r="X633" s="4" t="str">
        <v>Not Disclosed</v>
      </c>
      <c r="Y633" s="4" t="s">
        <v>42</v>
      </c>
      <c r="Z633" s="4" t="str">
        <v>Not Disclosed</v>
      </c>
      <c r="AA633" s="4" t="str">
        <f>_xlfn.XLOOKUP(R633, 'taxonomy(ID_mappings)'!$J$2:$J$7, 'taxonomy(ID_mappings)'!$I$2:$I$7, "Not Disclosed", 0)</f>
        <v>Not Disclosed</v>
      </c>
      <c r="AB633" s="4" t="str">
        <f>_xlfn.XLOOKUP(T633, 'taxonomy(ID_mappings)'!$J$2:$J$7, 'taxonomy(ID_mappings)'!$I$2:$I$7, "Not Disclosed", 0)</f>
        <v>Not Disclosed</v>
      </c>
      <c r="AC633" s="4" t="str">
        <f>_xlfn.XLOOKUP(V633, 'taxonomy(ID_mappings)'!$J$2:$J$7, 'taxonomy(ID_mappings)'!$I$2:$I$7, "Not Disclosed", 0)</f>
        <v>Not Disclosed</v>
      </c>
      <c r="AD633" s="4" t="str">
        <f>_xlfn.XLOOKUP(X633, 'taxonomy(ID_mappings)'!$J$2:$J$7, 'taxonomy(ID_mappings)'!$I$2:$I$7, "Not Disclosed", 0)</f>
        <v>Not Disclosed</v>
      </c>
      <c r="AE633" s="4" t="str">
        <f>_xlfn.XLOOKUP(Z633, 'taxonomy(ID_mappings)'!$J$2:$J$7, 'taxonomy(ID_mappings)'!$I$2:$I$7, "Not Disclosed", 0)</f>
        <v>Not Disclosed</v>
      </c>
      <c r="AF633" s="4" t="str">
        <f>_xlfn.CONCAT(AA633, ", ", AB633, ", ", AC633, ", ", AD633, ", ", AE633)</f>
        <v>Not Disclosed, Not Disclosed, Not Disclosed, Not Disclosed, Not Disclosed</v>
      </c>
      <c r="AG633" s="16" t="s">
        <v>42</v>
      </c>
      <c r="AH633" s="1" t="s">
        <v>43</v>
      </c>
      <c r="AI633" s="1">
        <f>_xlfn.XLOOKUP(AH633, 'taxonomy(ID_mappings)'!$L$2:$L$3, 'taxonomy(ID_mappings)'!$M$2:$M$3, 0)</f>
        <v>0</v>
      </c>
      <c r="AJ633" s="1" t="s">
        <v>42</v>
      </c>
      <c r="AK633" s="1" t="s">
        <v>42</v>
      </c>
      <c r="AL633" s="1" t="s">
        <v>42</v>
      </c>
    </row>
    <row r="634" spans="1:38" ht="15.75" customHeight="1">
      <c r="A634" s="1">
        <v>53195</v>
      </c>
      <c r="B634" s="1" t="s">
        <v>1041</v>
      </c>
      <c r="C634" s="1">
        <f>_xlfn.XLOOKUP(B634, 'Sheet1 startup_formatted'!$B$2:$B$690, 'Sheet1 startup_formatted'!$A$2:$A$690, "Not issued", 0)</f>
        <v>3215</v>
      </c>
      <c r="D634" s="2">
        <v>42736</v>
      </c>
      <c r="E634" s="15">
        <v>100000</v>
      </c>
      <c r="F634" s="1" t="s">
        <v>53</v>
      </c>
      <c r="G634" s="1">
        <f>_xlfn.XLOOKUP(F634, 'taxonomy(ID_mappings)'!$P$2:$P$15, 'taxonomy(ID_mappings)'!$O$2:$O$15, 0)</f>
        <v>9101</v>
      </c>
      <c r="H634" s="1">
        <v>2</v>
      </c>
      <c r="I634" s="1" t="s">
        <v>284</v>
      </c>
      <c r="J634" s="1" t="str">
        <v>Pakistan</v>
      </c>
      <c r="K634" s="1" t="s">
        <v>284</v>
      </c>
      <c r="L634" s="13">
        <f>_xlfn.XLOOKUP(K634, 'taxonomy(ID_mappings)'!$B$2:$B$30, 'taxonomy(ID_mappings)'!$A$2:$A$30, "Not Disclosed", 0)</f>
        <v>5769</v>
      </c>
      <c r="M634" s="1" t="s">
        <v>77</v>
      </c>
      <c r="N634" s="1" t="s">
        <v>77</v>
      </c>
      <c r="O634" s="1">
        <f>_xlfn.XLOOKUP(N634, 'taxonomy(ID_mappings)'!$F$2:$F$40, 'taxonomy(ID_mappings)'!$E$2:$E$40, "Not Disclosed", 0)</f>
        <v>7846</v>
      </c>
      <c r="P634" s="1" t="s">
        <v>42</v>
      </c>
      <c r="Q634" s="4" t="s">
        <v>61</v>
      </c>
      <c r="R634" s="4" t="s">
        <v>61</v>
      </c>
      <c r="S634" s="4" t="s">
        <v>42</v>
      </c>
      <c r="T634" s="4" t="str">
        <v>Not Disclosed</v>
      </c>
      <c r="U634" s="4" t="s">
        <v>42</v>
      </c>
      <c r="V634" s="4" t="str">
        <v>Not Disclosed</v>
      </c>
      <c r="W634" s="4" t="s">
        <v>42</v>
      </c>
      <c r="X634" s="4" t="str">
        <v>Not Disclosed</v>
      </c>
      <c r="Y634" s="4" t="s">
        <v>42</v>
      </c>
      <c r="Z634" s="4" t="str">
        <v>Not Disclosed</v>
      </c>
      <c r="AA634" s="4">
        <f>_xlfn.XLOOKUP(R634, 'taxonomy(ID_mappings)'!$J$2:$J$7, 'taxonomy(ID_mappings)'!$I$2:$I$7, "Not Disclosed", 0)</f>
        <v>5326</v>
      </c>
      <c r="AB634" s="4" t="str">
        <f>_xlfn.XLOOKUP(T634, 'taxonomy(ID_mappings)'!$J$2:$J$7, 'taxonomy(ID_mappings)'!$I$2:$I$7, "Not Disclosed", 0)</f>
        <v>Not Disclosed</v>
      </c>
      <c r="AC634" s="4" t="str">
        <f>_xlfn.XLOOKUP(V634, 'taxonomy(ID_mappings)'!$J$2:$J$7, 'taxonomy(ID_mappings)'!$I$2:$I$7, "Not Disclosed", 0)</f>
        <v>Not Disclosed</v>
      </c>
      <c r="AD634" s="4" t="str">
        <f>_xlfn.XLOOKUP(X634, 'taxonomy(ID_mappings)'!$J$2:$J$7, 'taxonomy(ID_mappings)'!$I$2:$I$7, "Not Disclosed", 0)</f>
        <v>Not Disclosed</v>
      </c>
      <c r="AE634" s="4" t="str">
        <f>_xlfn.XLOOKUP(Z634, 'taxonomy(ID_mappings)'!$J$2:$J$7, 'taxonomy(ID_mappings)'!$I$2:$I$7, "Not Disclosed", 0)</f>
        <v>Not Disclosed</v>
      </c>
      <c r="AF634" s="4" t="str">
        <f>_xlfn.CONCAT(AA634, ", ", AB634, ", ", AC634, ", ", AD634, ", ", AE634)</f>
        <v>5326, Not Disclosed, Not Disclosed, Not Disclosed, Not Disclosed</v>
      </c>
      <c r="AG634" s="16">
        <v>5326</v>
      </c>
      <c r="AH634" s="1" t="s">
        <v>43</v>
      </c>
      <c r="AI634" s="1">
        <f>_xlfn.XLOOKUP(AH634, 'taxonomy(ID_mappings)'!$L$2:$L$3, 'taxonomy(ID_mappings)'!$M$2:$M$3, 0)</f>
        <v>0</v>
      </c>
      <c r="AJ634" s="1" t="s">
        <v>42</v>
      </c>
      <c r="AK634" s="1" t="s">
        <v>42</v>
      </c>
      <c r="AL634" s="1" t="s">
        <v>42</v>
      </c>
    </row>
    <row r="635" spans="1:38" ht="15.75" customHeight="1">
      <c r="A635" s="1">
        <v>53196</v>
      </c>
      <c r="B635" s="1" t="s">
        <v>1042</v>
      </c>
      <c r="C635" s="1">
        <f>_xlfn.XLOOKUP(B635, 'Sheet1 startup_formatted'!$B$2:$B$690, 'Sheet1 startup_formatted'!$A$2:$A$690, "Not issued", 0)</f>
        <v>54431</v>
      </c>
      <c r="D635" s="2">
        <v>42736</v>
      </c>
      <c r="E635" s="15">
        <v>10000</v>
      </c>
      <c r="F635" s="1" t="s">
        <v>53</v>
      </c>
      <c r="G635" s="1">
        <f>_xlfn.XLOOKUP(F635, 'taxonomy(ID_mappings)'!$P$2:$P$15, 'taxonomy(ID_mappings)'!$O$2:$O$15, 0)</f>
        <v>9101</v>
      </c>
      <c r="H635" s="1">
        <v>0</v>
      </c>
      <c r="I635" s="1" t="s">
        <v>284</v>
      </c>
      <c r="J635" s="1" t="str">
        <v>Pakistan</v>
      </c>
      <c r="K635" s="1" t="s">
        <v>284</v>
      </c>
      <c r="L635" s="13">
        <f>_xlfn.XLOOKUP(K635, 'taxonomy(ID_mappings)'!$B$2:$B$30, 'taxonomy(ID_mappings)'!$A$2:$A$30, "Not Disclosed", 0)</f>
        <v>5769</v>
      </c>
      <c r="M635" s="1" t="s">
        <v>117</v>
      </c>
      <c r="N635" s="1" t="s">
        <v>117</v>
      </c>
      <c r="O635" s="1">
        <f>_xlfn.XLOOKUP(N635, 'taxonomy(ID_mappings)'!$F$2:$F$40, 'taxonomy(ID_mappings)'!$E$2:$E$40, "Not Disclosed", 0)</f>
        <v>7346</v>
      </c>
      <c r="P635" s="1">
        <v>1</v>
      </c>
      <c r="Q635" s="4" t="s">
        <v>42</v>
      </c>
      <c r="R635" s="4" t="s">
        <v>42</v>
      </c>
      <c r="S635" s="4" t="s">
        <v>42</v>
      </c>
      <c r="T635" s="4" t="str">
        <v>Not Disclosed</v>
      </c>
      <c r="U635" s="4" t="s">
        <v>42</v>
      </c>
      <c r="V635" s="4" t="str">
        <v>Not Disclosed</v>
      </c>
      <c r="W635" s="4" t="s">
        <v>42</v>
      </c>
      <c r="X635" s="4" t="str">
        <v>Not Disclosed</v>
      </c>
      <c r="Y635" s="4" t="s">
        <v>42</v>
      </c>
      <c r="Z635" s="4" t="str">
        <v>Not Disclosed</v>
      </c>
      <c r="AA635" s="4" t="str">
        <f>_xlfn.XLOOKUP(R635, 'taxonomy(ID_mappings)'!$J$2:$J$7, 'taxonomy(ID_mappings)'!$I$2:$I$7, "Not Disclosed", 0)</f>
        <v>Not Disclosed</v>
      </c>
      <c r="AB635" s="4" t="str">
        <f>_xlfn.XLOOKUP(T635, 'taxonomy(ID_mappings)'!$J$2:$J$7, 'taxonomy(ID_mappings)'!$I$2:$I$7, "Not Disclosed", 0)</f>
        <v>Not Disclosed</v>
      </c>
      <c r="AC635" s="4" t="str">
        <f>_xlfn.XLOOKUP(V635, 'taxonomy(ID_mappings)'!$J$2:$J$7, 'taxonomy(ID_mappings)'!$I$2:$I$7, "Not Disclosed", 0)</f>
        <v>Not Disclosed</v>
      </c>
      <c r="AD635" s="4" t="str">
        <f>_xlfn.XLOOKUP(X635, 'taxonomy(ID_mappings)'!$J$2:$J$7, 'taxonomy(ID_mappings)'!$I$2:$I$7, "Not Disclosed", 0)</f>
        <v>Not Disclosed</v>
      </c>
      <c r="AE635" s="4" t="str">
        <f>_xlfn.XLOOKUP(Z635, 'taxonomy(ID_mappings)'!$J$2:$J$7, 'taxonomy(ID_mappings)'!$I$2:$I$7, "Not Disclosed", 0)</f>
        <v>Not Disclosed</v>
      </c>
      <c r="AF635" s="4" t="str">
        <f>_xlfn.CONCAT(AA635, ", ", AB635, ", ", AC635, ", ", AD635, ", ", AE635)</f>
        <v>Not Disclosed, Not Disclosed, Not Disclosed, Not Disclosed, Not Disclosed</v>
      </c>
      <c r="AG635" s="16" t="s">
        <v>42</v>
      </c>
      <c r="AH635" s="1" t="s">
        <v>43</v>
      </c>
      <c r="AI635" s="1">
        <f>_xlfn.XLOOKUP(AH635, 'taxonomy(ID_mappings)'!$L$2:$L$3, 'taxonomy(ID_mappings)'!$M$2:$M$3, 0)</f>
        <v>0</v>
      </c>
      <c r="AJ635" s="1" t="s">
        <v>42</v>
      </c>
      <c r="AK635" s="1" t="s">
        <v>42</v>
      </c>
      <c r="AL635" s="1" t="s">
        <v>42</v>
      </c>
    </row>
    <row r="636" spans="1:38" ht="15.75" customHeight="1">
      <c r="A636" s="1">
        <v>53197</v>
      </c>
      <c r="B636" s="1" t="s">
        <v>1043</v>
      </c>
      <c r="C636" s="1">
        <f>_xlfn.XLOOKUP(B636, 'Sheet1 startup_formatted'!$B$2:$B$690, 'Sheet1 startup_formatted'!$A$2:$A$690, "Not issued", 0)</f>
        <v>54433</v>
      </c>
      <c r="D636" s="2">
        <v>42736</v>
      </c>
      <c r="E636" s="15">
        <v>10000</v>
      </c>
      <c r="F636" s="1" t="s">
        <v>53</v>
      </c>
      <c r="G636" s="1">
        <f>_xlfn.XLOOKUP(F636, 'taxonomy(ID_mappings)'!$P$2:$P$15, 'taxonomy(ID_mappings)'!$O$2:$O$15, 0)</f>
        <v>9101</v>
      </c>
      <c r="H636" s="1">
        <v>0</v>
      </c>
      <c r="I636" s="1" t="s">
        <v>284</v>
      </c>
      <c r="J636" s="1" t="str">
        <v>Pakistan</v>
      </c>
      <c r="K636" s="1" t="s">
        <v>284</v>
      </c>
      <c r="L636" s="13">
        <f>_xlfn.XLOOKUP(K636, 'taxonomy(ID_mappings)'!$B$2:$B$30, 'taxonomy(ID_mappings)'!$A$2:$A$30, "Not Disclosed", 0)</f>
        <v>5769</v>
      </c>
      <c r="M636" s="1" t="s">
        <v>84</v>
      </c>
      <c r="N636" s="1" t="s">
        <v>84</v>
      </c>
      <c r="O636" s="1">
        <f>_xlfn.XLOOKUP(N636, 'taxonomy(ID_mappings)'!$F$2:$F$40, 'taxonomy(ID_mappings)'!$E$2:$E$40, "Not Disclosed", 0)</f>
        <v>2391</v>
      </c>
      <c r="P636" s="1" t="s">
        <v>42</v>
      </c>
      <c r="Q636" s="4" t="s">
        <v>42</v>
      </c>
      <c r="R636" s="4" t="s">
        <v>42</v>
      </c>
      <c r="S636" s="4" t="s">
        <v>42</v>
      </c>
      <c r="T636" s="4" t="str">
        <v>Not Disclosed</v>
      </c>
      <c r="U636" s="4" t="s">
        <v>42</v>
      </c>
      <c r="V636" s="4" t="str">
        <v>Not Disclosed</v>
      </c>
      <c r="W636" s="4" t="s">
        <v>42</v>
      </c>
      <c r="X636" s="4" t="str">
        <v>Not Disclosed</v>
      </c>
      <c r="Y636" s="4" t="s">
        <v>42</v>
      </c>
      <c r="Z636" s="4" t="str">
        <v>Not Disclosed</v>
      </c>
      <c r="AA636" s="4" t="str">
        <f>_xlfn.XLOOKUP(R636, 'taxonomy(ID_mappings)'!$J$2:$J$7, 'taxonomy(ID_mappings)'!$I$2:$I$7, "Not Disclosed", 0)</f>
        <v>Not Disclosed</v>
      </c>
      <c r="AB636" s="4" t="str">
        <f>_xlfn.XLOOKUP(T636, 'taxonomy(ID_mappings)'!$J$2:$J$7, 'taxonomy(ID_mappings)'!$I$2:$I$7, "Not Disclosed", 0)</f>
        <v>Not Disclosed</v>
      </c>
      <c r="AC636" s="4" t="str">
        <f>_xlfn.XLOOKUP(V636, 'taxonomy(ID_mappings)'!$J$2:$J$7, 'taxonomy(ID_mappings)'!$I$2:$I$7, "Not Disclosed", 0)</f>
        <v>Not Disclosed</v>
      </c>
      <c r="AD636" s="4" t="str">
        <f>_xlfn.XLOOKUP(X636, 'taxonomy(ID_mappings)'!$J$2:$J$7, 'taxonomy(ID_mappings)'!$I$2:$I$7, "Not Disclosed", 0)</f>
        <v>Not Disclosed</v>
      </c>
      <c r="AE636" s="4" t="str">
        <f>_xlfn.XLOOKUP(Z636, 'taxonomy(ID_mappings)'!$J$2:$J$7, 'taxonomy(ID_mappings)'!$I$2:$I$7, "Not Disclosed", 0)</f>
        <v>Not Disclosed</v>
      </c>
      <c r="AF636" s="4" t="str">
        <f>_xlfn.CONCAT(AA636, ", ", AB636, ", ", AC636, ", ", AD636, ", ", AE636)</f>
        <v>Not Disclosed, Not Disclosed, Not Disclosed, Not Disclosed, Not Disclosed</v>
      </c>
      <c r="AG636" s="16" t="s">
        <v>42</v>
      </c>
      <c r="AH636" s="1" t="s">
        <v>43</v>
      </c>
      <c r="AI636" s="1">
        <f>_xlfn.XLOOKUP(AH636, 'taxonomy(ID_mappings)'!$L$2:$L$3, 'taxonomy(ID_mappings)'!$M$2:$M$3, 0)</f>
        <v>0</v>
      </c>
      <c r="AJ636" s="1" t="s">
        <v>42</v>
      </c>
      <c r="AK636" s="1" t="s">
        <v>42</v>
      </c>
      <c r="AL636" s="1" t="s">
        <v>42</v>
      </c>
    </row>
    <row r="637" spans="1:38" ht="15.75" customHeight="1">
      <c r="A637" s="1">
        <v>53198</v>
      </c>
      <c r="B637" s="1" t="s">
        <v>1044</v>
      </c>
      <c r="C637" s="1">
        <f>_xlfn.XLOOKUP(B637, 'Sheet1 startup_formatted'!$B$2:$B$690, 'Sheet1 startup_formatted'!$A$2:$A$690, "Not issued", 0)</f>
        <v>40240</v>
      </c>
      <c r="D637" s="2">
        <v>42736</v>
      </c>
      <c r="E637" s="15">
        <v>600000</v>
      </c>
      <c r="F637" s="1" t="s">
        <v>53</v>
      </c>
      <c r="G637" s="1">
        <f>_xlfn.XLOOKUP(F637, 'taxonomy(ID_mappings)'!$P$2:$P$15, 'taxonomy(ID_mappings)'!$O$2:$O$15, 0)</f>
        <v>9101</v>
      </c>
      <c r="H637" s="1">
        <v>0</v>
      </c>
      <c r="I637" s="1" t="s">
        <v>100</v>
      </c>
      <c r="J637" s="1" t="str">
        <v>Turkey</v>
      </c>
      <c r="K637" s="1" t="s">
        <v>100</v>
      </c>
      <c r="L637" s="13">
        <f>_xlfn.XLOOKUP(K637, 'taxonomy(ID_mappings)'!$B$2:$B$30, 'taxonomy(ID_mappings)'!$A$2:$A$30, "Not Disclosed", 0)</f>
        <v>5897</v>
      </c>
      <c r="M637" s="1" t="s">
        <v>401</v>
      </c>
      <c r="N637" s="1" t="s">
        <v>401</v>
      </c>
      <c r="O637" s="1">
        <f>_xlfn.XLOOKUP(N637, 'taxonomy(ID_mappings)'!$F$2:$F$40, 'taxonomy(ID_mappings)'!$E$2:$E$40, "Not Disclosed", 0)</f>
        <v>8327</v>
      </c>
      <c r="P637" s="1">
        <v>1</v>
      </c>
      <c r="Q637" s="4" t="s">
        <v>41</v>
      </c>
      <c r="R637" s="4" t="s">
        <v>41</v>
      </c>
      <c r="S637" s="4" t="s">
        <v>42</v>
      </c>
      <c r="T637" s="4" t="str">
        <v>Not Disclosed</v>
      </c>
      <c r="U637" s="4" t="s">
        <v>42</v>
      </c>
      <c r="V637" s="4" t="str">
        <v>Not Disclosed</v>
      </c>
      <c r="W637" s="4" t="s">
        <v>42</v>
      </c>
      <c r="X637" s="4" t="str">
        <v>Not Disclosed</v>
      </c>
      <c r="Y637" s="4" t="s">
        <v>42</v>
      </c>
      <c r="Z637" s="4" t="str">
        <v>Not Disclosed</v>
      </c>
      <c r="AA637" s="4">
        <f>_xlfn.XLOOKUP(R637, 'taxonomy(ID_mappings)'!$J$2:$J$7, 'taxonomy(ID_mappings)'!$I$2:$I$7, "Not Disclosed", 0)</f>
        <v>5324</v>
      </c>
      <c r="AB637" s="4" t="str">
        <f>_xlfn.XLOOKUP(T637, 'taxonomy(ID_mappings)'!$J$2:$J$7, 'taxonomy(ID_mappings)'!$I$2:$I$7, "Not Disclosed", 0)</f>
        <v>Not Disclosed</v>
      </c>
      <c r="AC637" s="4" t="str">
        <f>_xlfn.XLOOKUP(V637, 'taxonomy(ID_mappings)'!$J$2:$J$7, 'taxonomy(ID_mappings)'!$I$2:$I$7, "Not Disclosed", 0)</f>
        <v>Not Disclosed</v>
      </c>
      <c r="AD637" s="4" t="str">
        <f>_xlfn.XLOOKUP(X637, 'taxonomy(ID_mappings)'!$J$2:$J$7, 'taxonomy(ID_mappings)'!$I$2:$I$7, "Not Disclosed", 0)</f>
        <v>Not Disclosed</v>
      </c>
      <c r="AE637" s="4" t="str">
        <f>_xlfn.XLOOKUP(Z637, 'taxonomy(ID_mappings)'!$J$2:$J$7, 'taxonomy(ID_mappings)'!$I$2:$I$7, "Not Disclosed", 0)</f>
        <v>Not Disclosed</v>
      </c>
      <c r="AF637" s="4" t="str">
        <f>_xlfn.CONCAT(AA637, ", ", AB637, ", ", AC637, ", ", AD637, ", ", AE637)</f>
        <v>5324, Not Disclosed, Not Disclosed, Not Disclosed, Not Disclosed</v>
      </c>
      <c r="AG637" s="16">
        <v>5324</v>
      </c>
      <c r="AH637" s="1" t="s">
        <v>43</v>
      </c>
      <c r="AI637" s="1">
        <f>_xlfn.XLOOKUP(AH637, 'taxonomy(ID_mappings)'!$L$2:$L$3, 'taxonomy(ID_mappings)'!$M$2:$M$3, 0)</f>
        <v>0</v>
      </c>
      <c r="AJ637" s="1" t="s">
        <v>42</v>
      </c>
      <c r="AK637" s="1" t="s">
        <v>42</v>
      </c>
      <c r="AL637" s="1" t="s">
        <v>42</v>
      </c>
    </row>
    <row r="638" spans="1:38" ht="15.75" customHeight="1">
      <c r="A638" s="1">
        <v>53199</v>
      </c>
      <c r="B638" s="1" t="s">
        <v>1045</v>
      </c>
      <c r="C638" s="1">
        <f>_xlfn.XLOOKUP(B638, 'Sheet1 startup_formatted'!$B$2:$B$690, 'Sheet1 startup_formatted'!$A$2:$A$690, "Not issued", 0)</f>
        <v>54543</v>
      </c>
      <c r="D638" s="2">
        <v>42736</v>
      </c>
      <c r="E638" s="15">
        <v>100000</v>
      </c>
      <c r="F638" s="1" t="s">
        <v>88</v>
      </c>
      <c r="G638" s="1">
        <f>_xlfn.XLOOKUP(F638, 'taxonomy(ID_mappings)'!$P$2:$P$15, 'taxonomy(ID_mappings)'!$O$2:$O$15, 0)</f>
        <v>6789</v>
      </c>
      <c r="H638" s="1">
        <v>1</v>
      </c>
      <c r="I638" s="1" t="s">
        <v>100</v>
      </c>
      <c r="J638" s="1" t="str">
        <v>Turkey</v>
      </c>
      <c r="K638" s="1" t="s">
        <v>100</v>
      </c>
      <c r="L638" s="13">
        <f>_xlfn.XLOOKUP(K638, 'taxonomy(ID_mappings)'!$B$2:$B$30, 'taxonomy(ID_mappings)'!$A$2:$A$30, "Not Disclosed", 0)</f>
        <v>5897</v>
      </c>
      <c r="M638" s="1" t="s">
        <v>54</v>
      </c>
      <c r="N638" s="1" t="s">
        <v>54</v>
      </c>
      <c r="O638" s="1">
        <f>_xlfn.XLOOKUP(N638, 'taxonomy(ID_mappings)'!$F$2:$F$40, 'taxonomy(ID_mappings)'!$E$2:$E$40, "Not Disclosed", 0)</f>
        <v>2165</v>
      </c>
      <c r="P638" s="1">
        <v>2</v>
      </c>
      <c r="Q638" s="4" t="s">
        <v>42</v>
      </c>
      <c r="R638" s="4" t="s">
        <v>42</v>
      </c>
      <c r="S638" s="4" t="s">
        <v>42</v>
      </c>
      <c r="T638" s="4" t="str">
        <v>Not Disclosed</v>
      </c>
      <c r="U638" s="4" t="s">
        <v>42</v>
      </c>
      <c r="V638" s="4" t="str">
        <v>Not Disclosed</v>
      </c>
      <c r="W638" s="4" t="s">
        <v>42</v>
      </c>
      <c r="X638" s="4" t="str">
        <v>Not Disclosed</v>
      </c>
      <c r="Y638" s="4" t="s">
        <v>42</v>
      </c>
      <c r="Z638" s="4" t="str">
        <v>Not Disclosed</v>
      </c>
      <c r="AA638" s="4" t="str">
        <f>_xlfn.XLOOKUP(R638, 'taxonomy(ID_mappings)'!$J$2:$J$7, 'taxonomy(ID_mappings)'!$I$2:$I$7, "Not Disclosed", 0)</f>
        <v>Not Disclosed</v>
      </c>
      <c r="AB638" s="4" t="str">
        <f>_xlfn.XLOOKUP(T638, 'taxonomy(ID_mappings)'!$J$2:$J$7, 'taxonomy(ID_mappings)'!$I$2:$I$7, "Not Disclosed", 0)</f>
        <v>Not Disclosed</v>
      </c>
      <c r="AC638" s="4" t="str">
        <f>_xlfn.XLOOKUP(V638, 'taxonomy(ID_mappings)'!$J$2:$J$7, 'taxonomy(ID_mappings)'!$I$2:$I$7, "Not Disclosed", 0)</f>
        <v>Not Disclosed</v>
      </c>
      <c r="AD638" s="4" t="str">
        <f>_xlfn.XLOOKUP(X638, 'taxonomy(ID_mappings)'!$J$2:$J$7, 'taxonomy(ID_mappings)'!$I$2:$I$7, "Not Disclosed", 0)</f>
        <v>Not Disclosed</v>
      </c>
      <c r="AE638" s="4" t="str">
        <f>_xlfn.XLOOKUP(Z638, 'taxonomy(ID_mappings)'!$J$2:$J$7, 'taxonomy(ID_mappings)'!$I$2:$I$7, "Not Disclosed", 0)</f>
        <v>Not Disclosed</v>
      </c>
      <c r="AF638" s="4" t="str">
        <f>_xlfn.CONCAT(AA638, ", ", AB638, ", ", AC638, ", ", AD638, ", ", AE638)</f>
        <v>Not Disclosed, Not Disclosed, Not Disclosed, Not Disclosed, Not Disclosed</v>
      </c>
      <c r="AG638" s="16" t="s">
        <v>42</v>
      </c>
      <c r="AH638" s="1" t="s">
        <v>43</v>
      </c>
      <c r="AI638" s="1">
        <f>_xlfn.XLOOKUP(AH638, 'taxonomy(ID_mappings)'!$L$2:$L$3, 'taxonomy(ID_mappings)'!$M$2:$M$3, 0)</f>
        <v>0</v>
      </c>
      <c r="AJ638" s="1" t="s">
        <v>42</v>
      </c>
      <c r="AK638" s="1" t="s">
        <v>42</v>
      </c>
      <c r="AL638" s="1" t="s">
        <v>42</v>
      </c>
    </row>
    <row r="639" spans="1:38" ht="15.75" customHeight="1">
      <c r="A639" s="1">
        <v>53200</v>
      </c>
      <c r="B639" s="1" t="s">
        <v>1046</v>
      </c>
      <c r="C639" s="1">
        <f>_xlfn.XLOOKUP(B639, 'Sheet1 startup_formatted'!$B$2:$B$690, 'Sheet1 startup_formatted'!$A$2:$A$690, "Not issued", 0)</f>
        <v>54594</v>
      </c>
      <c r="D639" s="2">
        <v>42736</v>
      </c>
      <c r="E639" s="15">
        <v>50000</v>
      </c>
      <c r="F639" s="1" t="s">
        <v>88</v>
      </c>
      <c r="G639" s="1">
        <f>_xlfn.XLOOKUP(F639, 'taxonomy(ID_mappings)'!$P$2:$P$15, 'taxonomy(ID_mappings)'!$O$2:$O$15, 0)</f>
        <v>6789</v>
      </c>
      <c r="H639" s="1">
        <v>0</v>
      </c>
      <c r="I639" s="1" t="s">
        <v>100</v>
      </c>
      <c r="J639" s="1" t="str">
        <v>Turkey</v>
      </c>
      <c r="K639" s="1" t="s">
        <v>100</v>
      </c>
      <c r="L639" s="13">
        <f>_xlfn.XLOOKUP(K639, 'taxonomy(ID_mappings)'!$B$2:$B$30, 'taxonomy(ID_mappings)'!$A$2:$A$30, "Not Disclosed", 0)</f>
        <v>5897</v>
      </c>
      <c r="M639" s="1" t="s">
        <v>181</v>
      </c>
      <c r="N639" s="1" t="s">
        <v>181</v>
      </c>
      <c r="O639" s="1">
        <f>_xlfn.XLOOKUP(N639, 'taxonomy(ID_mappings)'!$F$2:$F$40, 'taxonomy(ID_mappings)'!$E$2:$E$40, "Not Disclosed", 0)</f>
        <v>1632</v>
      </c>
      <c r="P639" s="1" t="s">
        <v>42</v>
      </c>
      <c r="Q639" s="4" t="s">
        <v>42</v>
      </c>
      <c r="R639" s="4" t="s">
        <v>42</v>
      </c>
      <c r="S639" s="4" t="s">
        <v>42</v>
      </c>
      <c r="T639" s="4" t="str">
        <v>Not Disclosed</v>
      </c>
      <c r="U639" s="4" t="s">
        <v>42</v>
      </c>
      <c r="V639" s="4" t="str">
        <v>Not Disclosed</v>
      </c>
      <c r="W639" s="4" t="s">
        <v>42</v>
      </c>
      <c r="X639" s="4" t="str">
        <v>Not Disclosed</v>
      </c>
      <c r="Y639" s="4" t="s">
        <v>42</v>
      </c>
      <c r="Z639" s="4" t="str">
        <v>Not Disclosed</v>
      </c>
      <c r="AA639" s="4" t="str">
        <f>_xlfn.XLOOKUP(R639, 'taxonomy(ID_mappings)'!$J$2:$J$7, 'taxonomy(ID_mappings)'!$I$2:$I$7, "Not Disclosed", 0)</f>
        <v>Not Disclosed</v>
      </c>
      <c r="AB639" s="4" t="str">
        <f>_xlfn.XLOOKUP(T639, 'taxonomy(ID_mappings)'!$J$2:$J$7, 'taxonomy(ID_mappings)'!$I$2:$I$7, "Not Disclosed", 0)</f>
        <v>Not Disclosed</v>
      </c>
      <c r="AC639" s="4" t="str">
        <f>_xlfn.XLOOKUP(V639, 'taxonomy(ID_mappings)'!$J$2:$J$7, 'taxonomy(ID_mappings)'!$I$2:$I$7, "Not Disclosed", 0)</f>
        <v>Not Disclosed</v>
      </c>
      <c r="AD639" s="4" t="str">
        <f>_xlfn.XLOOKUP(X639, 'taxonomy(ID_mappings)'!$J$2:$J$7, 'taxonomy(ID_mappings)'!$I$2:$I$7, "Not Disclosed", 0)</f>
        <v>Not Disclosed</v>
      </c>
      <c r="AE639" s="4" t="str">
        <f>_xlfn.XLOOKUP(Z639, 'taxonomy(ID_mappings)'!$J$2:$J$7, 'taxonomy(ID_mappings)'!$I$2:$I$7, "Not Disclosed", 0)</f>
        <v>Not Disclosed</v>
      </c>
      <c r="AF639" s="4" t="str">
        <f>_xlfn.CONCAT(AA639, ", ", AB639, ", ", AC639, ", ", AD639, ", ", AE639)</f>
        <v>Not Disclosed, Not Disclosed, Not Disclosed, Not Disclosed, Not Disclosed</v>
      </c>
      <c r="AG639" s="16" t="s">
        <v>42</v>
      </c>
      <c r="AH639" s="1" t="s">
        <v>43</v>
      </c>
      <c r="AI639" s="1">
        <f>_xlfn.XLOOKUP(AH639, 'taxonomy(ID_mappings)'!$L$2:$L$3, 'taxonomy(ID_mappings)'!$M$2:$M$3, 0)</f>
        <v>0</v>
      </c>
      <c r="AJ639" s="1" t="s">
        <v>42</v>
      </c>
      <c r="AK639" s="1" t="s">
        <v>42</v>
      </c>
      <c r="AL639" s="1" t="s">
        <v>42</v>
      </c>
    </row>
    <row r="640" spans="1:38" ht="15.75" customHeight="1">
      <c r="A640" s="1">
        <v>53201</v>
      </c>
      <c r="B640" s="1" t="s">
        <v>1047</v>
      </c>
      <c r="C640" s="1">
        <f>_xlfn.XLOOKUP(B640, 'Sheet1 startup_formatted'!$B$2:$B$690, 'Sheet1 startup_formatted'!$A$2:$A$690, "Not issued", 0)</f>
        <v>48448</v>
      </c>
      <c r="D640" s="2">
        <v>42736</v>
      </c>
      <c r="E640" s="15">
        <v>0</v>
      </c>
      <c r="F640" s="1" t="s">
        <v>707</v>
      </c>
      <c r="G640" s="1">
        <f>_xlfn.XLOOKUP(F640, 'taxonomy(ID_mappings)'!$P$2:$P$15, 'taxonomy(ID_mappings)'!$O$2:$O$15, 0)</f>
        <v>5672</v>
      </c>
      <c r="H640" s="1">
        <v>0</v>
      </c>
      <c r="I640" s="1" t="s">
        <v>100</v>
      </c>
      <c r="J640" s="1" t="str">
        <v>Turkey</v>
      </c>
      <c r="K640" s="1" t="s">
        <v>100</v>
      </c>
      <c r="L640" s="13">
        <f>_xlfn.XLOOKUP(K640, 'taxonomy(ID_mappings)'!$B$2:$B$30, 'taxonomy(ID_mappings)'!$A$2:$A$30, "Not Disclosed", 0)</f>
        <v>5897</v>
      </c>
      <c r="M640" s="1" t="s">
        <v>141</v>
      </c>
      <c r="N640" s="1" t="s">
        <v>141</v>
      </c>
      <c r="O640" s="1">
        <f>_xlfn.XLOOKUP(N640, 'taxonomy(ID_mappings)'!$F$2:$F$40, 'taxonomy(ID_mappings)'!$E$2:$E$40, "Not Disclosed", 0)</f>
        <v>7592</v>
      </c>
      <c r="P640" s="1" t="s">
        <v>42</v>
      </c>
      <c r="Q640" s="4" t="s">
        <v>42</v>
      </c>
      <c r="R640" s="4" t="s">
        <v>42</v>
      </c>
      <c r="S640" s="4" t="s">
        <v>42</v>
      </c>
      <c r="T640" s="4" t="str">
        <v>Not Disclosed</v>
      </c>
      <c r="U640" s="4" t="s">
        <v>42</v>
      </c>
      <c r="V640" s="4" t="str">
        <v>Not Disclosed</v>
      </c>
      <c r="W640" s="4" t="s">
        <v>42</v>
      </c>
      <c r="X640" s="4" t="str">
        <v>Not Disclosed</v>
      </c>
      <c r="Y640" s="4" t="s">
        <v>42</v>
      </c>
      <c r="Z640" s="4" t="str">
        <v>Not Disclosed</v>
      </c>
      <c r="AA640" s="4" t="str">
        <f>_xlfn.XLOOKUP(R640, 'taxonomy(ID_mappings)'!$J$2:$J$7, 'taxonomy(ID_mappings)'!$I$2:$I$7, "Not Disclosed", 0)</f>
        <v>Not Disclosed</v>
      </c>
      <c r="AB640" s="4" t="str">
        <f>_xlfn.XLOOKUP(T640, 'taxonomy(ID_mappings)'!$J$2:$J$7, 'taxonomy(ID_mappings)'!$I$2:$I$7, "Not Disclosed", 0)</f>
        <v>Not Disclosed</v>
      </c>
      <c r="AC640" s="4" t="str">
        <f>_xlfn.XLOOKUP(V640, 'taxonomy(ID_mappings)'!$J$2:$J$7, 'taxonomy(ID_mappings)'!$I$2:$I$7, "Not Disclosed", 0)</f>
        <v>Not Disclosed</v>
      </c>
      <c r="AD640" s="4" t="str">
        <f>_xlfn.XLOOKUP(X640, 'taxonomy(ID_mappings)'!$J$2:$J$7, 'taxonomy(ID_mappings)'!$I$2:$I$7, "Not Disclosed", 0)</f>
        <v>Not Disclosed</v>
      </c>
      <c r="AE640" s="4" t="str">
        <f>_xlfn.XLOOKUP(Z640, 'taxonomy(ID_mappings)'!$J$2:$J$7, 'taxonomy(ID_mappings)'!$I$2:$I$7, "Not Disclosed", 0)</f>
        <v>Not Disclosed</v>
      </c>
      <c r="AF640" s="4" t="str">
        <f>_xlfn.CONCAT(AA640, ", ", AB640, ", ", AC640, ", ", AD640, ", ", AE640)</f>
        <v>Not Disclosed, Not Disclosed, Not Disclosed, Not Disclosed, Not Disclosed</v>
      </c>
      <c r="AG640" s="16" t="s">
        <v>42</v>
      </c>
      <c r="AH640" s="1" t="s">
        <v>43</v>
      </c>
      <c r="AI640" s="1">
        <f>_xlfn.XLOOKUP(AH640, 'taxonomy(ID_mappings)'!$L$2:$L$3, 'taxonomy(ID_mappings)'!$M$2:$M$3, 0)</f>
        <v>0</v>
      </c>
      <c r="AJ640" s="1" t="s">
        <v>42</v>
      </c>
      <c r="AK640" s="1" t="s">
        <v>42</v>
      </c>
      <c r="AL640" s="1" t="s">
        <v>42</v>
      </c>
    </row>
    <row r="641" spans="1:38" ht="15.75" customHeight="1">
      <c r="A641" s="1">
        <v>53202</v>
      </c>
      <c r="B641" s="1" t="s">
        <v>1048</v>
      </c>
      <c r="C641" s="1">
        <f>_xlfn.XLOOKUP(B641, 'Sheet1 startup_formatted'!$B$2:$B$690, 'Sheet1 startup_formatted'!$A$2:$A$690, "Not issued", 0)</f>
        <v>40308</v>
      </c>
      <c r="D641" s="2">
        <v>42736</v>
      </c>
      <c r="E641" s="15">
        <v>0</v>
      </c>
      <c r="F641" s="1" t="s">
        <v>707</v>
      </c>
      <c r="G641" s="1">
        <f>_xlfn.XLOOKUP(F641, 'taxonomy(ID_mappings)'!$P$2:$P$15, 'taxonomy(ID_mappings)'!$O$2:$O$15, 0)</f>
        <v>5672</v>
      </c>
      <c r="H641" s="1">
        <v>0</v>
      </c>
      <c r="I641" s="1" t="s">
        <v>100</v>
      </c>
      <c r="J641" s="1" t="str">
        <v>Turkey</v>
      </c>
      <c r="K641" s="1" t="s">
        <v>100</v>
      </c>
      <c r="L641" s="13">
        <f>_xlfn.XLOOKUP(K641, 'taxonomy(ID_mappings)'!$B$2:$B$30, 'taxonomy(ID_mappings)'!$A$2:$A$30, "Not Disclosed", 0)</f>
        <v>5897</v>
      </c>
      <c r="M641" s="1" t="s">
        <v>189</v>
      </c>
      <c r="N641" s="1" t="s">
        <v>189</v>
      </c>
      <c r="O641" s="1">
        <f>_xlfn.XLOOKUP(N641, 'taxonomy(ID_mappings)'!$F$2:$F$40, 'taxonomy(ID_mappings)'!$E$2:$E$40, "Not Disclosed", 0)</f>
        <v>9435</v>
      </c>
      <c r="P641" s="1" t="s">
        <v>42</v>
      </c>
      <c r="Q641" s="4" t="s">
        <v>61</v>
      </c>
      <c r="R641" s="4" t="s">
        <v>61</v>
      </c>
      <c r="S641" s="4" t="s">
        <v>42</v>
      </c>
      <c r="T641" s="4" t="str">
        <v>Not Disclosed</v>
      </c>
      <c r="U641" s="4" t="s">
        <v>42</v>
      </c>
      <c r="V641" s="4" t="str">
        <v>Not Disclosed</v>
      </c>
      <c r="W641" s="4" t="s">
        <v>42</v>
      </c>
      <c r="X641" s="4" t="str">
        <v>Not Disclosed</v>
      </c>
      <c r="Y641" s="4" t="s">
        <v>42</v>
      </c>
      <c r="Z641" s="4" t="str">
        <v>Not Disclosed</v>
      </c>
      <c r="AA641" s="4">
        <f>_xlfn.XLOOKUP(R641, 'taxonomy(ID_mappings)'!$J$2:$J$7, 'taxonomy(ID_mappings)'!$I$2:$I$7, "Not Disclosed", 0)</f>
        <v>5326</v>
      </c>
      <c r="AB641" s="4" t="str">
        <f>_xlfn.XLOOKUP(T641, 'taxonomy(ID_mappings)'!$J$2:$J$7, 'taxonomy(ID_mappings)'!$I$2:$I$7, "Not Disclosed", 0)</f>
        <v>Not Disclosed</v>
      </c>
      <c r="AC641" s="4" t="str">
        <f>_xlfn.XLOOKUP(V641, 'taxonomy(ID_mappings)'!$J$2:$J$7, 'taxonomy(ID_mappings)'!$I$2:$I$7, "Not Disclosed", 0)</f>
        <v>Not Disclosed</v>
      </c>
      <c r="AD641" s="4" t="str">
        <f>_xlfn.XLOOKUP(X641, 'taxonomy(ID_mappings)'!$J$2:$J$7, 'taxonomy(ID_mappings)'!$I$2:$I$7, "Not Disclosed", 0)</f>
        <v>Not Disclosed</v>
      </c>
      <c r="AE641" s="4" t="str">
        <f>_xlfn.XLOOKUP(Z641, 'taxonomy(ID_mappings)'!$J$2:$J$7, 'taxonomy(ID_mappings)'!$I$2:$I$7, "Not Disclosed", 0)</f>
        <v>Not Disclosed</v>
      </c>
      <c r="AF641" s="4" t="str">
        <f>_xlfn.CONCAT(AA641, ", ", AB641, ", ", AC641, ", ", AD641, ", ", AE641)</f>
        <v>5326, Not Disclosed, Not Disclosed, Not Disclosed, Not Disclosed</v>
      </c>
      <c r="AG641" s="16">
        <v>5326</v>
      </c>
      <c r="AH641" s="1" t="s">
        <v>43</v>
      </c>
      <c r="AI641" s="1">
        <f>_xlfn.XLOOKUP(AH641, 'taxonomy(ID_mappings)'!$L$2:$L$3, 'taxonomy(ID_mappings)'!$M$2:$M$3, 0)</f>
        <v>0</v>
      </c>
      <c r="AJ641" s="1" t="s">
        <v>42</v>
      </c>
      <c r="AK641" s="1" t="s">
        <v>42</v>
      </c>
      <c r="AL641" s="1" t="s">
        <v>42</v>
      </c>
    </row>
    <row r="642" spans="1:38" ht="15.75" customHeight="1">
      <c r="A642" s="1">
        <v>53203</v>
      </c>
      <c r="B642" s="1" t="s">
        <v>1049</v>
      </c>
      <c r="C642" s="1">
        <f>_xlfn.XLOOKUP(B642, 'Sheet1 startup_formatted'!$B$2:$B$690, 'Sheet1 startup_formatted'!$A$2:$A$690, "Not issued", 0)</f>
        <v>54456</v>
      </c>
      <c r="D642" s="2">
        <v>42736</v>
      </c>
      <c r="E642" s="15">
        <v>20000</v>
      </c>
      <c r="F642" s="1" t="s">
        <v>88</v>
      </c>
      <c r="G642" s="1">
        <f>_xlfn.XLOOKUP(F642, 'taxonomy(ID_mappings)'!$P$2:$P$15, 'taxonomy(ID_mappings)'!$O$2:$O$15, 0)</f>
        <v>6789</v>
      </c>
      <c r="H642" s="1">
        <v>1</v>
      </c>
      <c r="I642" s="1" t="s">
        <v>100</v>
      </c>
      <c r="J642" s="1" t="str">
        <v>Turkey</v>
      </c>
      <c r="K642" s="1" t="s">
        <v>100</v>
      </c>
      <c r="L642" s="13">
        <f>_xlfn.XLOOKUP(K642, 'taxonomy(ID_mappings)'!$B$2:$B$30, 'taxonomy(ID_mappings)'!$A$2:$A$30, "Not Disclosed", 0)</f>
        <v>5897</v>
      </c>
      <c r="M642" s="1" t="s">
        <v>401</v>
      </c>
      <c r="N642" s="1" t="s">
        <v>401</v>
      </c>
      <c r="O642" s="1">
        <f>_xlfn.XLOOKUP(N642, 'taxonomy(ID_mappings)'!$F$2:$F$40, 'taxonomy(ID_mappings)'!$E$2:$E$40, "Not Disclosed", 0)</f>
        <v>8327</v>
      </c>
      <c r="P642" s="1">
        <v>3</v>
      </c>
      <c r="Q642" s="4" t="s">
        <v>42</v>
      </c>
      <c r="R642" s="4" t="s">
        <v>42</v>
      </c>
      <c r="S642" s="4" t="s">
        <v>42</v>
      </c>
      <c r="T642" s="4" t="str">
        <v>Not Disclosed</v>
      </c>
      <c r="U642" s="4" t="s">
        <v>42</v>
      </c>
      <c r="V642" s="4" t="str">
        <v>Not Disclosed</v>
      </c>
      <c r="W642" s="4" t="s">
        <v>42</v>
      </c>
      <c r="X642" s="4" t="str">
        <v>Not Disclosed</v>
      </c>
      <c r="Y642" s="4" t="s">
        <v>42</v>
      </c>
      <c r="Z642" s="4" t="str">
        <v>Not Disclosed</v>
      </c>
      <c r="AA642" s="4" t="str">
        <f>_xlfn.XLOOKUP(R642, 'taxonomy(ID_mappings)'!$J$2:$J$7, 'taxonomy(ID_mappings)'!$I$2:$I$7, "Not Disclosed", 0)</f>
        <v>Not Disclosed</v>
      </c>
      <c r="AB642" s="4" t="str">
        <f>_xlfn.XLOOKUP(T642, 'taxonomy(ID_mappings)'!$J$2:$J$7, 'taxonomy(ID_mappings)'!$I$2:$I$7, "Not Disclosed", 0)</f>
        <v>Not Disclosed</v>
      </c>
      <c r="AC642" s="4" t="str">
        <f>_xlfn.XLOOKUP(V642, 'taxonomy(ID_mappings)'!$J$2:$J$7, 'taxonomy(ID_mappings)'!$I$2:$I$7, "Not Disclosed", 0)</f>
        <v>Not Disclosed</v>
      </c>
      <c r="AD642" s="4" t="str">
        <f>_xlfn.XLOOKUP(X642, 'taxonomy(ID_mappings)'!$J$2:$J$7, 'taxonomy(ID_mappings)'!$I$2:$I$7, "Not Disclosed", 0)</f>
        <v>Not Disclosed</v>
      </c>
      <c r="AE642" s="4" t="str">
        <f>_xlfn.XLOOKUP(Z642, 'taxonomy(ID_mappings)'!$J$2:$J$7, 'taxonomy(ID_mappings)'!$I$2:$I$7, "Not Disclosed", 0)</f>
        <v>Not Disclosed</v>
      </c>
      <c r="AF642" s="4" t="str">
        <f>_xlfn.CONCAT(AA642, ", ", AB642, ", ", AC642, ", ", AD642, ", ", AE642)</f>
        <v>Not Disclosed, Not Disclosed, Not Disclosed, Not Disclosed, Not Disclosed</v>
      </c>
      <c r="AG642" s="16" t="s">
        <v>42</v>
      </c>
      <c r="AH642" s="1" t="s">
        <v>43</v>
      </c>
      <c r="AI642" s="1">
        <f>_xlfn.XLOOKUP(AH642, 'taxonomy(ID_mappings)'!$L$2:$L$3, 'taxonomy(ID_mappings)'!$M$2:$M$3, 0)</f>
        <v>0</v>
      </c>
      <c r="AJ642" s="1" t="s">
        <v>42</v>
      </c>
      <c r="AK642" s="1" t="s">
        <v>42</v>
      </c>
      <c r="AL642" s="1" t="s">
        <v>42</v>
      </c>
    </row>
    <row r="643" spans="1:38" ht="15.75" customHeight="1">
      <c r="A643" s="1">
        <v>53204</v>
      </c>
      <c r="B643" s="1" t="s">
        <v>1050</v>
      </c>
      <c r="C643" s="1">
        <f>_xlfn.XLOOKUP(B643, 'Sheet1 startup_formatted'!$B$2:$B$690, 'Sheet1 startup_formatted'!$A$2:$A$690, "Not issued", 0)</f>
        <v>54506</v>
      </c>
      <c r="D643" s="2">
        <v>42736</v>
      </c>
      <c r="E643" s="15">
        <v>300000</v>
      </c>
      <c r="F643" s="1" t="s">
        <v>707</v>
      </c>
      <c r="G643" s="1">
        <f>_xlfn.XLOOKUP(F643, 'taxonomy(ID_mappings)'!$P$2:$P$15, 'taxonomy(ID_mappings)'!$O$2:$O$15, 0)</f>
        <v>5672</v>
      </c>
      <c r="H643" s="1">
        <v>0</v>
      </c>
      <c r="I643" s="1" t="s">
        <v>100</v>
      </c>
      <c r="J643" s="1" t="str">
        <v>Turkey</v>
      </c>
      <c r="K643" s="1" t="s">
        <v>100</v>
      </c>
      <c r="L643" s="13">
        <f>_xlfn.XLOOKUP(K643, 'taxonomy(ID_mappings)'!$B$2:$B$30, 'taxonomy(ID_mappings)'!$A$2:$A$30, "Not Disclosed", 0)</f>
        <v>5897</v>
      </c>
      <c r="M643" s="1" t="s">
        <v>84</v>
      </c>
      <c r="N643" s="1" t="s">
        <v>84</v>
      </c>
      <c r="O643" s="1">
        <f>_xlfn.XLOOKUP(N643, 'taxonomy(ID_mappings)'!$F$2:$F$40, 'taxonomy(ID_mappings)'!$E$2:$E$40, "Not Disclosed", 0)</f>
        <v>2391</v>
      </c>
      <c r="P643" s="1" t="s">
        <v>42</v>
      </c>
      <c r="Q643" s="4" t="s">
        <v>42</v>
      </c>
      <c r="R643" s="4" t="s">
        <v>42</v>
      </c>
      <c r="S643" s="4" t="s">
        <v>42</v>
      </c>
      <c r="T643" s="4" t="str">
        <v>Not Disclosed</v>
      </c>
      <c r="U643" s="4" t="s">
        <v>42</v>
      </c>
      <c r="V643" s="4" t="str">
        <v>Not Disclosed</v>
      </c>
      <c r="W643" s="4" t="s">
        <v>42</v>
      </c>
      <c r="X643" s="4" t="str">
        <v>Not Disclosed</v>
      </c>
      <c r="Y643" s="4" t="s">
        <v>42</v>
      </c>
      <c r="Z643" s="4" t="str">
        <v>Not Disclosed</v>
      </c>
      <c r="AA643" s="4" t="str">
        <f>_xlfn.XLOOKUP(R643, 'taxonomy(ID_mappings)'!$J$2:$J$7, 'taxonomy(ID_mappings)'!$I$2:$I$7, "Not Disclosed", 0)</f>
        <v>Not Disclosed</v>
      </c>
      <c r="AB643" s="4" t="str">
        <f>_xlfn.XLOOKUP(T643, 'taxonomy(ID_mappings)'!$J$2:$J$7, 'taxonomy(ID_mappings)'!$I$2:$I$7, "Not Disclosed", 0)</f>
        <v>Not Disclosed</v>
      </c>
      <c r="AC643" s="4" t="str">
        <f>_xlfn.XLOOKUP(V643, 'taxonomy(ID_mappings)'!$J$2:$J$7, 'taxonomy(ID_mappings)'!$I$2:$I$7, "Not Disclosed", 0)</f>
        <v>Not Disclosed</v>
      </c>
      <c r="AD643" s="4" t="str">
        <f>_xlfn.XLOOKUP(X643, 'taxonomy(ID_mappings)'!$J$2:$J$7, 'taxonomy(ID_mappings)'!$I$2:$I$7, "Not Disclosed", 0)</f>
        <v>Not Disclosed</v>
      </c>
      <c r="AE643" s="4" t="str">
        <f>_xlfn.XLOOKUP(Z643, 'taxonomy(ID_mappings)'!$J$2:$J$7, 'taxonomy(ID_mappings)'!$I$2:$I$7, "Not Disclosed", 0)</f>
        <v>Not Disclosed</v>
      </c>
      <c r="AF643" s="4" t="str">
        <f>_xlfn.CONCAT(AA643, ", ", AB643, ", ", AC643, ", ", AD643, ", ", AE643)</f>
        <v>Not Disclosed, Not Disclosed, Not Disclosed, Not Disclosed, Not Disclosed</v>
      </c>
      <c r="AG643" s="16" t="s">
        <v>42</v>
      </c>
      <c r="AH643" s="1" t="s">
        <v>43</v>
      </c>
      <c r="AI643" s="1">
        <f>_xlfn.XLOOKUP(AH643, 'taxonomy(ID_mappings)'!$L$2:$L$3, 'taxonomy(ID_mappings)'!$M$2:$M$3, 0)</f>
        <v>0</v>
      </c>
      <c r="AJ643" s="1" t="s">
        <v>42</v>
      </c>
      <c r="AK643" s="1" t="s">
        <v>42</v>
      </c>
      <c r="AL643" s="1" t="s">
        <v>42</v>
      </c>
    </row>
    <row r="644" spans="1:38" ht="15.75" customHeight="1">
      <c r="A644" s="1">
        <v>53205</v>
      </c>
      <c r="B644" s="1" t="s">
        <v>1051</v>
      </c>
      <c r="C644" s="1">
        <f>_xlfn.XLOOKUP(B644, 'Sheet1 startup_formatted'!$B$2:$B$690, 'Sheet1 startup_formatted'!$A$2:$A$690, "Not issued", 0)</f>
        <v>48356</v>
      </c>
      <c r="D644" s="2">
        <v>42767</v>
      </c>
      <c r="E644" s="15">
        <v>400000</v>
      </c>
      <c r="F644" s="1" t="s">
        <v>116</v>
      </c>
      <c r="G644" s="1">
        <f>_xlfn.XLOOKUP(F644, 'taxonomy(ID_mappings)'!$P$2:$P$15, 'taxonomy(ID_mappings)'!$O$2:$O$15, 0)</f>
        <v>3456</v>
      </c>
      <c r="H644" s="1">
        <v>1</v>
      </c>
      <c r="I644" s="1" t="s">
        <v>100</v>
      </c>
      <c r="J644" s="1" t="str">
        <v>Turkey</v>
      </c>
      <c r="K644" s="1" t="s">
        <v>100</v>
      </c>
      <c r="L644" s="13">
        <f>_xlfn.XLOOKUP(K644, 'taxonomy(ID_mappings)'!$B$2:$B$30, 'taxonomy(ID_mappings)'!$A$2:$A$30, "Not Disclosed", 0)</f>
        <v>5897</v>
      </c>
      <c r="M644" s="1" t="s">
        <v>214</v>
      </c>
      <c r="N644" s="1" t="s">
        <v>214</v>
      </c>
      <c r="O644" s="1">
        <f>_xlfn.XLOOKUP(N644, 'taxonomy(ID_mappings)'!$F$2:$F$40, 'taxonomy(ID_mappings)'!$E$2:$E$40, "Not Disclosed", 0)</f>
        <v>2356</v>
      </c>
      <c r="P644" s="1" t="s">
        <v>42</v>
      </c>
      <c r="Q644" s="4" t="s">
        <v>42</v>
      </c>
      <c r="R644" s="4" t="s">
        <v>42</v>
      </c>
      <c r="S644" s="4" t="s">
        <v>42</v>
      </c>
      <c r="T644" s="4" t="str">
        <v>Not Disclosed</v>
      </c>
      <c r="U644" s="4" t="s">
        <v>42</v>
      </c>
      <c r="V644" s="4" t="str">
        <v>Not Disclosed</v>
      </c>
      <c r="W644" s="4" t="s">
        <v>42</v>
      </c>
      <c r="X644" s="4" t="str">
        <v>Not Disclosed</v>
      </c>
      <c r="Y644" s="4" t="s">
        <v>42</v>
      </c>
      <c r="Z644" s="4" t="str">
        <v>Not Disclosed</v>
      </c>
      <c r="AA644" s="4" t="str">
        <f>_xlfn.XLOOKUP(R644, 'taxonomy(ID_mappings)'!$J$2:$J$7, 'taxonomy(ID_mappings)'!$I$2:$I$7, "Not Disclosed", 0)</f>
        <v>Not Disclosed</v>
      </c>
      <c r="AB644" s="4" t="str">
        <f>_xlfn.XLOOKUP(T644, 'taxonomy(ID_mappings)'!$J$2:$J$7, 'taxonomy(ID_mappings)'!$I$2:$I$7, "Not Disclosed", 0)</f>
        <v>Not Disclosed</v>
      </c>
      <c r="AC644" s="4" t="str">
        <f>_xlfn.XLOOKUP(V644, 'taxonomy(ID_mappings)'!$J$2:$J$7, 'taxonomy(ID_mappings)'!$I$2:$I$7, "Not Disclosed", 0)</f>
        <v>Not Disclosed</v>
      </c>
      <c r="AD644" s="4" t="str">
        <f>_xlfn.XLOOKUP(X644, 'taxonomy(ID_mappings)'!$J$2:$J$7, 'taxonomy(ID_mappings)'!$I$2:$I$7, "Not Disclosed", 0)</f>
        <v>Not Disclosed</v>
      </c>
      <c r="AE644" s="4" t="str">
        <f>_xlfn.XLOOKUP(Z644, 'taxonomy(ID_mappings)'!$J$2:$J$7, 'taxonomy(ID_mappings)'!$I$2:$I$7, "Not Disclosed", 0)</f>
        <v>Not Disclosed</v>
      </c>
      <c r="AF644" s="4" t="str">
        <f>_xlfn.CONCAT(AA644, ", ", AB644, ", ", AC644, ", ", AD644, ", ", AE644)</f>
        <v>Not Disclosed, Not Disclosed, Not Disclosed, Not Disclosed, Not Disclosed</v>
      </c>
      <c r="AG644" s="16" t="s">
        <v>42</v>
      </c>
      <c r="AH644" s="1" t="s">
        <v>43</v>
      </c>
      <c r="AI644" s="1">
        <f>_xlfn.XLOOKUP(AH644, 'taxonomy(ID_mappings)'!$L$2:$L$3, 'taxonomy(ID_mappings)'!$M$2:$M$3, 0)</f>
        <v>0</v>
      </c>
      <c r="AJ644" s="1" t="s">
        <v>42</v>
      </c>
      <c r="AK644" s="1" t="s">
        <v>42</v>
      </c>
      <c r="AL644" s="1" t="s">
        <v>42</v>
      </c>
    </row>
    <row r="645" spans="1:38" ht="15.75" customHeight="1">
      <c r="A645" s="1">
        <v>53206</v>
      </c>
      <c r="B645" s="1" t="s">
        <v>1052</v>
      </c>
      <c r="C645" s="1">
        <f>_xlfn.XLOOKUP(B645, 'Sheet1 startup_formatted'!$B$2:$B$690, 'Sheet1 startup_formatted'!$A$2:$A$690, "Not issued", 0)</f>
        <v>48398</v>
      </c>
      <c r="D645" s="2">
        <v>42767</v>
      </c>
      <c r="E645" s="15">
        <v>1100000</v>
      </c>
      <c r="F645" s="1" t="s">
        <v>53</v>
      </c>
      <c r="G645" s="1">
        <f>_xlfn.XLOOKUP(F645, 'taxonomy(ID_mappings)'!$P$2:$P$15, 'taxonomy(ID_mappings)'!$O$2:$O$15, 0)</f>
        <v>9101</v>
      </c>
      <c r="H645" s="1">
        <v>2</v>
      </c>
      <c r="I645" s="1" t="s">
        <v>100</v>
      </c>
      <c r="J645" s="1" t="str">
        <v>Turkey</v>
      </c>
      <c r="K645" s="1" t="s">
        <v>100</v>
      </c>
      <c r="L645" s="13">
        <f>_xlfn.XLOOKUP(K645, 'taxonomy(ID_mappings)'!$B$2:$B$30, 'taxonomy(ID_mappings)'!$A$2:$A$30, "Not Disclosed", 0)</f>
        <v>5897</v>
      </c>
      <c r="M645" s="1" t="s">
        <v>166</v>
      </c>
      <c r="N645" s="1" t="s">
        <v>166</v>
      </c>
      <c r="O645" s="1">
        <f>_xlfn.XLOOKUP(N645, 'taxonomy(ID_mappings)'!$F$2:$F$40, 'taxonomy(ID_mappings)'!$E$2:$E$40, "Not Disclosed", 0)</f>
        <v>4913</v>
      </c>
      <c r="P645" s="1">
        <v>1</v>
      </c>
      <c r="Q645" s="4" t="s">
        <v>342</v>
      </c>
      <c r="R645" s="4" t="s">
        <v>342</v>
      </c>
      <c r="S645" s="4" t="s">
        <v>42</v>
      </c>
      <c r="T645" s="4" t="str">
        <v>Not Disclosed</v>
      </c>
      <c r="U645" s="4" t="s">
        <v>42</v>
      </c>
      <c r="V645" s="4" t="str">
        <v>Not Disclosed</v>
      </c>
      <c r="W645" s="4" t="s">
        <v>42</v>
      </c>
      <c r="X645" s="4" t="str">
        <v>Not Disclosed</v>
      </c>
      <c r="Y645" s="4" t="s">
        <v>42</v>
      </c>
      <c r="Z645" s="4" t="str">
        <v>Not Disclosed</v>
      </c>
      <c r="AA645" s="4">
        <f>_xlfn.XLOOKUP(R645, 'taxonomy(ID_mappings)'!$J$2:$J$7, 'taxonomy(ID_mappings)'!$I$2:$I$7, "Not Disclosed", 0)</f>
        <v>5252</v>
      </c>
      <c r="AB645" s="4" t="str">
        <f>_xlfn.XLOOKUP(T645, 'taxonomy(ID_mappings)'!$J$2:$J$7, 'taxonomy(ID_mappings)'!$I$2:$I$7, "Not Disclosed", 0)</f>
        <v>Not Disclosed</v>
      </c>
      <c r="AC645" s="4" t="str">
        <f>_xlfn.XLOOKUP(V645, 'taxonomy(ID_mappings)'!$J$2:$J$7, 'taxonomy(ID_mappings)'!$I$2:$I$7, "Not Disclosed", 0)</f>
        <v>Not Disclosed</v>
      </c>
      <c r="AD645" s="4" t="str">
        <f>_xlfn.XLOOKUP(X645, 'taxonomy(ID_mappings)'!$J$2:$J$7, 'taxonomy(ID_mappings)'!$I$2:$I$7, "Not Disclosed", 0)</f>
        <v>Not Disclosed</v>
      </c>
      <c r="AE645" s="4" t="str">
        <f>_xlfn.XLOOKUP(Z645, 'taxonomy(ID_mappings)'!$J$2:$J$7, 'taxonomy(ID_mappings)'!$I$2:$I$7, "Not Disclosed", 0)</f>
        <v>Not Disclosed</v>
      </c>
      <c r="AF645" s="4" t="str">
        <f>_xlfn.CONCAT(AA645, ", ", AB645, ", ", AC645, ", ", AD645, ", ", AE645)</f>
        <v>5252, Not Disclosed, Not Disclosed, Not Disclosed, Not Disclosed</v>
      </c>
      <c r="AG645" s="16">
        <v>5252</v>
      </c>
      <c r="AH645" s="1" t="s">
        <v>55</v>
      </c>
      <c r="AI645" s="1">
        <f>_xlfn.XLOOKUP(AH645, 'taxonomy(ID_mappings)'!$L$2:$L$3, 'taxonomy(ID_mappings)'!$M$2:$M$3, 0)</f>
        <v>1</v>
      </c>
      <c r="AJ645" s="1" t="s">
        <v>1053</v>
      </c>
      <c r="AK645" s="1" t="s">
        <v>42</v>
      </c>
      <c r="AL645" s="1" t="s">
        <v>42</v>
      </c>
    </row>
    <row r="646" spans="1:38" ht="15.75" customHeight="1">
      <c r="A646" s="1">
        <v>53207</v>
      </c>
      <c r="B646" s="1" t="s">
        <v>1054</v>
      </c>
      <c r="C646" s="1">
        <f>_xlfn.XLOOKUP(B646, 'Sheet1 startup_formatted'!$B$2:$B$690, 'Sheet1 startup_formatted'!$A$2:$A$690, "Not issued", 0)</f>
        <v>17029</v>
      </c>
      <c r="D646" s="2">
        <v>42767</v>
      </c>
      <c r="E646" s="15">
        <v>380000</v>
      </c>
      <c r="F646" s="1" t="s">
        <v>53</v>
      </c>
      <c r="G646" s="1">
        <f>_xlfn.XLOOKUP(F646, 'taxonomy(ID_mappings)'!$P$2:$P$15, 'taxonomy(ID_mappings)'!$O$2:$O$15, 0)</f>
        <v>9101</v>
      </c>
      <c r="H646" s="1">
        <v>0</v>
      </c>
      <c r="I646" s="1" t="s">
        <v>100</v>
      </c>
      <c r="J646" s="1" t="str">
        <v>Turkey</v>
      </c>
      <c r="K646" s="1" t="s">
        <v>100</v>
      </c>
      <c r="L646" s="13">
        <f>_xlfn.XLOOKUP(K646, 'taxonomy(ID_mappings)'!$B$2:$B$30, 'taxonomy(ID_mappings)'!$A$2:$A$30, "Not Disclosed", 0)</f>
        <v>5897</v>
      </c>
      <c r="M646" s="1" t="s">
        <v>77</v>
      </c>
      <c r="N646" s="1" t="s">
        <v>77</v>
      </c>
      <c r="O646" s="1">
        <f>_xlfn.XLOOKUP(N646, 'taxonomy(ID_mappings)'!$F$2:$F$40, 'taxonomy(ID_mappings)'!$E$2:$E$40, "Not Disclosed", 0)</f>
        <v>7846</v>
      </c>
      <c r="P646" s="1" t="s">
        <v>42</v>
      </c>
      <c r="Q646" s="4" t="s">
        <v>61</v>
      </c>
      <c r="R646" s="4" t="s">
        <v>61</v>
      </c>
      <c r="S646" s="4" t="s">
        <v>42</v>
      </c>
      <c r="T646" s="4" t="str">
        <v>Not Disclosed</v>
      </c>
      <c r="U646" s="4" t="s">
        <v>42</v>
      </c>
      <c r="V646" s="4" t="str">
        <v>Not Disclosed</v>
      </c>
      <c r="W646" s="4" t="s">
        <v>42</v>
      </c>
      <c r="X646" s="4" t="str">
        <v>Not Disclosed</v>
      </c>
      <c r="Y646" s="4" t="s">
        <v>42</v>
      </c>
      <c r="Z646" s="4" t="str">
        <v>Not Disclosed</v>
      </c>
      <c r="AA646" s="4">
        <f>_xlfn.XLOOKUP(R646, 'taxonomy(ID_mappings)'!$J$2:$J$7, 'taxonomy(ID_mappings)'!$I$2:$I$7, "Not Disclosed", 0)</f>
        <v>5326</v>
      </c>
      <c r="AB646" s="4" t="str">
        <f>_xlfn.XLOOKUP(T646, 'taxonomy(ID_mappings)'!$J$2:$J$7, 'taxonomy(ID_mappings)'!$I$2:$I$7, "Not Disclosed", 0)</f>
        <v>Not Disclosed</v>
      </c>
      <c r="AC646" s="4" t="str">
        <f>_xlfn.XLOOKUP(V646, 'taxonomy(ID_mappings)'!$J$2:$J$7, 'taxonomy(ID_mappings)'!$I$2:$I$7, "Not Disclosed", 0)</f>
        <v>Not Disclosed</v>
      </c>
      <c r="AD646" s="4" t="str">
        <f>_xlfn.XLOOKUP(X646, 'taxonomy(ID_mappings)'!$J$2:$J$7, 'taxonomy(ID_mappings)'!$I$2:$I$7, "Not Disclosed", 0)</f>
        <v>Not Disclosed</v>
      </c>
      <c r="AE646" s="4" t="str">
        <f>_xlfn.XLOOKUP(Z646, 'taxonomy(ID_mappings)'!$J$2:$J$7, 'taxonomy(ID_mappings)'!$I$2:$I$7, "Not Disclosed", 0)</f>
        <v>Not Disclosed</v>
      </c>
      <c r="AF646" s="4" t="str">
        <f>_xlfn.CONCAT(AA646, ", ", AB646, ", ", AC646, ", ", AD646, ", ", AE646)</f>
        <v>5326, Not Disclosed, Not Disclosed, Not Disclosed, Not Disclosed</v>
      </c>
      <c r="AG646" s="16">
        <v>5326</v>
      </c>
      <c r="AH646" s="1" t="s">
        <v>55</v>
      </c>
      <c r="AI646" s="1">
        <f>_xlfn.XLOOKUP(AH646, 'taxonomy(ID_mappings)'!$L$2:$L$3, 'taxonomy(ID_mappings)'!$M$2:$M$3, 0)</f>
        <v>1</v>
      </c>
      <c r="AJ646" s="1" t="s">
        <v>1055</v>
      </c>
      <c r="AK646" s="1" t="s">
        <v>1056</v>
      </c>
      <c r="AL646" s="1" t="s">
        <v>1057</v>
      </c>
    </row>
    <row r="647" spans="1:38" ht="15.75" customHeight="1">
      <c r="A647" s="1">
        <v>53208</v>
      </c>
      <c r="B647" s="1" t="s">
        <v>970</v>
      </c>
      <c r="C647" s="1">
        <f>_xlfn.XLOOKUP(B647, 'Sheet1 startup_formatted'!$B$2:$B$690, 'Sheet1 startup_formatted'!$A$2:$A$690, "Not issued", 0)</f>
        <v>48333</v>
      </c>
      <c r="D647" s="2">
        <v>42767</v>
      </c>
      <c r="E647" s="15">
        <v>300000</v>
      </c>
      <c r="F647" s="1" t="s">
        <v>53</v>
      </c>
      <c r="G647" s="1">
        <f>_xlfn.XLOOKUP(F647, 'taxonomy(ID_mappings)'!$P$2:$P$15, 'taxonomy(ID_mappings)'!$O$2:$O$15, 0)</f>
        <v>9101</v>
      </c>
      <c r="H647" s="1">
        <v>0</v>
      </c>
      <c r="I647" s="1" t="s">
        <v>100</v>
      </c>
      <c r="J647" s="1" t="str">
        <v>Turkey</v>
      </c>
      <c r="K647" s="1" t="s">
        <v>100</v>
      </c>
      <c r="L647" s="13">
        <f>_xlfn.XLOOKUP(K647, 'taxonomy(ID_mappings)'!$B$2:$B$30, 'taxonomy(ID_mappings)'!$A$2:$A$30, "Not Disclosed", 0)</f>
        <v>5897</v>
      </c>
      <c r="M647" s="1" t="s">
        <v>77</v>
      </c>
      <c r="N647" s="1" t="s">
        <v>77</v>
      </c>
      <c r="O647" s="1">
        <f>_xlfn.XLOOKUP(N647, 'taxonomy(ID_mappings)'!$F$2:$F$40, 'taxonomy(ID_mappings)'!$E$2:$E$40, "Not Disclosed", 0)</f>
        <v>7846</v>
      </c>
      <c r="P647" s="1" t="s">
        <v>42</v>
      </c>
      <c r="Q647" s="4" t="s">
        <v>42</v>
      </c>
      <c r="R647" s="4" t="s">
        <v>42</v>
      </c>
      <c r="S647" s="4" t="s">
        <v>42</v>
      </c>
      <c r="T647" s="4" t="str">
        <v>Not Disclosed</v>
      </c>
      <c r="U647" s="4" t="s">
        <v>42</v>
      </c>
      <c r="V647" s="4" t="str">
        <v>Not Disclosed</v>
      </c>
      <c r="W647" s="4" t="s">
        <v>42</v>
      </c>
      <c r="X647" s="4" t="str">
        <v>Not Disclosed</v>
      </c>
      <c r="Y647" s="4" t="s">
        <v>42</v>
      </c>
      <c r="Z647" s="4" t="str">
        <v>Not Disclosed</v>
      </c>
      <c r="AA647" s="4" t="str">
        <f>_xlfn.XLOOKUP(R647, 'taxonomy(ID_mappings)'!$J$2:$J$7, 'taxonomy(ID_mappings)'!$I$2:$I$7, "Not Disclosed", 0)</f>
        <v>Not Disclosed</v>
      </c>
      <c r="AB647" s="4" t="str">
        <f>_xlfn.XLOOKUP(T647, 'taxonomy(ID_mappings)'!$J$2:$J$7, 'taxonomy(ID_mappings)'!$I$2:$I$7, "Not Disclosed", 0)</f>
        <v>Not Disclosed</v>
      </c>
      <c r="AC647" s="4" t="str">
        <f>_xlfn.XLOOKUP(V647, 'taxonomy(ID_mappings)'!$J$2:$J$7, 'taxonomy(ID_mappings)'!$I$2:$I$7, "Not Disclosed", 0)</f>
        <v>Not Disclosed</v>
      </c>
      <c r="AD647" s="4" t="str">
        <f>_xlfn.XLOOKUP(X647, 'taxonomy(ID_mappings)'!$J$2:$J$7, 'taxonomy(ID_mappings)'!$I$2:$I$7, "Not Disclosed", 0)</f>
        <v>Not Disclosed</v>
      </c>
      <c r="AE647" s="4" t="str">
        <f>_xlfn.XLOOKUP(Z647, 'taxonomy(ID_mappings)'!$J$2:$J$7, 'taxonomy(ID_mappings)'!$I$2:$I$7, "Not Disclosed", 0)</f>
        <v>Not Disclosed</v>
      </c>
      <c r="AF647" s="4" t="str">
        <f>_xlfn.CONCAT(AA647, ", ", AB647, ", ", AC647, ", ", AD647, ", ", AE647)</f>
        <v>Not Disclosed, Not Disclosed, Not Disclosed, Not Disclosed, Not Disclosed</v>
      </c>
      <c r="AG647" s="16" t="s">
        <v>42</v>
      </c>
      <c r="AH647" s="1" t="s">
        <v>43</v>
      </c>
      <c r="AI647" s="1">
        <f>_xlfn.XLOOKUP(AH647, 'taxonomy(ID_mappings)'!$L$2:$L$3, 'taxonomy(ID_mappings)'!$M$2:$M$3, 0)</f>
        <v>0</v>
      </c>
      <c r="AJ647" s="1" t="s">
        <v>42</v>
      </c>
      <c r="AK647" s="1" t="s">
        <v>42</v>
      </c>
      <c r="AL647" s="1" t="s">
        <v>42</v>
      </c>
    </row>
    <row r="648" spans="1:38" ht="15.75" customHeight="1">
      <c r="A648" s="1">
        <v>53209</v>
      </c>
      <c r="B648" s="1" t="s">
        <v>573</v>
      </c>
      <c r="C648" s="1">
        <f>_xlfn.XLOOKUP(B648, 'Sheet1 startup_formatted'!$B$2:$B$690, 'Sheet1 startup_formatted'!$A$2:$A$690, "Not issued", 0)</f>
        <v>15326</v>
      </c>
      <c r="D648" s="2">
        <v>42767</v>
      </c>
      <c r="E648" s="15">
        <v>0</v>
      </c>
      <c r="F648" s="1" t="s">
        <v>707</v>
      </c>
      <c r="G648" s="1">
        <f>_xlfn.XLOOKUP(F648, 'taxonomy(ID_mappings)'!$P$2:$P$15, 'taxonomy(ID_mappings)'!$O$2:$O$15, 0)</f>
        <v>5672</v>
      </c>
      <c r="H648" s="1">
        <v>1</v>
      </c>
      <c r="I648" s="1" t="s">
        <v>100</v>
      </c>
      <c r="J648" s="1" t="str">
        <v>Turkey</v>
      </c>
      <c r="K648" s="1" t="s">
        <v>100</v>
      </c>
      <c r="L648" s="13">
        <f>_xlfn.XLOOKUP(K648, 'taxonomy(ID_mappings)'!$B$2:$B$30, 'taxonomy(ID_mappings)'!$A$2:$A$30, "Not Disclosed", 0)</f>
        <v>5897</v>
      </c>
      <c r="M648" s="1" t="s">
        <v>401</v>
      </c>
      <c r="N648" s="1" t="s">
        <v>401</v>
      </c>
      <c r="O648" s="1">
        <f>_xlfn.XLOOKUP(N648, 'taxonomy(ID_mappings)'!$F$2:$F$40, 'taxonomy(ID_mappings)'!$E$2:$E$40, "Not Disclosed", 0)</f>
        <v>8327</v>
      </c>
      <c r="P648" s="1">
        <v>6</v>
      </c>
      <c r="Q648" s="4" t="s">
        <v>61</v>
      </c>
      <c r="R648" s="4" t="s">
        <v>61</v>
      </c>
      <c r="S648" s="4" t="s">
        <v>42</v>
      </c>
      <c r="T648" s="4" t="str">
        <v>Not Disclosed</v>
      </c>
      <c r="U648" s="4" t="s">
        <v>42</v>
      </c>
      <c r="V648" s="4" t="str">
        <v>Not Disclosed</v>
      </c>
      <c r="W648" s="4" t="s">
        <v>42</v>
      </c>
      <c r="X648" s="4" t="str">
        <v>Not Disclosed</v>
      </c>
      <c r="Y648" s="4" t="s">
        <v>42</v>
      </c>
      <c r="Z648" s="4" t="str">
        <v>Not Disclosed</v>
      </c>
      <c r="AA648" s="4">
        <f>_xlfn.XLOOKUP(R648, 'taxonomy(ID_mappings)'!$J$2:$J$7, 'taxonomy(ID_mappings)'!$I$2:$I$7, "Not Disclosed", 0)</f>
        <v>5326</v>
      </c>
      <c r="AB648" s="4" t="str">
        <f>_xlfn.XLOOKUP(T648, 'taxonomy(ID_mappings)'!$J$2:$J$7, 'taxonomy(ID_mappings)'!$I$2:$I$7, "Not Disclosed", 0)</f>
        <v>Not Disclosed</v>
      </c>
      <c r="AC648" s="4" t="str">
        <f>_xlfn.XLOOKUP(V648, 'taxonomy(ID_mappings)'!$J$2:$J$7, 'taxonomy(ID_mappings)'!$I$2:$I$7, "Not Disclosed", 0)</f>
        <v>Not Disclosed</v>
      </c>
      <c r="AD648" s="4" t="str">
        <f>_xlfn.XLOOKUP(X648, 'taxonomy(ID_mappings)'!$J$2:$J$7, 'taxonomy(ID_mappings)'!$I$2:$I$7, "Not Disclosed", 0)</f>
        <v>Not Disclosed</v>
      </c>
      <c r="AE648" s="4" t="str">
        <f>_xlfn.XLOOKUP(Z648, 'taxonomy(ID_mappings)'!$J$2:$J$7, 'taxonomy(ID_mappings)'!$I$2:$I$7, "Not Disclosed", 0)</f>
        <v>Not Disclosed</v>
      </c>
      <c r="AF648" s="4" t="str">
        <f>_xlfn.CONCAT(AA648, ", ", AB648, ", ", AC648, ", ", AD648, ", ", AE648)</f>
        <v>5326, Not Disclosed, Not Disclosed, Not Disclosed, Not Disclosed</v>
      </c>
      <c r="AG648" s="16">
        <v>5326</v>
      </c>
      <c r="AH648" s="1" t="s">
        <v>43</v>
      </c>
      <c r="AI648" s="1">
        <f>_xlfn.XLOOKUP(AH648, 'taxonomy(ID_mappings)'!$L$2:$L$3, 'taxonomy(ID_mappings)'!$M$2:$M$3, 0)</f>
        <v>0</v>
      </c>
      <c r="AJ648" s="1" t="s">
        <v>42</v>
      </c>
      <c r="AK648" s="1" t="s">
        <v>42</v>
      </c>
      <c r="AL648" s="1" t="s">
        <v>42</v>
      </c>
    </row>
    <row r="649" spans="1:38" ht="15.75" customHeight="1">
      <c r="A649" s="1">
        <v>53210</v>
      </c>
      <c r="B649" s="1" t="s">
        <v>1058</v>
      </c>
      <c r="C649" s="1">
        <f>_xlfn.XLOOKUP(B649, 'Sheet1 startup_formatted'!$B$2:$B$690, 'Sheet1 startup_formatted'!$A$2:$A$690, "Not issued", 0)</f>
        <v>54439</v>
      </c>
      <c r="D649" s="2">
        <v>42767</v>
      </c>
      <c r="E649" s="15">
        <v>900000</v>
      </c>
      <c r="F649" s="1" t="s">
        <v>53</v>
      </c>
      <c r="G649" s="1">
        <f>_xlfn.XLOOKUP(F649, 'taxonomy(ID_mappings)'!$P$2:$P$15, 'taxonomy(ID_mappings)'!$O$2:$O$15, 0)</f>
        <v>9101</v>
      </c>
      <c r="H649" s="1">
        <v>0</v>
      </c>
      <c r="I649" s="1" t="s">
        <v>284</v>
      </c>
      <c r="J649" s="1" t="str">
        <v>Pakistan</v>
      </c>
      <c r="K649" s="1" t="s">
        <v>284</v>
      </c>
      <c r="L649" s="13">
        <f>_xlfn.XLOOKUP(K649, 'taxonomy(ID_mappings)'!$B$2:$B$30, 'taxonomy(ID_mappings)'!$A$2:$A$30, "Not Disclosed", 0)</f>
        <v>5769</v>
      </c>
      <c r="M649" s="1" t="s">
        <v>133</v>
      </c>
      <c r="N649" s="1" t="s">
        <v>133</v>
      </c>
      <c r="O649" s="1">
        <f>_xlfn.XLOOKUP(N649, 'taxonomy(ID_mappings)'!$F$2:$F$40, 'taxonomy(ID_mappings)'!$E$2:$E$40, "Not Disclosed", 0)</f>
        <v>8769</v>
      </c>
      <c r="P649" s="1">
        <v>2</v>
      </c>
      <c r="Q649" s="4" t="s">
        <v>42</v>
      </c>
      <c r="R649" s="4" t="s">
        <v>42</v>
      </c>
      <c r="S649" s="4" t="s">
        <v>42</v>
      </c>
      <c r="T649" s="4" t="str">
        <v>Not Disclosed</v>
      </c>
      <c r="U649" s="4" t="s">
        <v>42</v>
      </c>
      <c r="V649" s="4" t="str">
        <v>Not Disclosed</v>
      </c>
      <c r="W649" s="4" t="s">
        <v>42</v>
      </c>
      <c r="X649" s="4" t="str">
        <v>Not Disclosed</v>
      </c>
      <c r="Y649" s="4" t="s">
        <v>42</v>
      </c>
      <c r="Z649" s="4" t="str">
        <v>Not Disclosed</v>
      </c>
      <c r="AA649" s="4" t="str">
        <f>_xlfn.XLOOKUP(R649, 'taxonomy(ID_mappings)'!$J$2:$J$7, 'taxonomy(ID_mappings)'!$I$2:$I$7, "Not Disclosed", 0)</f>
        <v>Not Disclosed</v>
      </c>
      <c r="AB649" s="4" t="str">
        <f>_xlfn.XLOOKUP(T649, 'taxonomy(ID_mappings)'!$J$2:$J$7, 'taxonomy(ID_mappings)'!$I$2:$I$7, "Not Disclosed", 0)</f>
        <v>Not Disclosed</v>
      </c>
      <c r="AC649" s="4" t="str">
        <f>_xlfn.XLOOKUP(V649, 'taxonomy(ID_mappings)'!$J$2:$J$7, 'taxonomy(ID_mappings)'!$I$2:$I$7, "Not Disclosed", 0)</f>
        <v>Not Disclosed</v>
      </c>
      <c r="AD649" s="4" t="str">
        <f>_xlfn.XLOOKUP(X649, 'taxonomy(ID_mappings)'!$J$2:$J$7, 'taxonomy(ID_mappings)'!$I$2:$I$7, "Not Disclosed", 0)</f>
        <v>Not Disclosed</v>
      </c>
      <c r="AE649" s="4" t="str">
        <f>_xlfn.XLOOKUP(Z649, 'taxonomy(ID_mappings)'!$J$2:$J$7, 'taxonomy(ID_mappings)'!$I$2:$I$7, "Not Disclosed", 0)</f>
        <v>Not Disclosed</v>
      </c>
      <c r="AF649" s="4" t="str">
        <f>_xlfn.CONCAT(AA649, ", ", AB649, ", ", AC649, ", ", AD649, ", ", AE649)</f>
        <v>Not Disclosed, Not Disclosed, Not Disclosed, Not Disclosed, Not Disclosed</v>
      </c>
      <c r="AG649" s="16" t="s">
        <v>42</v>
      </c>
      <c r="AH649" s="1" t="s">
        <v>43</v>
      </c>
      <c r="AI649" s="1">
        <f>_xlfn.XLOOKUP(AH649, 'taxonomy(ID_mappings)'!$L$2:$L$3, 'taxonomy(ID_mappings)'!$M$2:$M$3, 0)</f>
        <v>0</v>
      </c>
      <c r="AJ649" s="1" t="s">
        <v>42</v>
      </c>
      <c r="AK649" s="1" t="s">
        <v>42</v>
      </c>
      <c r="AL649" s="1" t="s">
        <v>42</v>
      </c>
    </row>
    <row r="650" spans="1:38" ht="15.75" customHeight="1">
      <c r="A650" s="1">
        <v>53211</v>
      </c>
      <c r="B650" s="1" t="s">
        <v>1059</v>
      </c>
      <c r="C650" s="1">
        <f>_xlfn.XLOOKUP(B650, 'Sheet1 startup_formatted'!$B$2:$B$690, 'Sheet1 startup_formatted'!$A$2:$A$690, "Not issued", 0)</f>
        <v>48472</v>
      </c>
      <c r="D650" s="2">
        <v>42767</v>
      </c>
      <c r="E650" s="15">
        <v>0</v>
      </c>
      <c r="F650" s="1" t="s">
        <v>707</v>
      </c>
      <c r="G650" s="1">
        <f>_xlfn.XLOOKUP(F650, 'taxonomy(ID_mappings)'!$P$2:$P$15, 'taxonomy(ID_mappings)'!$O$2:$O$15, 0)</f>
        <v>5672</v>
      </c>
      <c r="H650" s="1">
        <v>1</v>
      </c>
      <c r="I650" s="1" t="s">
        <v>100</v>
      </c>
      <c r="J650" s="1" t="str">
        <v>Turkey</v>
      </c>
      <c r="K650" s="1" t="s">
        <v>100</v>
      </c>
      <c r="L650" s="13">
        <f>_xlfn.XLOOKUP(K650, 'taxonomy(ID_mappings)'!$B$2:$B$30, 'taxonomy(ID_mappings)'!$A$2:$A$30, "Not Disclosed", 0)</f>
        <v>5897</v>
      </c>
      <c r="M650" s="1" t="s">
        <v>126</v>
      </c>
      <c r="N650" s="1" t="s">
        <v>126</v>
      </c>
      <c r="O650" s="1">
        <f>_xlfn.XLOOKUP(N650, 'taxonomy(ID_mappings)'!$F$2:$F$40, 'taxonomy(ID_mappings)'!$E$2:$E$40, "Not Disclosed", 0)</f>
        <v>1524</v>
      </c>
      <c r="P650" s="1" t="s">
        <v>42</v>
      </c>
      <c r="Q650" s="4" t="s">
        <v>42</v>
      </c>
      <c r="R650" s="4" t="s">
        <v>42</v>
      </c>
      <c r="S650" s="4" t="s">
        <v>42</v>
      </c>
      <c r="T650" s="4" t="str">
        <v>Not Disclosed</v>
      </c>
      <c r="U650" s="4" t="s">
        <v>42</v>
      </c>
      <c r="V650" s="4" t="str">
        <v>Not Disclosed</v>
      </c>
      <c r="W650" s="4" t="s">
        <v>42</v>
      </c>
      <c r="X650" s="4" t="str">
        <v>Not Disclosed</v>
      </c>
      <c r="Y650" s="4" t="s">
        <v>42</v>
      </c>
      <c r="Z650" s="4" t="str">
        <v>Not Disclosed</v>
      </c>
      <c r="AA650" s="4" t="str">
        <f>_xlfn.XLOOKUP(R650, 'taxonomy(ID_mappings)'!$J$2:$J$7, 'taxonomy(ID_mappings)'!$I$2:$I$7, "Not Disclosed", 0)</f>
        <v>Not Disclosed</v>
      </c>
      <c r="AB650" s="4" t="str">
        <f>_xlfn.XLOOKUP(T650, 'taxonomy(ID_mappings)'!$J$2:$J$7, 'taxonomy(ID_mappings)'!$I$2:$I$7, "Not Disclosed", 0)</f>
        <v>Not Disclosed</v>
      </c>
      <c r="AC650" s="4" t="str">
        <f>_xlfn.XLOOKUP(V650, 'taxonomy(ID_mappings)'!$J$2:$J$7, 'taxonomy(ID_mappings)'!$I$2:$I$7, "Not Disclosed", 0)</f>
        <v>Not Disclosed</v>
      </c>
      <c r="AD650" s="4" t="str">
        <f>_xlfn.XLOOKUP(X650, 'taxonomy(ID_mappings)'!$J$2:$J$7, 'taxonomy(ID_mappings)'!$I$2:$I$7, "Not Disclosed", 0)</f>
        <v>Not Disclosed</v>
      </c>
      <c r="AE650" s="4" t="str">
        <f>_xlfn.XLOOKUP(Z650, 'taxonomy(ID_mappings)'!$J$2:$J$7, 'taxonomy(ID_mappings)'!$I$2:$I$7, "Not Disclosed", 0)</f>
        <v>Not Disclosed</v>
      </c>
      <c r="AF650" s="4" t="str">
        <f>_xlfn.CONCAT(AA650, ", ", AB650, ", ", AC650, ", ", AD650, ", ", AE650)</f>
        <v>Not Disclosed, Not Disclosed, Not Disclosed, Not Disclosed, Not Disclosed</v>
      </c>
      <c r="AG650" s="16" t="s">
        <v>42</v>
      </c>
      <c r="AH650" s="1" t="s">
        <v>43</v>
      </c>
      <c r="AI650" s="1">
        <f>_xlfn.XLOOKUP(AH650, 'taxonomy(ID_mappings)'!$L$2:$L$3, 'taxonomy(ID_mappings)'!$M$2:$M$3, 0)</f>
        <v>0</v>
      </c>
      <c r="AJ650" s="1" t="s">
        <v>42</v>
      </c>
      <c r="AK650" s="1" t="s">
        <v>42</v>
      </c>
      <c r="AL650" s="1" t="s">
        <v>42</v>
      </c>
    </row>
    <row r="651" spans="1:38" ht="15.75" customHeight="1">
      <c r="A651" s="1">
        <v>53212</v>
      </c>
      <c r="B651" s="1" t="s">
        <v>1060</v>
      </c>
      <c r="C651" s="1">
        <f>_xlfn.XLOOKUP(B651, 'Sheet1 startup_formatted'!$B$2:$B$690, 'Sheet1 startup_formatted'!$A$2:$A$690, "Not issued", 0)</f>
        <v>23300</v>
      </c>
      <c r="D651" s="2">
        <v>42795</v>
      </c>
      <c r="E651" s="15">
        <v>13604</v>
      </c>
      <c r="F651" s="1" t="s">
        <v>53</v>
      </c>
      <c r="G651" s="1">
        <f>_xlfn.XLOOKUP(F651, 'taxonomy(ID_mappings)'!$P$2:$P$15, 'taxonomy(ID_mappings)'!$O$2:$O$15, 0)</f>
        <v>9101</v>
      </c>
      <c r="H651" s="1">
        <v>0</v>
      </c>
      <c r="I651" s="1" t="s">
        <v>100</v>
      </c>
      <c r="J651" s="1" t="str">
        <v>Turkey</v>
      </c>
      <c r="K651" s="1" t="s">
        <v>100</v>
      </c>
      <c r="L651" s="13">
        <f>_xlfn.XLOOKUP(K651, 'taxonomy(ID_mappings)'!$B$2:$B$30, 'taxonomy(ID_mappings)'!$A$2:$A$30, "Not Disclosed", 0)</f>
        <v>5897</v>
      </c>
      <c r="M651" s="1" t="s">
        <v>401</v>
      </c>
      <c r="N651" s="1" t="s">
        <v>401</v>
      </c>
      <c r="O651" s="1">
        <f>_xlfn.XLOOKUP(N651, 'taxonomy(ID_mappings)'!$F$2:$F$40, 'taxonomy(ID_mappings)'!$E$2:$E$40, "Not Disclosed", 0)</f>
        <v>8327</v>
      </c>
      <c r="P651" s="1" t="s">
        <v>42</v>
      </c>
      <c r="Q651" s="4" t="s">
        <v>42</v>
      </c>
      <c r="R651" s="4" t="s">
        <v>42</v>
      </c>
      <c r="S651" s="4" t="s">
        <v>42</v>
      </c>
      <c r="T651" s="4" t="str">
        <v>Not Disclosed</v>
      </c>
      <c r="U651" s="4" t="s">
        <v>42</v>
      </c>
      <c r="V651" s="4" t="str">
        <v>Not Disclosed</v>
      </c>
      <c r="W651" s="4" t="s">
        <v>42</v>
      </c>
      <c r="X651" s="4" t="str">
        <v>Not Disclosed</v>
      </c>
      <c r="Y651" s="4" t="s">
        <v>42</v>
      </c>
      <c r="Z651" s="4" t="str">
        <v>Not Disclosed</v>
      </c>
      <c r="AA651" s="4" t="str">
        <f>_xlfn.XLOOKUP(R651, 'taxonomy(ID_mappings)'!$J$2:$J$7, 'taxonomy(ID_mappings)'!$I$2:$I$7, "Not Disclosed", 0)</f>
        <v>Not Disclosed</v>
      </c>
      <c r="AB651" s="4" t="str">
        <f>_xlfn.XLOOKUP(T651, 'taxonomy(ID_mappings)'!$J$2:$J$7, 'taxonomy(ID_mappings)'!$I$2:$I$7, "Not Disclosed", 0)</f>
        <v>Not Disclosed</v>
      </c>
      <c r="AC651" s="4" t="str">
        <f>_xlfn.XLOOKUP(V651, 'taxonomy(ID_mappings)'!$J$2:$J$7, 'taxonomy(ID_mappings)'!$I$2:$I$7, "Not Disclosed", 0)</f>
        <v>Not Disclosed</v>
      </c>
      <c r="AD651" s="4" t="str">
        <f>_xlfn.XLOOKUP(X651, 'taxonomy(ID_mappings)'!$J$2:$J$7, 'taxonomy(ID_mappings)'!$I$2:$I$7, "Not Disclosed", 0)</f>
        <v>Not Disclosed</v>
      </c>
      <c r="AE651" s="4" t="str">
        <f>_xlfn.XLOOKUP(Z651, 'taxonomy(ID_mappings)'!$J$2:$J$7, 'taxonomy(ID_mappings)'!$I$2:$I$7, "Not Disclosed", 0)</f>
        <v>Not Disclosed</v>
      </c>
      <c r="AF651" s="4" t="str">
        <f>_xlfn.CONCAT(AA651, ", ", AB651, ", ", AC651, ", ", AD651, ", ", AE651)</f>
        <v>Not Disclosed, Not Disclosed, Not Disclosed, Not Disclosed, Not Disclosed</v>
      </c>
      <c r="AG651" s="16" t="s">
        <v>42</v>
      </c>
      <c r="AH651" s="1" t="s">
        <v>43</v>
      </c>
      <c r="AI651" s="1">
        <f>_xlfn.XLOOKUP(AH651, 'taxonomy(ID_mappings)'!$L$2:$L$3, 'taxonomy(ID_mappings)'!$M$2:$M$3, 0)</f>
        <v>0</v>
      </c>
      <c r="AJ651" s="1" t="s">
        <v>42</v>
      </c>
      <c r="AK651" s="1" t="s">
        <v>42</v>
      </c>
      <c r="AL651" s="1" t="s">
        <v>42</v>
      </c>
    </row>
    <row r="652" spans="1:38" ht="15.75" customHeight="1">
      <c r="A652" s="1">
        <v>53213</v>
      </c>
      <c r="B652" s="1" t="s">
        <v>1061</v>
      </c>
      <c r="C652" s="1">
        <f>_xlfn.XLOOKUP(B652, 'Sheet1 startup_formatted'!$B$2:$B$690, 'Sheet1 startup_formatted'!$A$2:$A$690, "Not issued", 0)</f>
        <v>54512</v>
      </c>
      <c r="D652" s="2">
        <v>42795</v>
      </c>
      <c r="E652" s="15">
        <v>150000</v>
      </c>
      <c r="F652" s="1" t="s">
        <v>88</v>
      </c>
      <c r="G652" s="1">
        <f>_xlfn.XLOOKUP(F652, 'taxonomy(ID_mappings)'!$P$2:$P$15, 'taxonomy(ID_mappings)'!$O$2:$O$15, 0)</f>
        <v>6789</v>
      </c>
      <c r="H652" s="1">
        <v>0</v>
      </c>
      <c r="I652" s="1" t="s">
        <v>100</v>
      </c>
      <c r="J652" s="1" t="str">
        <v>Turkey</v>
      </c>
      <c r="K652" s="1" t="s">
        <v>100</v>
      </c>
      <c r="L652" s="13">
        <f>_xlfn.XLOOKUP(K652, 'taxonomy(ID_mappings)'!$B$2:$B$30, 'taxonomy(ID_mappings)'!$A$2:$A$30, "Not Disclosed", 0)</f>
        <v>5897</v>
      </c>
      <c r="M652" s="1" t="s">
        <v>75</v>
      </c>
      <c r="N652" s="1" t="s">
        <v>75</v>
      </c>
      <c r="O652" s="1">
        <f>_xlfn.XLOOKUP(N652, 'taxonomy(ID_mappings)'!$F$2:$F$40, 'taxonomy(ID_mappings)'!$E$2:$E$40, "Not Disclosed", 0)</f>
        <v>1467</v>
      </c>
      <c r="P652" s="1">
        <v>2</v>
      </c>
      <c r="Q652" s="4" t="s">
        <v>42</v>
      </c>
      <c r="R652" s="4" t="s">
        <v>42</v>
      </c>
      <c r="S652" s="4" t="s">
        <v>42</v>
      </c>
      <c r="T652" s="4" t="str">
        <v>Not Disclosed</v>
      </c>
      <c r="U652" s="4" t="s">
        <v>42</v>
      </c>
      <c r="V652" s="4" t="str">
        <v>Not Disclosed</v>
      </c>
      <c r="W652" s="4" t="s">
        <v>42</v>
      </c>
      <c r="X652" s="4" t="str">
        <v>Not Disclosed</v>
      </c>
      <c r="Y652" s="4" t="s">
        <v>42</v>
      </c>
      <c r="Z652" s="4" t="str">
        <v>Not Disclosed</v>
      </c>
      <c r="AA652" s="4" t="str">
        <f>_xlfn.XLOOKUP(R652, 'taxonomy(ID_mappings)'!$J$2:$J$7, 'taxonomy(ID_mappings)'!$I$2:$I$7, "Not Disclosed", 0)</f>
        <v>Not Disclosed</v>
      </c>
      <c r="AB652" s="4" t="str">
        <f>_xlfn.XLOOKUP(T652, 'taxonomy(ID_mappings)'!$J$2:$J$7, 'taxonomy(ID_mappings)'!$I$2:$I$7, "Not Disclosed", 0)</f>
        <v>Not Disclosed</v>
      </c>
      <c r="AC652" s="4" t="str">
        <f>_xlfn.XLOOKUP(V652, 'taxonomy(ID_mappings)'!$J$2:$J$7, 'taxonomy(ID_mappings)'!$I$2:$I$7, "Not Disclosed", 0)</f>
        <v>Not Disclosed</v>
      </c>
      <c r="AD652" s="4" t="str">
        <f>_xlfn.XLOOKUP(X652, 'taxonomy(ID_mappings)'!$J$2:$J$7, 'taxonomy(ID_mappings)'!$I$2:$I$7, "Not Disclosed", 0)</f>
        <v>Not Disclosed</v>
      </c>
      <c r="AE652" s="4" t="str">
        <f>_xlfn.XLOOKUP(Z652, 'taxonomy(ID_mappings)'!$J$2:$J$7, 'taxonomy(ID_mappings)'!$I$2:$I$7, "Not Disclosed", 0)</f>
        <v>Not Disclosed</v>
      </c>
      <c r="AF652" s="4" t="str">
        <f>_xlfn.CONCAT(AA652, ", ", AB652, ", ", AC652, ", ", AD652, ", ", AE652)</f>
        <v>Not Disclosed, Not Disclosed, Not Disclosed, Not Disclosed, Not Disclosed</v>
      </c>
      <c r="AG652" s="16" t="s">
        <v>42</v>
      </c>
      <c r="AH652" s="1" t="s">
        <v>43</v>
      </c>
      <c r="AI652" s="1">
        <f>_xlfn.XLOOKUP(AH652, 'taxonomy(ID_mappings)'!$L$2:$L$3, 'taxonomy(ID_mappings)'!$M$2:$M$3, 0)</f>
        <v>0</v>
      </c>
      <c r="AJ652" s="1" t="s">
        <v>42</v>
      </c>
      <c r="AK652" s="1" t="s">
        <v>42</v>
      </c>
      <c r="AL652" s="1" t="s">
        <v>42</v>
      </c>
    </row>
    <row r="653" spans="1:38" ht="15.75" customHeight="1">
      <c r="A653" s="1">
        <v>53214</v>
      </c>
      <c r="B653" s="1" t="s">
        <v>1062</v>
      </c>
      <c r="C653" s="1">
        <f>_xlfn.XLOOKUP(B653, 'Sheet1 startup_formatted'!$B$2:$B$690, 'Sheet1 startup_formatted'!$A$2:$A$690, "Not issued", 0)</f>
        <v>48363</v>
      </c>
      <c r="D653" s="2">
        <v>42856</v>
      </c>
      <c r="E653" s="15">
        <v>88000</v>
      </c>
      <c r="F653" s="1" t="s">
        <v>116</v>
      </c>
      <c r="G653" s="1">
        <f>_xlfn.XLOOKUP(F653, 'taxonomy(ID_mappings)'!$P$2:$P$15, 'taxonomy(ID_mappings)'!$O$2:$O$15, 0)</f>
        <v>3456</v>
      </c>
      <c r="H653" s="1">
        <v>2</v>
      </c>
      <c r="I653" s="1" t="s">
        <v>100</v>
      </c>
      <c r="J653" s="1" t="str">
        <v>Turkey</v>
      </c>
      <c r="K653" s="1" t="s">
        <v>100</v>
      </c>
      <c r="L653" s="13">
        <f>_xlfn.XLOOKUP(K653, 'taxonomy(ID_mappings)'!$B$2:$B$30, 'taxonomy(ID_mappings)'!$A$2:$A$30, "Not Disclosed", 0)</f>
        <v>5897</v>
      </c>
      <c r="M653" s="1" t="s">
        <v>47</v>
      </c>
      <c r="N653" s="1" t="s">
        <v>47</v>
      </c>
      <c r="O653" s="1">
        <f>_xlfn.XLOOKUP(N653, 'taxonomy(ID_mappings)'!$F$2:$F$40, 'taxonomy(ID_mappings)'!$E$2:$E$40, "Not Disclosed", 0)</f>
        <v>4536</v>
      </c>
      <c r="P653" s="1" t="s">
        <v>42</v>
      </c>
      <c r="Q653" s="4" t="s">
        <v>42</v>
      </c>
      <c r="R653" s="4" t="s">
        <v>42</v>
      </c>
      <c r="S653" s="4" t="s">
        <v>42</v>
      </c>
      <c r="T653" s="4" t="str">
        <v>Not Disclosed</v>
      </c>
      <c r="U653" s="4" t="s">
        <v>42</v>
      </c>
      <c r="V653" s="4" t="str">
        <v>Not Disclosed</v>
      </c>
      <c r="W653" s="4" t="s">
        <v>42</v>
      </c>
      <c r="X653" s="4" t="str">
        <v>Not Disclosed</v>
      </c>
      <c r="Y653" s="4" t="s">
        <v>42</v>
      </c>
      <c r="Z653" s="4" t="str">
        <v>Not Disclosed</v>
      </c>
      <c r="AA653" s="4" t="str">
        <f>_xlfn.XLOOKUP(R653, 'taxonomy(ID_mappings)'!$J$2:$J$7, 'taxonomy(ID_mappings)'!$I$2:$I$7, "Not Disclosed", 0)</f>
        <v>Not Disclosed</v>
      </c>
      <c r="AB653" s="4" t="str">
        <f>_xlfn.XLOOKUP(T653, 'taxonomy(ID_mappings)'!$J$2:$J$7, 'taxonomy(ID_mappings)'!$I$2:$I$7, "Not Disclosed", 0)</f>
        <v>Not Disclosed</v>
      </c>
      <c r="AC653" s="4" t="str">
        <f>_xlfn.XLOOKUP(V653, 'taxonomy(ID_mappings)'!$J$2:$J$7, 'taxonomy(ID_mappings)'!$I$2:$I$7, "Not Disclosed", 0)</f>
        <v>Not Disclosed</v>
      </c>
      <c r="AD653" s="4" t="str">
        <f>_xlfn.XLOOKUP(X653, 'taxonomy(ID_mappings)'!$J$2:$J$7, 'taxonomy(ID_mappings)'!$I$2:$I$7, "Not Disclosed", 0)</f>
        <v>Not Disclosed</v>
      </c>
      <c r="AE653" s="4" t="str">
        <f>_xlfn.XLOOKUP(Z653, 'taxonomy(ID_mappings)'!$J$2:$J$7, 'taxonomy(ID_mappings)'!$I$2:$I$7, "Not Disclosed", 0)</f>
        <v>Not Disclosed</v>
      </c>
      <c r="AF653" s="4" t="str">
        <f>_xlfn.CONCAT(AA653, ", ", AB653, ", ", AC653, ", ", AD653, ", ", AE653)</f>
        <v>Not Disclosed, Not Disclosed, Not Disclosed, Not Disclosed, Not Disclosed</v>
      </c>
      <c r="AG653" s="16" t="s">
        <v>42</v>
      </c>
      <c r="AH653" s="1" t="s">
        <v>43</v>
      </c>
      <c r="AI653" s="1">
        <f>_xlfn.XLOOKUP(AH653, 'taxonomy(ID_mappings)'!$L$2:$L$3, 'taxonomy(ID_mappings)'!$M$2:$M$3, 0)</f>
        <v>0</v>
      </c>
      <c r="AJ653" s="1" t="s">
        <v>42</v>
      </c>
      <c r="AK653" s="1" t="s">
        <v>42</v>
      </c>
      <c r="AL653" s="1" t="s">
        <v>42</v>
      </c>
    </row>
    <row r="654" spans="1:38" ht="15.75" customHeight="1">
      <c r="A654" s="1">
        <v>53215</v>
      </c>
      <c r="B654" s="1" t="s">
        <v>379</v>
      </c>
      <c r="C654" s="1">
        <f>_xlfn.XLOOKUP(B654, 'Sheet1 startup_formatted'!$B$2:$B$690, 'Sheet1 startup_formatted'!$A$2:$A$690, "Not issued", 0)</f>
        <v>3817</v>
      </c>
      <c r="D654" s="2">
        <v>42795</v>
      </c>
      <c r="E654" s="15">
        <v>0</v>
      </c>
      <c r="F654" s="1" t="s">
        <v>707</v>
      </c>
      <c r="G654" s="1">
        <f>_xlfn.XLOOKUP(F654, 'taxonomy(ID_mappings)'!$P$2:$P$15, 'taxonomy(ID_mappings)'!$O$2:$O$15, 0)</f>
        <v>5672</v>
      </c>
      <c r="H654" s="1">
        <v>2</v>
      </c>
      <c r="I654" s="1" t="s">
        <v>100</v>
      </c>
      <c r="J654" s="1" t="str">
        <v>Turkey</v>
      </c>
      <c r="K654" s="1" t="s">
        <v>100</v>
      </c>
      <c r="L654" s="13">
        <f>_xlfn.XLOOKUP(K654, 'taxonomy(ID_mappings)'!$B$2:$B$30, 'taxonomy(ID_mappings)'!$A$2:$A$30, "Not Disclosed", 0)</f>
        <v>5897</v>
      </c>
      <c r="M654" s="1" t="s">
        <v>63</v>
      </c>
      <c r="N654" s="1" t="s">
        <v>63</v>
      </c>
      <c r="O654" s="1">
        <f>_xlfn.XLOOKUP(N654, 'taxonomy(ID_mappings)'!$F$2:$F$40, 'taxonomy(ID_mappings)'!$E$2:$E$40, "Not Disclosed", 0)</f>
        <v>3678</v>
      </c>
      <c r="P654" s="1" t="s">
        <v>42</v>
      </c>
      <c r="Q654" s="4" t="s">
        <v>42</v>
      </c>
      <c r="R654" s="4" t="s">
        <v>42</v>
      </c>
      <c r="S654" s="4" t="s">
        <v>42</v>
      </c>
      <c r="T654" s="4" t="str">
        <v>Not Disclosed</v>
      </c>
      <c r="U654" s="4" t="s">
        <v>42</v>
      </c>
      <c r="V654" s="4" t="str">
        <v>Not Disclosed</v>
      </c>
      <c r="W654" s="4" t="s">
        <v>42</v>
      </c>
      <c r="X654" s="4" t="str">
        <v>Not Disclosed</v>
      </c>
      <c r="Y654" s="4" t="s">
        <v>42</v>
      </c>
      <c r="Z654" s="4" t="str">
        <v>Not Disclosed</v>
      </c>
      <c r="AA654" s="4" t="str">
        <f>_xlfn.XLOOKUP(R654, 'taxonomy(ID_mappings)'!$J$2:$J$7, 'taxonomy(ID_mappings)'!$I$2:$I$7, "Not Disclosed", 0)</f>
        <v>Not Disclosed</v>
      </c>
      <c r="AB654" s="4" t="str">
        <f>_xlfn.XLOOKUP(T654, 'taxonomy(ID_mappings)'!$J$2:$J$7, 'taxonomy(ID_mappings)'!$I$2:$I$7, "Not Disclosed", 0)</f>
        <v>Not Disclosed</v>
      </c>
      <c r="AC654" s="4" t="str">
        <f>_xlfn.XLOOKUP(V654, 'taxonomy(ID_mappings)'!$J$2:$J$7, 'taxonomy(ID_mappings)'!$I$2:$I$7, "Not Disclosed", 0)</f>
        <v>Not Disclosed</v>
      </c>
      <c r="AD654" s="4" t="str">
        <f>_xlfn.XLOOKUP(X654, 'taxonomy(ID_mappings)'!$J$2:$J$7, 'taxonomy(ID_mappings)'!$I$2:$I$7, "Not Disclosed", 0)</f>
        <v>Not Disclosed</v>
      </c>
      <c r="AE654" s="4" t="str">
        <f>_xlfn.XLOOKUP(Z654, 'taxonomy(ID_mappings)'!$J$2:$J$7, 'taxonomy(ID_mappings)'!$I$2:$I$7, "Not Disclosed", 0)</f>
        <v>Not Disclosed</v>
      </c>
      <c r="AF654" s="4" t="str">
        <f>_xlfn.CONCAT(AA654, ", ", AB654, ", ", AC654, ", ", AD654, ", ", AE654)</f>
        <v>Not Disclosed, Not Disclosed, Not Disclosed, Not Disclosed, Not Disclosed</v>
      </c>
      <c r="AG654" s="16" t="s">
        <v>42</v>
      </c>
      <c r="AH654" s="1" t="s">
        <v>43</v>
      </c>
      <c r="AI654" s="1">
        <f>_xlfn.XLOOKUP(AH654, 'taxonomy(ID_mappings)'!$L$2:$L$3, 'taxonomy(ID_mappings)'!$M$2:$M$3, 0)</f>
        <v>0</v>
      </c>
      <c r="AJ654" s="1" t="s">
        <v>42</v>
      </c>
      <c r="AK654" s="1" t="s">
        <v>42</v>
      </c>
      <c r="AL654" s="1" t="s">
        <v>42</v>
      </c>
    </row>
    <row r="655" spans="1:38" ht="15.75" customHeight="1">
      <c r="A655" s="1">
        <v>53216</v>
      </c>
      <c r="B655" s="1" t="s">
        <v>1063</v>
      </c>
      <c r="C655" s="1">
        <f>_xlfn.XLOOKUP(B655, 'Sheet1 startup_formatted'!$B$2:$B$690, 'Sheet1 startup_formatted'!$A$2:$A$690, "Not issued", 0)</f>
        <v>41842</v>
      </c>
      <c r="D655" s="2">
        <v>42795</v>
      </c>
      <c r="E655" s="15">
        <v>100000</v>
      </c>
      <c r="F655" s="1" t="s">
        <v>53</v>
      </c>
      <c r="G655" s="1">
        <f>_xlfn.XLOOKUP(F655, 'taxonomy(ID_mappings)'!$P$2:$P$15, 'taxonomy(ID_mappings)'!$O$2:$O$15, 0)</f>
        <v>9101</v>
      </c>
      <c r="H655" s="1">
        <v>1</v>
      </c>
      <c r="I655" s="1" t="s">
        <v>284</v>
      </c>
      <c r="J655" s="1" t="str">
        <v>Pakistan</v>
      </c>
      <c r="K655" s="1" t="s">
        <v>284</v>
      </c>
      <c r="L655" s="13">
        <f>_xlfn.XLOOKUP(K655, 'taxonomy(ID_mappings)'!$B$2:$B$30, 'taxonomy(ID_mappings)'!$A$2:$A$30, "Not Disclosed", 0)</f>
        <v>5769</v>
      </c>
      <c r="M655" s="1" t="s">
        <v>63</v>
      </c>
      <c r="N655" s="1" t="s">
        <v>63</v>
      </c>
      <c r="O655" s="1">
        <f>_xlfn.XLOOKUP(N655, 'taxonomy(ID_mappings)'!$F$2:$F$40, 'taxonomy(ID_mappings)'!$E$2:$E$40, "Not Disclosed", 0)</f>
        <v>3678</v>
      </c>
      <c r="P655" s="1" t="s">
        <v>42</v>
      </c>
      <c r="Q655" s="4" t="s">
        <v>42</v>
      </c>
      <c r="R655" s="4" t="s">
        <v>42</v>
      </c>
      <c r="S655" s="4" t="s">
        <v>42</v>
      </c>
      <c r="T655" s="4" t="str">
        <v>Not Disclosed</v>
      </c>
      <c r="U655" s="4" t="s">
        <v>42</v>
      </c>
      <c r="V655" s="4" t="str">
        <v>Not Disclosed</v>
      </c>
      <c r="W655" s="4" t="s">
        <v>42</v>
      </c>
      <c r="X655" s="4" t="str">
        <v>Not Disclosed</v>
      </c>
      <c r="Y655" s="4" t="s">
        <v>42</v>
      </c>
      <c r="Z655" s="4" t="str">
        <v>Not Disclosed</v>
      </c>
      <c r="AA655" s="4" t="str">
        <f>_xlfn.XLOOKUP(R655, 'taxonomy(ID_mappings)'!$J$2:$J$7, 'taxonomy(ID_mappings)'!$I$2:$I$7, "Not Disclosed", 0)</f>
        <v>Not Disclosed</v>
      </c>
      <c r="AB655" s="4" t="str">
        <f>_xlfn.XLOOKUP(T655, 'taxonomy(ID_mappings)'!$J$2:$J$7, 'taxonomy(ID_mappings)'!$I$2:$I$7, "Not Disclosed", 0)</f>
        <v>Not Disclosed</v>
      </c>
      <c r="AC655" s="4" t="str">
        <f>_xlfn.XLOOKUP(V655, 'taxonomy(ID_mappings)'!$J$2:$J$7, 'taxonomy(ID_mappings)'!$I$2:$I$7, "Not Disclosed", 0)</f>
        <v>Not Disclosed</v>
      </c>
      <c r="AD655" s="4" t="str">
        <f>_xlfn.XLOOKUP(X655, 'taxonomy(ID_mappings)'!$J$2:$J$7, 'taxonomy(ID_mappings)'!$I$2:$I$7, "Not Disclosed", 0)</f>
        <v>Not Disclosed</v>
      </c>
      <c r="AE655" s="4" t="str">
        <f>_xlfn.XLOOKUP(Z655, 'taxonomy(ID_mappings)'!$J$2:$J$7, 'taxonomy(ID_mappings)'!$I$2:$I$7, "Not Disclosed", 0)</f>
        <v>Not Disclosed</v>
      </c>
      <c r="AF655" s="4" t="str">
        <f>_xlfn.CONCAT(AA655, ", ", AB655, ", ", AC655, ", ", AD655, ", ", AE655)</f>
        <v>Not Disclosed, Not Disclosed, Not Disclosed, Not Disclosed, Not Disclosed</v>
      </c>
      <c r="AG655" s="16" t="s">
        <v>42</v>
      </c>
      <c r="AH655" s="1" t="s">
        <v>43</v>
      </c>
      <c r="AI655" s="1">
        <f>_xlfn.XLOOKUP(AH655, 'taxonomy(ID_mappings)'!$L$2:$L$3, 'taxonomy(ID_mappings)'!$M$2:$M$3, 0)</f>
        <v>0</v>
      </c>
      <c r="AJ655" s="1" t="s">
        <v>42</v>
      </c>
      <c r="AK655" s="1" t="s">
        <v>42</v>
      </c>
      <c r="AL655" s="1" t="s">
        <v>42</v>
      </c>
    </row>
    <row r="656" spans="1:38" ht="15.75" customHeight="1">
      <c r="A656" s="1">
        <v>53217</v>
      </c>
      <c r="B656" s="1" t="s">
        <v>1064</v>
      </c>
      <c r="C656" s="1">
        <f>_xlfn.XLOOKUP(B656, 'Sheet1 startup_formatted'!$B$2:$B$690, 'Sheet1 startup_formatted'!$A$2:$A$690, "Not issued", 0)</f>
        <v>40234</v>
      </c>
      <c r="D656" s="2">
        <v>42795</v>
      </c>
      <c r="E656" s="15">
        <v>88000</v>
      </c>
      <c r="F656" s="1" t="s">
        <v>116</v>
      </c>
      <c r="G656" s="1">
        <f>_xlfn.XLOOKUP(F656, 'taxonomy(ID_mappings)'!$P$2:$P$15, 'taxonomy(ID_mappings)'!$O$2:$O$15, 0)</f>
        <v>3456</v>
      </c>
      <c r="H656" s="1">
        <v>0</v>
      </c>
      <c r="I656" s="1" t="s">
        <v>100</v>
      </c>
      <c r="J656" s="1" t="str">
        <v>Turkey</v>
      </c>
      <c r="K656" s="1" t="s">
        <v>100</v>
      </c>
      <c r="L656" s="13">
        <f>_xlfn.XLOOKUP(K656, 'taxonomy(ID_mappings)'!$B$2:$B$30, 'taxonomy(ID_mappings)'!$A$2:$A$30, "Not Disclosed", 0)</f>
        <v>5897</v>
      </c>
      <c r="M656" s="1" t="s">
        <v>47</v>
      </c>
      <c r="N656" s="1" t="s">
        <v>47</v>
      </c>
      <c r="O656" s="1">
        <f>_xlfn.XLOOKUP(N656, 'taxonomy(ID_mappings)'!$F$2:$F$40, 'taxonomy(ID_mappings)'!$E$2:$E$40, "Not Disclosed", 0)</f>
        <v>4536</v>
      </c>
      <c r="P656" s="1">
        <v>1</v>
      </c>
      <c r="Q656" s="4" t="s">
        <v>48</v>
      </c>
      <c r="R656" s="4" t="s">
        <v>48</v>
      </c>
      <c r="S656" s="4" t="s">
        <v>42</v>
      </c>
      <c r="T656" s="4" t="str">
        <v>Not Disclosed</v>
      </c>
      <c r="U656" s="4" t="s">
        <v>42</v>
      </c>
      <c r="V656" s="4" t="str">
        <v>Not Disclosed</v>
      </c>
      <c r="W656" s="4" t="s">
        <v>42</v>
      </c>
      <c r="X656" s="4" t="str">
        <v>Not Disclosed</v>
      </c>
      <c r="Y656" s="4" t="s">
        <v>42</v>
      </c>
      <c r="Z656" s="4" t="str">
        <v>Not Disclosed</v>
      </c>
      <c r="AA656" s="4">
        <f>_xlfn.XLOOKUP(R656, 'taxonomy(ID_mappings)'!$J$2:$J$7, 'taxonomy(ID_mappings)'!$I$2:$I$7, "Not Disclosed", 0)</f>
        <v>5325</v>
      </c>
      <c r="AB656" s="4" t="str">
        <f>_xlfn.XLOOKUP(T656, 'taxonomy(ID_mappings)'!$J$2:$J$7, 'taxonomy(ID_mappings)'!$I$2:$I$7, "Not Disclosed", 0)</f>
        <v>Not Disclosed</v>
      </c>
      <c r="AC656" s="4" t="str">
        <f>_xlfn.XLOOKUP(V656, 'taxonomy(ID_mappings)'!$J$2:$J$7, 'taxonomy(ID_mappings)'!$I$2:$I$7, "Not Disclosed", 0)</f>
        <v>Not Disclosed</v>
      </c>
      <c r="AD656" s="4" t="str">
        <f>_xlfn.XLOOKUP(X656, 'taxonomy(ID_mappings)'!$J$2:$J$7, 'taxonomy(ID_mappings)'!$I$2:$I$7, "Not Disclosed", 0)</f>
        <v>Not Disclosed</v>
      </c>
      <c r="AE656" s="4" t="str">
        <f>_xlfn.XLOOKUP(Z656, 'taxonomy(ID_mappings)'!$J$2:$J$7, 'taxonomy(ID_mappings)'!$I$2:$I$7, "Not Disclosed", 0)</f>
        <v>Not Disclosed</v>
      </c>
      <c r="AF656" s="4" t="str">
        <f>_xlfn.CONCAT(AA656, ", ", AB656, ", ", AC656, ", ", AD656, ", ", AE656)</f>
        <v>5325, Not Disclosed, Not Disclosed, Not Disclosed, Not Disclosed</v>
      </c>
      <c r="AG656" s="16">
        <v>5325</v>
      </c>
      <c r="AH656" s="1" t="s">
        <v>43</v>
      </c>
      <c r="AI656" s="1">
        <f>_xlfn.XLOOKUP(AH656, 'taxonomy(ID_mappings)'!$L$2:$L$3, 'taxonomy(ID_mappings)'!$M$2:$M$3, 0)</f>
        <v>0</v>
      </c>
      <c r="AJ656" s="1" t="s">
        <v>42</v>
      </c>
      <c r="AK656" s="1" t="s">
        <v>42</v>
      </c>
      <c r="AL656" s="1" t="s">
        <v>42</v>
      </c>
    </row>
    <row r="657" spans="1:38" ht="15.75" customHeight="1">
      <c r="A657" s="1">
        <v>53218</v>
      </c>
      <c r="B657" s="1" t="s">
        <v>1065</v>
      </c>
      <c r="C657" s="1">
        <f>_xlfn.XLOOKUP(B657, 'Sheet1 startup_formatted'!$B$2:$B$690, 'Sheet1 startup_formatted'!$A$2:$A$690, "Not issued", 0)</f>
        <v>37169</v>
      </c>
      <c r="D657" s="2">
        <v>42795</v>
      </c>
      <c r="E657" s="15">
        <v>20000</v>
      </c>
      <c r="F657" s="1" t="s">
        <v>88</v>
      </c>
      <c r="G657" s="1">
        <f>_xlfn.XLOOKUP(F657, 'taxonomy(ID_mappings)'!$P$2:$P$15, 'taxonomy(ID_mappings)'!$O$2:$O$15, 0)</f>
        <v>6789</v>
      </c>
      <c r="H657" s="1">
        <v>2</v>
      </c>
      <c r="I657" s="1" t="s">
        <v>100</v>
      </c>
      <c r="J657" s="1" t="str">
        <v>Turkey</v>
      </c>
      <c r="K657" s="1" t="s">
        <v>100</v>
      </c>
      <c r="L657" s="13">
        <f>_xlfn.XLOOKUP(K657, 'taxonomy(ID_mappings)'!$B$2:$B$30, 'taxonomy(ID_mappings)'!$A$2:$A$30, "Not Disclosed", 0)</f>
        <v>5897</v>
      </c>
      <c r="M657" s="1" t="s">
        <v>77</v>
      </c>
      <c r="N657" s="1" t="s">
        <v>77</v>
      </c>
      <c r="O657" s="1">
        <f>_xlfn.XLOOKUP(N657, 'taxonomy(ID_mappings)'!$F$2:$F$40, 'taxonomy(ID_mappings)'!$E$2:$E$40, "Not Disclosed", 0)</f>
        <v>7846</v>
      </c>
      <c r="P657" s="1" t="s">
        <v>42</v>
      </c>
      <c r="Q657" s="4" t="s">
        <v>42</v>
      </c>
      <c r="R657" s="4" t="s">
        <v>42</v>
      </c>
      <c r="S657" s="4" t="s">
        <v>42</v>
      </c>
      <c r="T657" s="4" t="str">
        <v>Not Disclosed</v>
      </c>
      <c r="U657" s="4" t="s">
        <v>42</v>
      </c>
      <c r="V657" s="4" t="str">
        <v>Not Disclosed</v>
      </c>
      <c r="W657" s="4" t="s">
        <v>42</v>
      </c>
      <c r="X657" s="4" t="str">
        <v>Not Disclosed</v>
      </c>
      <c r="Y657" s="4" t="s">
        <v>42</v>
      </c>
      <c r="Z657" s="4" t="str">
        <v>Not Disclosed</v>
      </c>
      <c r="AA657" s="4" t="str">
        <f>_xlfn.XLOOKUP(R657, 'taxonomy(ID_mappings)'!$J$2:$J$7, 'taxonomy(ID_mappings)'!$I$2:$I$7, "Not Disclosed", 0)</f>
        <v>Not Disclosed</v>
      </c>
      <c r="AB657" s="4" t="str">
        <f>_xlfn.XLOOKUP(T657, 'taxonomy(ID_mappings)'!$J$2:$J$7, 'taxonomy(ID_mappings)'!$I$2:$I$7, "Not Disclosed", 0)</f>
        <v>Not Disclosed</v>
      </c>
      <c r="AC657" s="4" t="str">
        <f>_xlfn.XLOOKUP(V657, 'taxonomy(ID_mappings)'!$J$2:$J$7, 'taxonomy(ID_mappings)'!$I$2:$I$7, "Not Disclosed", 0)</f>
        <v>Not Disclosed</v>
      </c>
      <c r="AD657" s="4" t="str">
        <f>_xlfn.XLOOKUP(X657, 'taxonomy(ID_mappings)'!$J$2:$J$7, 'taxonomy(ID_mappings)'!$I$2:$I$7, "Not Disclosed", 0)</f>
        <v>Not Disclosed</v>
      </c>
      <c r="AE657" s="4" t="str">
        <f>_xlfn.XLOOKUP(Z657, 'taxonomy(ID_mappings)'!$J$2:$J$7, 'taxonomy(ID_mappings)'!$I$2:$I$7, "Not Disclosed", 0)</f>
        <v>Not Disclosed</v>
      </c>
      <c r="AF657" s="4" t="str">
        <f>_xlfn.CONCAT(AA657, ", ", AB657, ", ", AC657, ", ", AD657, ", ", AE657)</f>
        <v>Not Disclosed, Not Disclosed, Not Disclosed, Not Disclosed, Not Disclosed</v>
      </c>
      <c r="AG657" s="16" t="s">
        <v>42</v>
      </c>
      <c r="AH657" s="1" t="s">
        <v>43</v>
      </c>
      <c r="AI657" s="1">
        <f>_xlfn.XLOOKUP(AH657, 'taxonomy(ID_mappings)'!$L$2:$L$3, 'taxonomy(ID_mappings)'!$M$2:$M$3, 0)</f>
        <v>0</v>
      </c>
      <c r="AJ657" s="1" t="s">
        <v>42</v>
      </c>
      <c r="AK657" s="1" t="s">
        <v>42</v>
      </c>
      <c r="AL657" s="1" t="s">
        <v>42</v>
      </c>
    </row>
    <row r="658" spans="1:38" ht="15.75" customHeight="1">
      <c r="A658" s="1">
        <v>53219</v>
      </c>
      <c r="B658" s="1" t="s">
        <v>1066</v>
      </c>
      <c r="C658" s="1">
        <f>_xlfn.XLOOKUP(B658, 'Sheet1 startup_formatted'!$B$2:$B$690, 'Sheet1 startup_formatted'!$A$2:$A$690, "Not issued", 0)</f>
        <v>54408</v>
      </c>
      <c r="D658" s="2">
        <v>42795</v>
      </c>
      <c r="E658" s="15">
        <v>10000</v>
      </c>
      <c r="F658" s="1" t="s">
        <v>53</v>
      </c>
      <c r="G658" s="1">
        <f>_xlfn.XLOOKUP(F658, 'taxonomy(ID_mappings)'!$P$2:$P$15, 'taxonomy(ID_mappings)'!$O$2:$O$15, 0)</f>
        <v>9101</v>
      </c>
      <c r="H658" s="1">
        <v>1</v>
      </c>
      <c r="I658" s="1" t="s">
        <v>284</v>
      </c>
      <c r="J658" s="1" t="str">
        <v>Pakistan</v>
      </c>
      <c r="K658" s="1" t="s">
        <v>284</v>
      </c>
      <c r="L658" s="13">
        <f>_xlfn.XLOOKUP(K658, 'taxonomy(ID_mappings)'!$B$2:$B$30, 'taxonomy(ID_mappings)'!$A$2:$A$30, "Not Disclosed", 0)</f>
        <v>5769</v>
      </c>
      <c r="M658" s="1" t="s">
        <v>138</v>
      </c>
      <c r="N658" s="1" t="s">
        <v>138</v>
      </c>
      <c r="O658" s="1">
        <f>_xlfn.XLOOKUP(N658, 'taxonomy(ID_mappings)'!$F$2:$F$40, 'taxonomy(ID_mappings)'!$E$2:$E$40, "Not Disclosed", 0)</f>
        <v>3428</v>
      </c>
      <c r="P658" s="1">
        <v>2</v>
      </c>
      <c r="Q658" s="4" t="s">
        <v>42</v>
      </c>
      <c r="R658" s="4" t="s">
        <v>42</v>
      </c>
      <c r="S658" s="4" t="s">
        <v>42</v>
      </c>
      <c r="T658" s="4" t="str">
        <v>Not Disclosed</v>
      </c>
      <c r="U658" s="4" t="s">
        <v>42</v>
      </c>
      <c r="V658" s="4" t="str">
        <v>Not Disclosed</v>
      </c>
      <c r="W658" s="4" t="s">
        <v>42</v>
      </c>
      <c r="X658" s="4" t="str">
        <v>Not Disclosed</v>
      </c>
      <c r="Y658" s="4" t="s">
        <v>42</v>
      </c>
      <c r="Z658" s="4" t="str">
        <v>Not Disclosed</v>
      </c>
      <c r="AA658" s="4" t="str">
        <f>_xlfn.XLOOKUP(R658, 'taxonomy(ID_mappings)'!$J$2:$J$7, 'taxonomy(ID_mappings)'!$I$2:$I$7, "Not Disclosed", 0)</f>
        <v>Not Disclosed</v>
      </c>
      <c r="AB658" s="4" t="str">
        <f>_xlfn.XLOOKUP(T658, 'taxonomy(ID_mappings)'!$J$2:$J$7, 'taxonomy(ID_mappings)'!$I$2:$I$7, "Not Disclosed", 0)</f>
        <v>Not Disclosed</v>
      </c>
      <c r="AC658" s="4" t="str">
        <f>_xlfn.XLOOKUP(V658, 'taxonomy(ID_mappings)'!$J$2:$J$7, 'taxonomy(ID_mappings)'!$I$2:$I$7, "Not Disclosed", 0)</f>
        <v>Not Disclosed</v>
      </c>
      <c r="AD658" s="4" t="str">
        <f>_xlfn.XLOOKUP(X658, 'taxonomy(ID_mappings)'!$J$2:$J$7, 'taxonomy(ID_mappings)'!$I$2:$I$7, "Not Disclosed", 0)</f>
        <v>Not Disclosed</v>
      </c>
      <c r="AE658" s="4" t="str">
        <f>_xlfn.XLOOKUP(Z658, 'taxonomy(ID_mappings)'!$J$2:$J$7, 'taxonomy(ID_mappings)'!$I$2:$I$7, "Not Disclosed", 0)</f>
        <v>Not Disclosed</v>
      </c>
      <c r="AF658" s="4" t="str">
        <f>_xlfn.CONCAT(AA658, ", ", AB658, ", ", AC658, ", ", AD658, ", ", AE658)</f>
        <v>Not Disclosed, Not Disclosed, Not Disclosed, Not Disclosed, Not Disclosed</v>
      </c>
      <c r="AG658" s="16" t="s">
        <v>42</v>
      </c>
      <c r="AH658" s="1" t="s">
        <v>43</v>
      </c>
      <c r="AI658" s="1">
        <f>_xlfn.XLOOKUP(AH658, 'taxonomy(ID_mappings)'!$L$2:$L$3, 'taxonomy(ID_mappings)'!$M$2:$M$3, 0)</f>
        <v>0</v>
      </c>
      <c r="AJ658" s="1" t="s">
        <v>42</v>
      </c>
      <c r="AK658" s="1" t="s">
        <v>42</v>
      </c>
      <c r="AL658" s="1" t="s">
        <v>42</v>
      </c>
    </row>
    <row r="659" spans="1:38" ht="15.75" customHeight="1">
      <c r="A659" s="1">
        <v>53220</v>
      </c>
      <c r="B659" s="1" t="s">
        <v>1067</v>
      </c>
      <c r="C659" s="1">
        <f>_xlfn.XLOOKUP(B659, 'Sheet1 startup_formatted'!$B$2:$B$690, 'Sheet1 startup_formatted'!$A$2:$A$690, "Not issued", 0)</f>
        <v>48355</v>
      </c>
      <c r="D659" s="2">
        <v>42795</v>
      </c>
      <c r="E659" s="15">
        <v>600000</v>
      </c>
      <c r="F659" s="1" t="s">
        <v>707</v>
      </c>
      <c r="G659" s="1">
        <f>_xlfn.XLOOKUP(F659, 'taxonomy(ID_mappings)'!$P$2:$P$15, 'taxonomy(ID_mappings)'!$O$2:$O$15, 0)</f>
        <v>5672</v>
      </c>
      <c r="H659" s="1">
        <v>1</v>
      </c>
      <c r="I659" s="1" t="s">
        <v>100</v>
      </c>
      <c r="J659" s="1" t="str">
        <v>Turkey</v>
      </c>
      <c r="K659" s="1" t="s">
        <v>100</v>
      </c>
      <c r="L659" s="13">
        <f>_xlfn.XLOOKUP(K659, 'taxonomy(ID_mappings)'!$B$2:$B$30, 'taxonomy(ID_mappings)'!$A$2:$A$30, "Not Disclosed", 0)</f>
        <v>5897</v>
      </c>
      <c r="M659" s="1" t="s">
        <v>71</v>
      </c>
      <c r="N659" s="1" t="s">
        <v>71</v>
      </c>
      <c r="O659" s="1">
        <f>_xlfn.XLOOKUP(N659, 'taxonomy(ID_mappings)'!$F$2:$F$40, 'taxonomy(ID_mappings)'!$E$2:$E$40, "Not Disclosed", 0)</f>
        <v>9426</v>
      </c>
      <c r="P659" s="1" t="s">
        <v>42</v>
      </c>
      <c r="Q659" s="4" t="s">
        <v>42</v>
      </c>
      <c r="R659" s="4" t="s">
        <v>42</v>
      </c>
      <c r="S659" s="4" t="s">
        <v>42</v>
      </c>
      <c r="T659" s="4" t="str">
        <v>Not Disclosed</v>
      </c>
      <c r="U659" s="4" t="s">
        <v>42</v>
      </c>
      <c r="V659" s="4" t="str">
        <v>Not Disclosed</v>
      </c>
      <c r="W659" s="4" t="s">
        <v>42</v>
      </c>
      <c r="X659" s="4" t="str">
        <v>Not Disclosed</v>
      </c>
      <c r="Y659" s="4" t="s">
        <v>42</v>
      </c>
      <c r="Z659" s="4" t="str">
        <v>Not Disclosed</v>
      </c>
      <c r="AA659" s="4" t="str">
        <f>_xlfn.XLOOKUP(R659, 'taxonomy(ID_mappings)'!$J$2:$J$7, 'taxonomy(ID_mappings)'!$I$2:$I$7, "Not Disclosed", 0)</f>
        <v>Not Disclosed</v>
      </c>
      <c r="AB659" s="4" t="str">
        <f>_xlfn.XLOOKUP(T659, 'taxonomy(ID_mappings)'!$J$2:$J$7, 'taxonomy(ID_mappings)'!$I$2:$I$7, "Not Disclosed", 0)</f>
        <v>Not Disclosed</v>
      </c>
      <c r="AC659" s="4" t="str">
        <f>_xlfn.XLOOKUP(V659, 'taxonomy(ID_mappings)'!$J$2:$J$7, 'taxonomy(ID_mappings)'!$I$2:$I$7, "Not Disclosed", 0)</f>
        <v>Not Disclosed</v>
      </c>
      <c r="AD659" s="4" t="str">
        <f>_xlfn.XLOOKUP(X659, 'taxonomy(ID_mappings)'!$J$2:$J$7, 'taxonomy(ID_mappings)'!$I$2:$I$7, "Not Disclosed", 0)</f>
        <v>Not Disclosed</v>
      </c>
      <c r="AE659" s="4" t="str">
        <f>_xlfn.XLOOKUP(Z659, 'taxonomy(ID_mappings)'!$J$2:$J$7, 'taxonomy(ID_mappings)'!$I$2:$I$7, "Not Disclosed", 0)</f>
        <v>Not Disclosed</v>
      </c>
      <c r="AF659" s="4" t="str">
        <f>_xlfn.CONCAT(AA659, ", ", AB659, ", ", AC659, ", ", AD659, ", ", AE659)</f>
        <v>Not Disclosed, Not Disclosed, Not Disclosed, Not Disclosed, Not Disclosed</v>
      </c>
      <c r="AG659" s="16" t="s">
        <v>42</v>
      </c>
      <c r="AH659" s="1" t="s">
        <v>43</v>
      </c>
      <c r="AI659" s="1">
        <f>_xlfn.XLOOKUP(AH659, 'taxonomy(ID_mappings)'!$L$2:$L$3, 'taxonomy(ID_mappings)'!$M$2:$M$3, 0)</f>
        <v>0</v>
      </c>
      <c r="AJ659" s="1" t="s">
        <v>42</v>
      </c>
      <c r="AK659" s="1" t="s">
        <v>42</v>
      </c>
      <c r="AL659" s="1" t="s">
        <v>42</v>
      </c>
    </row>
    <row r="660" spans="1:38" ht="15.75" customHeight="1">
      <c r="A660" s="1">
        <v>53221</v>
      </c>
      <c r="B660" s="1" t="s">
        <v>1003</v>
      </c>
      <c r="C660" s="1">
        <f>_xlfn.XLOOKUP(B660, 'Sheet1 startup_formatted'!$B$2:$B$690, 'Sheet1 startup_formatted'!$A$2:$A$690, "Not issued", 0)</f>
        <v>54482</v>
      </c>
      <c r="D660" s="2">
        <v>42826</v>
      </c>
      <c r="E660" s="15">
        <v>80000</v>
      </c>
      <c r="F660" s="1" t="s">
        <v>53</v>
      </c>
      <c r="G660" s="1">
        <f>_xlfn.XLOOKUP(F660, 'taxonomy(ID_mappings)'!$P$2:$P$15, 'taxonomy(ID_mappings)'!$O$2:$O$15, 0)</f>
        <v>9101</v>
      </c>
      <c r="H660" s="1">
        <v>0</v>
      </c>
      <c r="I660" s="1" t="s">
        <v>100</v>
      </c>
      <c r="J660" s="1" t="str">
        <v>Turkey</v>
      </c>
      <c r="K660" s="1" t="s">
        <v>100</v>
      </c>
      <c r="L660" s="13">
        <f>_xlfn.XLOOKUP(K660, 'taxonomy(ID_mappings)'!$B$2:$B$30, 'taxonomy(ID_mappings)'!$A$2:$A$30, "Not Disclosed", 0)</f>
        <v>5897</v>
      </c>
      <c r="M660" s="1" t="s">
        <v>401</v>
      </c>
      <c r="N660" s="1" t="s">
        <v>401</v>
      </c>
      <c r="O660" s="1">
        <f>_xlfn.XLOOKUP(N660, 'taxonomy(ID_mappings)'!$F$2:$F$40, 'taxonomy(ID_mappings)'!$E$2:$E$40, "Not Disclosed", 0)</f>
        <v>8327</v>
      </c>
      <c r="P660" s="1" t="s">
        <v>42</v>
      </c>
      <c r="Q660" s="4" t="s">
        <v>42</v>
      </c>
      <c r="R660" s="4" t="s">
        <v>42</v>
      </c>
      <c r="S660" s="4" t="s">
        <v>42</v>
      </c>
      <c r="T660" s="4" t="str">
        <v>Not Disclosed</v>
      </c>
      <c r="U660" s="4" t="s">
        <v>42</v>
      </c>
      <c r="V660" s="4" t="str">
        <v>Not Disclosed</v>
      </c>
      <c r="W660" s="4" t="s">
        <v>42</v>
      </c>
      <c r="X660" s="4" t="str">
        <v>Not Disclosed</v>
      </c>
      <c r="Y660" s="4" t="s">
        <v>42</v>
      </c>
      <c r="Z660" s="4" t="str">
        <v>Not Disclosed</v>
      </c>
      <c r="AA660" s="4" t="str">
        <f>_xlfn.XLOOKUP(R660, 'taxonomy(ID_mappings)'!$J$2:$J$7, 'taxonomy(ID_mappings)'!$I$2:$I$7, "Not Disclosed", 0)</f>
        <v>Not Disclosed</v>
      </c>
      <c r="AB660" s="4" t="str">
        <f>_xlfn.XLOOKUP(T660, 'taxonomy(ID_mappings)'!$J$2:$J$7, 'taxonomy(ID_mappings)'!$I$2:$I$7, "Not Disclosed", 0)</f>
        <v>Not Disclosed</v>
      </c>
      <c r="AC660" s="4" t="str">
        <f>_xlfn.XLOOKUP(V660, 'taxonomy(ID_mappings)'!$J$2:$J$7, 'taxonomy(ID_mappings)'!$I$2:$I$7, "Not Disclosed", 0)</f>
        <v>Not Disclosed</v>
      </c>
      <c r="AD660" s="4" t="str">
        <f>_xlfn.XLOOKUP(X660, 'taxonomy(ID_mappings)'!$J$2:$J$7, 'taxonomy(ID_mappings)'!$I$2:$I$7, "Not Disclosed", 0)</f>
        <v>Not Disclosed</v>
      </c>
      <c r="AE660" s="4" t="str">
        <f>_xlfn.XLOOKUP(Z660, 'taxonomy(ID_mappings)'!$J$2:$J$7, 'taxonomy(ID_mappings)'!$I$2:$I$7, "Not Disclosed", 0)</f>
        <v>Not Disclosed</v>
      </c>
      <c r="AF660" s="4" t="str">
        <f>_xlfn.CONCAT(AA660, ", ", AB660, ", ", AC660, ", ", AD660, ", ", AE660)</f>
        <v>Not Disclosed, Not Disclosed, Not Disclosed, Not Disclosed, Not Disclosed</v>
      </c>
      <c r="AG660" s="16" t="s">
        <v>42</v>
      </c>
      <c r="AH660" s="1" t="s">
        <v>43</v>
      </c>
      <c r="AI660" s="1">
        <f>_xlfn.XLOOKUP(AH660, 'taxonomy(ID_mappings)'!$L$2:$L$3, 'taxonomy(ID_mappings)'!$M$2:$M$3, 0)</f>
        <v>0</v>
      </c>
      <c r="AJ660" s="1" t="s">
        <v>42</v>
      </c>
      <c r="AK660" s="1" t="s">
        <v>42</v>
      </c>
      <c r="AL660" s="1" t="s">
        <v>42</v>
      </c>
    </row>
    <row r="661" spans="1:38" ht="15.75" customHeight="1">
      <c r="A661" s="1">
        <v>53222</v>
      </c>
      <c r="B661" s="1" t="s">
        <v>1068</v>
      </c>
      <c r="C661" s="1">
        <f>_xlfn.XLOOKUP(B661, 'Sheet1 startup_formatted'!$B$2:$B$690, 'Sheet1 startup_formatted'!$A$2:$A$690, "Not issued", 0)</f>
        <v>45353</v>
      </c>
      <c r="D661" s="2">
        <v>42826</v>
      </c>
      <c r="E661" s="15">
        <v>10000000</v>
      </c>
      <c r="F661" s="1" t="s">
        <v>53</v>
      </c>
      <c r="G661" s="1">
        <f>_xlfn.XLOOKUP(F661, 'taxonomy(ID_mappings)'!$P$2:$P$15, 'taxonomy(ID_mappings)'!$O$2:$O$15, 0)</f>
        <v>9101</v>
      </c>
      <c r="H661" s="1">
        <v>1</v>
      </c>
      <c r="I661" s="1" t="s">
        <v>284</v>
      </c>
      <c r="J661" s="1" t="str">
        <v>Pakistan</v>
      </c>
      <c r="K661" s="1" t="s">
        <v>284</v>
      </c>
      <c r="L661" s="13">
        <f>_xlfn.XLOOKUP(K661, 'taxonomy(ID_mappings)'!$B$2:$B$30, 'taxonomy(ID_mappings)'!$A$2:$A$30, "Not Disclosed", 0)</f>
        <v>5769</v>
      </c>
      <c r="M661" s="1" t="s">
        <v>77</v>
      </c>
      <c r="N661" s="1" t="s">
        <v>77</v>
      </c>
      <c r="O661" s="1">
        <f>_xlfn.XLOOKUP(N661, 'taxonomy(ID_mappings)'!$F$2:$F$40, 'taxonomy(ID_mappings)'!$E$2:$E$40, "Not Disclosed", 0)</f>
        <v>7846</v>
      </c>
      <c r="P661" s="1">
        <v>2</v>
      </c>
      <c r="Q661" s="4" t="s">
        <v>61</v>
      </c>
      <c r="R661" s="4" t="s">
        <v>61</v>
      </c>
      <c r="S661" s="4" t="s">
        <v>42</v>
      </c>
      <c r="T661" s="4" t="str">
        <v>Not Disclosed</v>
      </c>
      <c r="U661" s="4" t="s">
        <v>42</v>
      </c>
      <c r="V661" s="4" t="str">
        <v>Not Disclosed</v>
      </c>
      <c r="W661" s="4" t="s">
        <v>42</v>
      </c>
      <c r="X661" s="4" t="str">
        <v>Not Disclosed</v>
      </c>
      <c r="Y661" s="4" t="s">
        <v>42</v>
      </c>
      <c r="Z661" s="4" t="str">
        <v>Not Disclosed</v>
      </c>
      <c r="AA661" s="4">
        <f>_xlfn.XLOOKUP(R661, 'taxonomy(ID_mappings)'!$J$2:$J$7, 'taxonomy(ID_mappings)'!$I$2:$I$7, "Not Disclosed", 0)</f>
        <v>5326</v>
      </c>
      <c r="AB661" s="4" t="str">
        <f>_xlfn.XLOOKUP(T661, 'taxonomy(ID_mappings)'!$J$2:$J$7, 'taxonomy(ID_mappings)'!$I$2:$I$7, "Not Disclosed", 0)</f>
        <v>Not Disclosed</v>
      </c>
      <c r="AC661" s="4" t="str">
        <f>_xlfn.XLOOKUP(V661, 'taxonomy(ID_mappings)'!$J$2:$J$7, 'taxonomy(ID_mappings)'!$I$2:$I$7, "Not Disclosed", 0)</f>
        <v>Not Disclosed</v>
      </c>
      <c r="AD661" s="4" t="str">
        <f>_xlfn.XLOOKUP(X661, 'taxonomy(ID_mappings)'!$J$2:$J$7, 'taxonomy(ID_mappings)'!$I$2:$I$7, "Not Disclosed", 0)</f>
        <v>Not Disclosed</v>
      </c>
      <c r="AE661" s="4" t="str">
        <f>_xlfn.XLOOKUP(Z661, 'taxonomy(ID_mappings)'!$J$2:$J$7, 'taxonomy(ID_mappings)'!$I$2:$I$7, "Not Disclosed", 0)</f>
        <v>Not Disclosed</v>
      </c>
      <c r="AF661" s="4" t="str">
        <f>_xlfn.CONCAT(AA661, ", ", AB661, ", ", AC661, ", ", AD661, ", ", AE661)</f>
        <v>5326, Not Disclosed, Not Disclosed, Not Disclosed, Not Disclosed</v>
      </c>
      <c r="AG661" s="16">
        <v>5326</v>
      </c>
      <c r="AH661" s="1" t="s">
        <v>43</v>
      </c>
      <c r="AI661" s="1">
        <f>_xlfn.XLOOKUP(AH661, 'taxonomy(ID_mappings)'!$L$2:$L$3, 'taxonomy(ID_mappings)'!$M$2:$M$3, 0)</f>
        <v>0</v>
      </c>
      <c r="AJ661" s="1" t="s">
        <v>42</v>
      </c>
      <c r="AK661" s="1" t="s">
        <v>42</v>
      </c>
      <c r="AL661" s="1" t="s">
        <v>42</v>
      </c>
    </row>
    <row r="662" spans="1:38" ht="15.75" customHeight="1">
      <c r="A662" s="1">
        <v>53223</v>
      </c>
      <c r="B662" s="1" t="s">
        <v>1069</v>
      </c>
      <c r="C662" s="1">
        <f>_xlfn.XLOOKUP(B662, 'Sheet1 startup_formatted'!$B$2:$B$690, 'Sheet1 startup_formatted'!$A$2:$A$690, "Not issued", 0)</f>
        <v>18811</v>
      </c>
      <c r="D662" s="2">
        <v>42826</v>
      </c>
      <c r="E662" s="15">
        <v>400000</v>
      </c>
      <c r="F662" s="1" t="s">
        <v>707</v>
      </c>
      <c r="G662" s="1">
        <f>_xlfn.XLOOKUP(F662, 'taxonomy(ID_mappings)'!$P$2:$P$15, 'taxonomy(ID_mappings)'!$O$2:$O$15, 0)</f>
        <v>5672</v>
      </c>
      <c r="H662" s="1">
        <v>1</v>
      </c>
      <c r="I662" s="1" t="s">
        <v>100</v>
      </c>
      <c r="J662" s="1" t="str">
        <v>Turkey</v>
      </c>
      <c r="K662" s="1" t="s">
        <v>100</v>
      </c>
      <c r="L662" s="13">
        <f>_xlfn.XLOOKUP(K662, 'taxonomy(ID_mappings)'!$B$2:$B$30, 'taxonomy(ID_mappings)'!$A$2:$A$30, "Not Disclosed", 0)</f>
        <v>5897</v>
      </c>
      <c r="M662" s="1" t="s">
        <v>63</v>
      </c>
      <c r="N662" s="1" t="s">
        <v>63</v>
      </c>
      <c r="O662" s="1">
        <f>_xlfn.XLOOKUP(N662, 'taxonomy(ID_mappings)'!$F$2:$F$40, 'taxonomy(ID_mappings)'!$E$2:$E$40, "Not Disclosed", 0)</f>
        <v>3678</v>
      </c>
      <c r="P662" s="1" t="s">
        <v>42</v>
      </c>
      <c r="Q662" s="4" t="s">
        <v>42</v>
      </c>
      <c r="R662" s="4" t="s">
        <v>42</v>
      </c>
      <c r="S662" s="4" t="s">
        <v>42</v>
      </c>
      <c r="T662" s="4" t="str">
        <v>Not Disclosed</v>
      </c>
      <c r="U662" s="4" t="s">
        <v>42</v>
      </c>
      <c r="V662" s="4" t="str">
        <v>Not Disclosed</v>
      </c>
      <c r="W662" s="4" t="s">
        <v>42</v>
      </c>
      <c r="X662" s="4" t="str">
        <v>Not Disclosed</v>
      </c>
      <c r="Y662" s="4" t="s">
        <v>42</v>
      </c>
      <c r="Z662" s="4" t="str">
        <v>Not Disclosed</v>
      </c>
      <c r="AA662" s="4" t="str">
        <f>_xlfn.XLOOKUP(R662, 'taxonomy(ID_mappings)'!$J$2:$J$7, 'taxonomy(ID_mappings)'!$I$2:$I$7, "Not Disclosed", 0)</f>
        <v>Not Disclosed</v>
      </c>
      <c r="AB662" s="4" t="str">
        <f>_xlfn.XLOOKUP(T662, 'taxonomy(ID_mappings)'!$J$2:$J$7, 'taxonomy(ID_mappings)'!$I$2:$I$7, "Not Disclosed", 0)</f>
        <v>Not Disclosed</v>
      </c>
      <c r="AC662" s="4" t="str">
        <f>_xlfn.XLOOKUP(V662, 'taxonomy(ID_mappings)'!$J$2:$J$7, 'taxonomy(ID_mappings)'!$I$2:$I$7, "Not Disclosed", 0)</f>
        <v>Not Disclosed</v>
      </c>
      <c r="AD662" s="4" t="str">
        <f>_xlfn.XLOOKUP(X662, 'taxonomy(ID_mappings)'!$J$2:$J$7, 'taxonomy(ID_mappings)'!$I$2:$I$7, "Not Disclosed", 0)</f>
        <v>Not Disclosed</v>
      </c>
      <c r="AE662" s="4" t="str">
        <f>_xlfn.XLOOKUP(Z662, 'taxonomy(ID_mappings)'!$J$2:$J$7, 'taxonomy(ID_mappings)'!$I$2:$I$7, "Not Disclosed", 0)</f>
        <v>Not Disclosed</v>
      </c>
      <c r="AF662" s="4" t="str">
        <f>_xlfn.CONCAT(AA662, ", ", AB662, ", ", AC662, ", ", AD662, ", ", AE662)</f>
        <v>Not Disclosed, Not Disclosed, Not Disclosed, Not Disclosed, Not Disclosed</v>
      </c>
      <c r="AG662" s="16" t="s">
        <v>42</v>
      </c>
      <c r="AH662" s="1" t="s">
        <v>43</v>
      </c>
      <c r="AI662" s="1">
        <f>_xlfn.XLOOKUP(AH662, 'taxonomy(ID_mappings)'!$L$2:$L$3, 'taxonomy(ID_mappings)'!$M$2:$M$3, 0)</f>
        <v>0</v>
      </c>
      <c r="AJ662" s="1" t="s">
        <v>42</v>
      </c>
      <c r="AK662" s="1" t="s">
        <v>42</v>
      </c>
      <c r="AL662" s="1" t="s">
        <v>42</v>
      </c>
    </row>
    <row r="663" spans="1:38" ht="15.75" customHeight="1">
      <c r="A663" s="1">
        <v>53224</v>
      </c>
      <c r="B663" s="1" t="s">
        <v>1070</v>
      </c>
      <c r="C663" s="1">
        <f>_xlfn.XLOOKUP(B663, 'Sheet1 startup_formatted'!$B$2:$B$690, 'Sheet1 startup_formatted'!$A$2:$A$690, "Not issued", 0)</f>
        <v>19441</v>
      </c>
      <c r="D663" s="2">
        <v>42826</v>
      </c>
      <c r="E663" s="15">
        <v>1191377</v>
      </c>
      <c r="F663" s="1" t="s">
        <v>53</v>
      </c>
      <c r="G663" s="1">
        <f>_xlfn.XLOOKUP(F663, 'taxonomy(ID_mappings)'!$P$2:$P$15, 'taxonomy(ID_mappings)'!$O$2:$O$15, 0)</f>
        <v>9101</v>
      </c>
      <c r="H663" s="1">
        <v>1</v>
      </c>
      <c r="I663" s="1" t="s">
        <v>100</v>
      </c>
      <c r="J663" s="1" t="str">
        <v>Turkey</v>
      </c>
      <c r="K663" s="1" t="s">
        <v>100</v>
      </c>
      <c r="L663" s="13">
        <f>_xlfn.XLOOKUP(K663, 'taxonomy(ID_mappings)'!$B$2:$B$30, 'taxonomy(ID_mappings)'!$A$2:$A$30, "Not Disclosed", 0)</f>
        <v>5897</v>
      </c>
      <c r="M663" s="1" t="s">
        <v>117</v>
      </c>
      <c r="N663" s="1" t="s">
        <v>117</v>
      </c>
      <c r="O663" s="1">
        <f>_xlfn.XLOOKUP(N663, 'taxonomy(ID_mappings)'!$F$2:$F$40, 'taxonomy(ID_mappings)'!$E$2:$E$40, "Not Disclosed", 0)</f>
        <v>7346</v>
      </c>
      <c r="P663" s="1" t="s">
        <v>42</v>
      </c>
      <c r="Q663" s="4" t="s">
        <v>42</v>
      </c>
      <c r="R663" s="4" t="s">
        <v>42</v>
      </c>
      <c r="S663" s="4" t="s">
        <v>42</v>
      </c>
      <c r="T663" s="4" t="str">
        <v>Not Disclosed</v>
      </c>
      <c r="U663" s="4" t="s">
        <v>42</v>
      </c>
      <c r="V663" s="4" t="str">
        <v>Not Disclosed</v>
      </c>
      <c r="W663" s="4" t="s">
        <v>42</v>
      </c>
      <c r="X663" s="4" t="str">
        <v>Not Disclosed</v>
      </c>
      <c r="Y663" s="4" t="s">
        <v>42</v>
      </c>
      <c r="Z663" s="4" t="str">
        <v>Not Disclosed</v>
      </c>
      <c r="AA663" s="4" t="str">
        <f>_xlfn.XLOOKUP(R663, 'taxonomy(ID_mappings)'!$J$2:$J$7, 'taxonomy(ID_mappings)'!$I$2:$I$7, "Not Disclosed", 0)</f>
        <v>Not Disclosed</v>
      </c>
      <c r="AB663" s="4" t="str">
        <f>_xlfn.XLOOKUP(T663, 'taxonomy(ID_mappings)'!$J$2:$J$7, 'taxonomy(ID_mappings)'!$I$2:$I$7, "Not Disclosed", 0)</f>
        <v>Not Disclosed</v>
      </c>
      <c r="AC663" s="4" t="str">
        <f>_xlfn.XLOOKUP(V663, 'taxonomy(ID_mappings)'!$J$2:$J$7, 'taxonomy(ID_mappings)'!$I$2:$I$7, "Not Disclosed", 0)</f>
        <v>Not Disclosed</v>
      </c>
      <c r="AD663" s="4" t="str">
        <f>_xlfn.XLOOKUP(X663, 'taxonomy(ID_mappings)'!$J$2:$J$7, 'taxonomy(ID_mappings)'!$I$2:$I$7, "Not Disclosed", 0)</f>
        <v>Not Disclosed</v>
      </c>
      <c r="AE663" s="4" t="str">
        <f>_xlfn.XLOOKUP(Z663, 'taxonomy(ID_mappings)'!$J$2:$J$7, 'taxonomy(ID_mappings)'!$I$2:$I$7, "Not Disclosed", 0)</f>
        <v>Not Disclosed</v>
      </c>
      <c r="AF663" s="4" t="str">
        <f>_xlfn.CONCAT(AA663, ", ", AB663, ", ", AC663, ", ", AD663, ", ", AE663)</f>
        <v>Not Disclosed, Not Disclosed, Not Disclosed, Not Disclosed, Not Disclosed</v>
      </c>
      <c r="AG663" s="16" t="s">
        <v>42</v>
      </c>
      <c r="AH663" s="1" t="s">
        <v>43</v>
      </c>
      <c r="AI663" s="1">
        <f>_xlfn.XLOOKUP(AH663, 'taxonomy(ID_mappings)'!$L$2:$L$3, 'taxonomy(ID_mappings)'!$M$2:$M$3, 0)</f>
        <v>0</v>
      </c>
      <c r="AJ663" s="1" t="s">
        <v>42</v>
      </c>
      <c r="AK663" s="1" t="s">
        <v>42</v>
      </c>
      <c r="AL663" s="1" t="s">
        <v>42</v>
      </c>
    </row>
    <row r="664" spans="1:38" ht="15.75" customHeight="1">
      <c r="A664" s="1">
        <v>53225</v>
      </c>
      <c r="B664" s="1" t="s">
        <v>1071</v>
      </c>
      <c r="C664" s="1">
        <f>_xlfn.XLOOKUP(B664, 'Sheet1 startup_formatted'!$B$2:$B$690, 'Sheet1 startup_formatted'!$A$2:$A$690, "Not issued", 0)</f>
        <v>45392</v>
      </c>
      <c r="D664" s="2">
        <v>42826</v>
      </c>
      <c r="E664" s="15">
        <v>0</v>
      </c>
      <c r="F664" s="1" t="s">
        <v>707</v>
      </c>
      <c r="G664" s="1">
        <f>_xlfn.XLOOKUP(F664, 'taxonomy(ID_mappings)'!$P$2:$P$15, 'taxonomy(ID_mappings)'!$O$2:$O$15, 0)</f>
        <v>5672</v>
      </c>
      <c r="H664" s="1">
        <v>0</v>
      </c>
      <c r="I664" s="1" t="s">
        <v>284</v>
      </c>
      <c r="J664" s="1" t="str">
        <v>Pakistan</v>
      </c>
      <c r="K664" s="1" t="s">
        <v>284</v>
      </c>
      <c r="L664" s="13">
        <f>_xlfn.XLOOKUP(K664, 'taxonomy(ID_mappings)'!$B$2:$B$30, 'taxonomy(ID_mappings)'!$A$2:$A$30, "Not Disclosed", 0)</f>
        <v>5769</v>
      </c>
      <c r="M664" s="1" t="s">
        <v>401</v>
      </c>
      <c r="N664" s="1" t="s">
        <v>401</v>
      </c>
      <c r="O664" s="1">
        <f>_xlfn.XLOOKUP(N664, 'taxonomy(ID_mappings)'!$F$2:$F$40, 'taxonomy(ID_mappings)'!$E$2:$E$40, "Not Disclosed", 0)</f>
        <v>8327</v>
      </c>
      <c r="P664" s="1">
        <v>4</v>
      </c>
      <c r="Q664" s="4" t="s">
        <v>61</v>
      </c>
      <c r="R664" s="4" t="s">
        <v>61</v>
      </c>
      <c r="S664" s="4" t="s">
        <v>42</v>
      </c>
      <c r="T664" s="4" t="str">
        <v>Not Disclosed</v>
      </c>
      <c r="U664" s="4" t="s">
        <v>42</v>
      </c>
      <c r="V664" s="4" t="str">
        <v>Not Disclosed</v>
      </c>
      <c r="W664" s="4" t="s">
        <v>42</v>
      </c>
      <c r="X664" s="4" t="str">
        <v>Not Disclosed</v>
      </c>
      <c r="Y664" s="4" t="s">
        <v>42</v>
      </c>
      <c r="Z664" s="4" t="str">
        <v>Not Disclosed</v>
      </c>
      <c r="AA664" s="4">
        <f>_xlfn.XLOOKUP(R664, 'taxonomy(ID_mappings)'!$J$2:$J$7, 'taxonomy(ID_mappings)'!$I$2:$I$7, "Not Disclosed", 0)</f>
        <v>5326</v>
      </c>
      <c r="AB664" s="4" t="str">
        <f>_xlfn.XLOOKUP(T664, 'taxonomy(ID_mappings)'!$J$2:$J$7, 'taxonomy(ID_mappings)'!$I$2:$I$7, "Not Disclosed", 0)</f>
        <v>Not Disclosed</v>
      </c>
      <c r="AC664" s="4" t="str">
        <f>_xlfn.XLOOKUP(V664, 'taxonomy(ID_mappings)'!$J$2:$J$7, 'taxonomy(ID_mappings)'!$I$2:$I$7, "Not Disclosed", 0)</f>
        <v>Not Disclosed</v>
      </c>
      <c r="AD664" s="4" t="str">
        <f>_xlfn.XLOOKUP(X664, 'taxonomy(ID_mappings)'!$J$2:$J$7, 'taxonomy(ID_mappings)'!$I$2:$I$7, "Not Disclosed", 0)</f>
        <v>Not Disclosed</v>
      </c>
      <c r="AE664" s="4" t="str">
        <f>_xlfn.XLOOKUP(Z664, 'taxonomy(ID_mappings)'!$J$2:$J$7, 'taxonomy(ID_mappings)'!$I$2:$I$7, "Not Disclosed", 0)</f>
        <v>Not Disclosed</v>
      </c>
      <c r="AF664" s="4" t="str">
        <f>_xlfn.CONCAT(AA664, ", ", AB664, ", ", AC664, ", ", AD664, ", ", AE664)</f>
        <v>5326, Not Disclosed, Not Disclosed, Not Disclosed, Not Disclosed</v>
      </c>
      <c r="AG664" s="16">
        <v>5326</v>
      </c>
      <c r="AH664" s="1" t="s">
        <v>43</v>
      </c>
      <c r="AI664" s="1">
        <f>_xlfn.XLOOKUP(AH664, 'taxonomy(ID_mappings)'!$L$2:$L$3, 'taxonomy(ID_mappings)'!$M$2:$M$3, 0)</f>
        <v>0</v>
      </c>
      <c r="AJ664" s="1" t="s">
        <v>42</v>
      </c>
      <c r="AK664" s="1" t="s">
        <v>42</v>
      </c>
      <c r="AL664" s="1" t="s">
        <v>42</v>
      </c>
    </row>
    <row r="665" spans="1:38" ht="15.75" customHeight="1">
      <c r="A665" s="1">
        <v>53226</v>
      </c>
      <c r="B665" s="1" t="s">
        <v>1072</v>
      </c>
      <c r="C665" s="1">
        <f>_xlfn.XLOOKUP(B665, 'Sheet1 startup_formatted'!$B$2:$B$690, 'Sheet1 startup_formatted'!$A$2:$A$690, "Not issued", 0)</f>
        <v>48335</v>
      </c>
      <c r="D665" s="2">
        <v>42856</v>
      </c>
      <c r="E665" s="15">
        <v>60000</v>
      </c>
      <c r="F665" s="1" t="s">
        <v>707</v>
      </c>
      <c r="G665" s="1">
        <f>_xlfn.XLOOKUP(F665, 'taxonomy(ID_mappings)'!$P$2:$P$15, 'taxonomy(ID_mappings)'!$O$2:$O$15, 0)</f>
        <v>5672</v>
      </c>
      <c r="H665" s="1">
        <v>1</v>
      </c>
      <c r="I665" s="1" t="s">
        <v>60</v>
      </c>
      <c r="J665" s="1" t="str">
        <v>United States of America (USA)</v>
      </c>
      <c r="K665" s="1" t="s">
        <v>60</v>
      </c>
      <c r="L665" s="13">
        <f>_xlfn.XLOOKUP(K665, 'taxonomy(ID_mappings)'!$B$2:$B$30, 'taxonomy(ID_mappings)'!$A$2:$A$30, "Not Disclosed", 0)</f>
        <v>4785</v>
      </c>
      <c r="M665" s="1" t="s">
        <v>128</v>
      </c>
      <c r="N665" s="1" t="s">
        <v>128</v>
      </c>
      <c r="O665" s="1">
        <f>_xlfn.XLOOKUP(N665, 'taxonomy(ID_mappings)'!$F$2:$F$40, 'taxonomy(ID_mappings)'!$E$2:$E$40, "Not Disclosed", 0)</f>
        <v>3985</v>
      </c>
      <c r="P665" s="1">
        <v>2</v>
      </c>
      <c r="Q665" s="4" t="s">
        <v>72</v>
      </c>
      <c r="R665" s="4" t="s">
        <v>61</v>
      </c>
      <c r="S665" s="4" t="s">
        <v>174</v>
      </c>
      <c r="T665" s="4" t="str">
        <v>Platform</v>
      </c>
      <c r="U665" s="4" t="s">
        <v>42</v>
      </c>
      <c r="V665" s="4" t="str">
        <v>Not Disclosed</v>
      </c>
      <c r="W665" s="4" t="s">
        <v>42</v>
      </c>
      <c r="X665" s="4" t="str">
        <v>Not Disclosed</v>
      </c>
      <c r="Y665" s="4" t="s">
        <v>42</v>
      </c>
      <c r="Z665" s="4" t="str">
        <v>Not Disclosed</v>
      </c>
      <c r="AA665" s="4">
        <f>_xlfn.XLOOKUP(R665, 'taxonomy(ID_mappings)'!$J$2:$J$7, 'taxonomy(ID_mappings)'!$I$2:$I$7, "Not Disclosed", 0)</f>
        <v>5326</v>
      </c>
      <c r="AB665" s="4">
        <f>_xlfn.XLOOKUP(T665, 'taxonomy(ID_mappings)'!$J$2:$J$7, 'taxonomy(ID_mappings)'!$I$2:$I$7, "Not Disclosed", 0)</f>
        <v>5324</v>
      </c>
      <c r="AC665" s="4" t="str">
        <f>_xlfn.XLOOKUP(V665, 'taxonomy(ID_mappings)'!$J$2:$J$7, 'taxonomy(ID_mappings)'!$I$2:$I$7, "Not Disclosed", 0)</f>
        <v>Not Disclosed</v>
      </c>
      <c r="AD665" s="4" t="str">
        <f>_xlfn.XLOOKUP(X665, 'taxonomy(ID_mappings)'!$J$2:$J$7, 'taxonomy(ID_mappings)'!$I$2:$I$7, "Not Disclosed", 0)</f>
        <v>Not Disclosed</v>
      </c>
      <c r="AE665" s="4" t="str">
        <f>_xlfn.XLOOKUP(Z665, 'taxonomy(ID_mappings)'!$J$2:$J$7, 'taxonomy(ID_mappings)'!$I$2:$I$7, "Not Disclosed", 0)</f>
        <v>Not Disclosed</v>
      </c>
      <c r="AF665" s="4" t="str">
        <f>_xlfn.CONCAT(AA665, ", ", AB665, ", ", AC665, ", ", AD665, ", ", AE665)</f>
        <v>5326, 5324, Not Disclosed, Not Disclosed, Not Disclosed</v>
      </c>
      <c r="AG665" s="16" t="s">
        <v>73</v>
      </c>
      <c r="AH665" s="1" t="s">
        <v>55</v>
      </c>
      <c r="AI665" s="1">
        <f>_xlfn.XLOOKUP(AH665, 'taxonomy(ID_mappings)'!$L$2:$L$3, 'taxonomy(ID_mappings)'!$M$2:$M$3, 0)</f>
        <v>1</v>
      </c>
      <c r="AJ665" s="9" t="s">
        <v>1073</v>
      </c>
      <c r="AK665" s="1" t="s">
        <v>1074</v>
      </c>
      <c r="AL665" s="9" t="s">
        <v>1075</v>
      </c>
    </row>
    <row r="666" spans="1:38" ht="15.75" customHeight="1">
      <c r="A666" s="1">
        <v>53227</v>
      </c>
      <c r="B666" s="1" t="s">
        <v>1076</v>
      </c>
      <c r="C666" s="1">
        <f>_xlfn.XLOOKUP(B666, 'Sheet1 startup_formatted'!$B$2:$B$690, 'Sheet1 startup_formatted'!$A$2:$A$690, "Not issued", 0)</f>
        <v>54505</v>
      </c>
      <c r="D666" s="2">
        <v>42856</v>
      </c>
      <c r="E666" s="15">
        <v>505415</v>
      </c>
      <c r="F666" s="1" t="s">
        <v>53</v>
      </c>
      <c r="G666" s="1">
        <f>_xlfn.XLOOKUP(F666, 'taxonomy(ID_mappings)'!$P$2:$P$15, 'taxonomy(ID_mappings)'!$O$2:$O$15, 0)</f>
        <v>9101</v>
      </c>
      <c r="H666" s="1">
        <v>1</v>
      </c>
      <c r="I666" s="1" t="s">
        <v>100</v>
      </c>
      <c r="J666" s="1" t="str">
        <v>Turkey</v>
      </c>
      <c r="K666" s="1" t="s">
        <v>100</v>
      </c>
      <c r="L666" s="13">
        <f>_xlfn.XLOOKUP(K666, 'taxonomy(ID_mappings)'!$B$2:$B$30, 'taxonomy(ID_mappings)'!$A$2:$A$30, "Not Disclosed", 0)</f>
        <v>5897</v>
      </c>
      <c r="M666" s="1" t="s">
        <v>141</v>
      </c>
      <c r="N666" s="1" t="s">
        <v>141</v>
      </c>
      <c r="O666" s="1">
        <f>_xlfn.XLOOKUP(N666, 'taxonomy(ID_mappings)'!$F$2:$F$40, 'taxonomy(ID_mappings)'!$E$2:$E$40, "Not Disclosed", 0)</f>
        <v>7592</v>
      </c>
      <c r="P666" s="1">
        <v>4</v>
      </c>
      <c r="Q666" s="4" t="s">
        <v>42</v>
      </c>
      <c r="R666" s="4" t="s">
        <v>42</v>
      </c>
      <c r="S666" s="4" t="s">
        <v>42</v>
      </c>
      <c r="T666" s="4" t="str">
        <v>Not Disclosed</v>
      </c>
      <c r="U666" s="4" t="s">
        <v>42</v>
      </c>
      <c r="V666" s="4" t="str">
        <v>Not Disclosed</v>
      </c>
      <c r="W666" s="4" t="s">
        <v>42</v>
      </c>
      <c r="X666" s="4" t="str">
        <v>Not Disclosed</v>
      </c>
      <c r="Y666" s="4" t="s">
        <v>42</v>
      </c>
      <c r="Z666" s="4" t="str">
        <v>Not Disclosed</v>
      </c>
      <c r="AA666" s="4" t="str">
        <f>_xlfn.XLOOKUP(R666, 'taxonomy(ID_mappings)'!$J$2:$J$7, 'taxonomy(ID_mappings)'!$I$2:$I$7, "Not Disclosed", 0)</f>
        <v>Not Disclosed</v>
      </c>
      <c r="AB666" s="4" t="str">
        <f>_xlfn.XLOOKUP(T666, 'taxonomy(ID_mappings)'!$J$2:$J$7, 'taxonomy(ID_mappings)'!$I$2:$I$7, "Not Disclosed", 0)</f>
        <v>Not Disclosed</v>
      </c>
      <c r="AC666" s="4" t="str">
        <f>_xlfn.XLOOKUP(V666, 'taxonomy(ID_mappings)'!$J$2:$J$7, 'taxonomy(ID_mappings)'!$I$2:$I$7, "Not Disclosed", 0)</f>
        <v>Not Disclosed</v>
      </c>
      <c r="AD666" s="4" t="str">
        <f>_xlfn.XLOOKUP(X666, 'taxonomy(ID_mappings)'!$J$2:$J$7, 'taxonomy(ID_mappings)'!$I$2:$I$7, "Not Disclosed", 0)</f>
        <v>Not Disclosed</v>
      </c>
      <c r="AE666" s="4" t="str">
        <f>_xlfn.XLOOKUP(Z666, 'taxonomy(ID_mappings)'!$J$2:$J$7, 'taxonomy(ID_mappings)'!$I$2:$I$7, "Not Disclosed", 0)</f>
        <v>Not Disclosed</v>
      </c>
      <c r="AF666" s="4" t="str">
        <f>_xlfn.CONCAT(AA666, ", ", AB666, ", ", AC666, ", ", AD666, ", ", AE666)</f>
        <v>Not Disclosed, Not Disclosed, Not Disclosed, Not Disclosed, Not Disclosed</v>
      </c>
      <c r="AG666" s="16" t="s">
        <v>42</v>
      </c>
      <c r="AH666" s="1" t="s">
        <v>43</v>
      </c>
      <c r="AI666" s="1">
        <f>_xlfn.XLOOKUP(AH666, 'taxonomy(ID_mappings)'!$L$2:$L$3, 'taxonomy(ID_mappings)'!$M$2:$M$3, 0)</f>
        <v>0</v>
      </c>
      <c r="AJ666" s="1" t="s">
        <v>42</v>
      </c>
      <c r="AK666" s="1" t="s">
        <v>42</v>
      </c>
      <c r="AL666" s="1" t="s">
        <v>42</v>
      </c>
    </row>
    <row r="667" spans="1:38" ht="15.75" customHeight="1">
      <c r="A667" s="1">
        <v>53228</v>
      </c>
      <c r="B667" s="1" t="s">
        <v>1077</v>
      </c>
      <c r="C667" s="1">
        <f>_xlfn.XLOOKUP(B667, 'Sheet1 startup_formatted'!$B$2:$B$690, 'Sheet1 startup_formatted'!$A$2:$A$690, "Not issued", 0)</f>
        <v>45409</v>
      </c>
      <c r="D667" s="2">
        <v>42856</v>
      </c>
      <c r="E667" s="15">
        <v>50000</v>
      </c>
      <c r="F667" s="1" t="s">
        <v>53</v>
      </c>
      <c r="G667" s="1">
        <f>_xlfn.XLOOKUP(F667, 'taxonomy(ID_mappings)'!$P$2:$P$15, 'taxonomy(ID_mappings)'!$O$2:$O$15, 0)</f>
        <v>9101</v>
      </c>
      <c r="H667" s="1">
        <v>1</v>
      </c>
      <c r="I667" s="1" t="s">
        <v>284</v>
      </c>
      <c r="J667" s="1" t="str">
        <v>Pakistan</v>
      </c>
      <c r="K667" s="1" t="s">
        <v>284</v>
      </c>
      <c r="L667" s="13">
        <f>_xlfn.XLOOKUP(K667, 'taxonomy(ID_mappings)'!$B$2:$B$30, 'taxonomy(ID_mappings)'!$A$2:$A$30, "Not Disclosed", 0)</f>
        <v>5769</v>
      </c>
      <c r="M667" s="1" t="s">
        <v>63</v>
      </c>
      <c r="N667" s="1" t="s">
        <v>63</v>
      </c>
      <c r="O667" s="1">
        <f>_xlfn.XLOOKUP(N667, 'taxonomy(ID_mappings)'!$F$2:$F$40, 'taxonomy(ID_mappings)'!$E$2:$E$40, "Not Disclosed", 0)</f>
        <v>3678</v>
      </c>
      <c r="P667" s="1">
        <v>1</v>
      </c>
      <c r="Q667" s="4" t="s">
        <v>48</v>
      </c>
      <c r="R667" s="4" t="s">
        <v>48</v>
      </c>
      <c r="S667" s="4" t="s">
        <v>42</v>
      </c>
      <c r="T667" s="4" t="str">
        <v>Not Disclosed</v>
      </c>
      <c r="U667" s="4" t="s">
        <v>42</v>
      </c>
      <c r="V667" s="4" t="str">
        <v>Not Disclosed</v>
      </c>
      <c r="W667" s="4" t="s">
        <v>42</v>
      </c>
      <c r="X667" s="4" t="str">
        <v>Not Disclosed</v>
      </c>
      <c r="Y667" s="4" t="s">
        <v>42</v>
      </c>
      <c r="Z667" s="4" t="str">
        <v>Not Disclosed</v>
      </c>
      <c r="AA667" s="4">
        <f>_xlfn.XLOOKUP(R667, 'taxonomy(ID_mappings)'!$J$2:$J$7, 'taxonomy(ID_mappings)'!$I$2:$I$7, "Not Disclosed", 0)</f>
        <v>5325</v>
      </c>
      <c r="AB667" s="4" t="str">
        <f>_xlfn.XLOOKUP(T667, 'taxonomy(ID_mappings)'!$J$2:$J$7, 'taxonomy(ID_mappings)'!$I$2:$I$7, "Not Disclosed", 0)</f>
        <v>Not Disclosed</v>
      </c>
      <c r="AC667" s="4" t="str">
        <f>_xlfn.XLOOKUP(V667, 'taxonomy(ID_mappings)'!$J$2:$J$7, 'taxonomy(ID_mappings)'!$I$2:$I$7, "Not Disclosed", 0)</f>
        <v>Not Disclosed</v>
      </c>
      <c r="AD667" s="4" t="str">
        <f>_xlfn.XLOOKUP(X667, 'taxonomy(ID_mappings)'!$J$2:$J$7, 'taxonomy(ID_mappings)'!$I$2:$I$7, "Not Disclosed", 0)</f>
        <v>Not Disclosed</v>
      </c>
      <c r="AE667" s="4" t="str">
        <f>_xlfn.XLOOKUP(Z667, 'taxonomy(ID_mappings)'!$J$2:$J$7, 'taxonomy(ID_mappings)'!$I$2:$I$7, "Not Disclosed", 0)</f>
        <v>Not Disclosed</v>
      </c>
      <c r="AF667" s="4" t="str">
        <f>_xlfn.CONCAT(AA667, ", ", AB667, ", ", AC667, ", ", AD667, ", ", AE667)</f>
        <v>5325, Not Disclosed, Not Disclosed, Not Disclosed, Not Disclosed</v>
      </c>
      <c r="AG667" s="16">
        <v>5325</v>
      </c>
      <c r="AH667" s="1" t="s">
        <v>43</v>
      </c>
      <c r="AI667" s="1">
        <f>_xlfn.XLOOKUP(AH667, 'taxonomy(ID_mappings)'!$L$2:$L$3, 'taxonomy(ID_mappings)'!$M$2:$M$3, 0)</f>
        <v>0</v>
      </c>
      <c r="AJ667" s="1" t="s">
        <v>42</v>
      </c>
      <c r="AK667" s="1" t="s">
        <v>42</v>
      </c>
      <c r="AL667" s="1" t="s">
        <v>42</v>
      </c>
    </row>
    <row r="668" spans="1:38" ht="15.75" customHeight="1">
      <c r="A668" s="1">
        <v>53229</v>
      </c>
      <c r="B668" s="1" t="s">
        <v>1078</v>
      </c>
      <c r="C668" s="1">
        <f>_xlfn.XLOOKUP(B668, 'Sheet1 startup_formatted'!$B$2:$B$690, 'Sheet1 startup_formatted'!$A$2:$A$690, "Not issued", 0)</f>
        <v>19468</v>
      </c>
      <c r="D668" s="2">
        <v>42856</v>
      </c>
      <c r="E668" s="15">
        <v>239077</v>
      </c>
      <c r="F668" s="1" t="s">
        <v>88</v>
      </c>
      <c r="G668" s="1">
        <f>_xlfn.XLOOKUP(F668, 'taxonomy(ID_mappings)'!$P$2:$P$15, 'taxonomy(ID_mappings)'!$O$2:$O$15, 0)</f>
        <v>6789</v>
      </c>
      <c r="H668" s="1">
        <v>3</v>
      </c>
      <c r="I668" s="1" t="s">
        <v>100</v>
      </c>
      <c r="J668" s="1" t="str">
        <v>Turkey</v>
      </c>
      <c r="K668" s="1" t="s">
        <v>100</v>
      </c>
      <c r="L668" s="13">
        <f>_xlfn.XLOOKUP(K668, 'taxonomy(ID_mappings)'!$B$2:$B$30, 'taxonomy(ID_mappings)'!$A$2:$A$30, "Not Disclosed", 0)</f>
        <v>5897</v>
      </c>
      <c r="M668" s="1" t="s">
        <v>141</v>
      </c>
      <c r="N668" s="1" t="s">
        <v>141</v>
      </c>
      <c r="O668" s="1">
        <f>_xlfn.XLOOKUP(N668, 'taxonomy(ID_mappings)'!$F$2:$F$40, 'taxonomy(ID_mappings)'!$E$2:$E$40, "Not Disclosed", 0)</f>
        <v>7592</v>
      </c>
      <c r="P668" s="1" t="s">
        <v>42</v>
      </c>
      <c r="Q668" s="4" t="s">
        <v>42</v>
      </c>
      <c r="R668" s="4" t="s">
        <v>42</v>
      </c>
      <c r="S668" s="4" t="s">
        <v>42</v>
      </c>
      <c r="T668" s="4" t="str">
        <v>Not Disclosed</v>
      </c>
      <c r="U668" s="4" t="s">
        <v>42</v>
      </c>
      <c r="V668" s="4" t="str">
        <v>Not Disclosed</v>
      </c>
      <c r="W668" s="4" t="s">
        <v>42</v>
      </c>
      <c r="X668" s="4" t="str">
        <v>Not Disclosed</v>
      </c>
      <c r="Y668" s="4" t="s">
        <v>42</v>
      </c>
      <c r="Z668" s="4" t="str">
        <v>Not Disclosed</v>
      </c>
      <c r="AA668" s="4" t="str">
        <f>_xlfn.XLOOKUP(R668, 'taxonomy(ID_mappings)'!$J$2:$J$7, 'taxonomy(ID_mappings)'!$I$2:$I$7, "Not Disclosed", 0)</f>
        <v>Not Disclosed</v>
      </c>
      <c r="AB668" s="4" t="str">
        <f>_xlfn.XLOOKUP(T668, 'taxonomy(ID_mappings)'!$J$2:$J$7, 'taxonomy(ID_mappings)'!$I$2:$I$7, "Not Disclosed", 0)</f>
        <v>Not Disclosed</v>
      </c>
      <c r="AC668" s="4" t="str">
        <f>_xlfn.XLOOKUP(V668, 'taxonomy(ID_mappings)'!$J$2:$J$7, 'taxonomy(ID_mappings)'!$I$2:$I$7, "Not Disclosed", 0)</f>
        <v>Not Disclosed</v>
      </c>
      <c r="AD668" s="4" t="str">
        <f>_xlfn.XLOOKUP(X668, 'taxonomy(ID_mappings)'!$J$2:$J$7, 'taxonomy(ID_mappings)'!$I$2:$I$7, "Not Disclosed", 0)</f>
        <v>Not Disclosed</v>
      </c>
      <c r="AE668" s="4" t="str">
        <f>_xlfn.XLOOKUP(Z668, 'taxonomy(ID_mappings)'!$J$2:$J$7, 'taxonomy(ID_mappings)'!$I$2:$I$7, "Not Disclosed", 0)</f>
        <v>Not Disclosed</v>
      </c>
      <c r="AF668" s="4" t="str">
        <f>_xlfn.CONCAT(AA668, ", ", AB668, ", ", AC668, ", ", AD668, ", ", AE668)</f>
        <v>Not Disclosed, Not Disclosed, Not Disclosed, Not Disclosed, Not Disclosed</v>
      </c>
      <c r="AG668" s="16" t="s">
        <v>42</v>
      </c>
      <c r="AH668" s="1" t="s">
        <v>43</v>
      </c>
      <c r="AI668" s="1">
        <f>_xlfn.XLOOKUP(AH668, 'taxonomy(ID_mappings)'!$L$2:$L$3, 'taxonomy(ID_mappings)'!$M$2:$M$3, 0)</f>
        <v>0</v>
      </c>
      <c r="AJ668" s="1" t="s">
        <v>42</v>
      </c>
      <c r="AK668" s="1" t="s">
        <v>42</v>
      </c>
      <c r="AL668" s="1" t="s">
        <v>42</v>
      </c>
    </row>
    <row r="669" spans="1:38" ht="15.75" customHeight="1">
      <c r="A669" s="1">
        <v>53230</v>
      </c>
      <c r="B669" s="1" t="s">
        <v>1079</v>
      </c>
      <c r="C669" s="1">
        <f>_xlfn.XLOOKUP(B669, 'Sheet1 startup_formatted'!$B$2:$B$690, 'Sheet1 startup_formatted'!$A$2:$A$690, "Not issued", 0)</f>
        <v>21202</v>
      </c>
      <c r="D669" s="2">
        <v>42856</v>
      </c>
      <c r="E669" s="15">
        <v>394000</v>
      </c>
      <c r="F669" s="1" t="s">
        <v>53</v>
      </c>
      <c r="G669" s="1">
        <f>_xlfn.XLOOKUP(F669, 'taxonomy(ID_mappings)'!$P$2:$P$15, 'taxonomy(ID_mappings)'!$O$2:$O$15, 0)</f>
        <v>9101</v>
      </c>
      <c r="H669" s="1">
        <v>1</v>
      </c>
      <c r="I669" s="1" t="s">
        <v>100</v>
      </c>
      <c r="J669" s="1" t="str">
        <v>Turkey</v>
      </c>
      <c r="K669" s="1" t="s">
        <v>100</v>
      </c>
      <c r="L669" s="13">
        <f>_xlfn.XLOOKUP(K669, 'taxonomy(ID_mappings)'!$B$2:$B$30, 'taxonomy(ID_mappings)'!$A$2:$A$30, "Not Disclosed", 0)</f>
        <v>5897</v>
      </c>
      <c r="M669" s="1" t="s">
        <v>1080</v>
      </c>
      <c r="N669" s="1" t="s">
        <v>1080</v>
      </c>
      <c r="O669" s="1">
        <f>_xlfn.XLOOKUP(N669, 'taxonomy(ID_mappings)'!$F$2:$F$40, 'taxonomy(ID_mappings)'!$E$2:$E$40, "Not Disclosed", 0)</f>
        <v>5894</v>
      </c>
      <c r="P669" s="1" t="s">
        <v>42</v>
      </c>
      <c r="Q669" s="4" t="s">
        <v>42</v>
      </c>
      <c r="R669" s="4" t="s">
        <v>42</v>
      </c>
      <c r="S669" s="4" t="s">
        <v>42</v>
      </c>
      <c r="T669" s="4" t="str">
        <v>Not Disclosed</v>
      </c>
      <c r="U669" s="4" t="s">
        <v>42</v>
      </c>
      <c r="V669" s="4" t="str">
        <v>Not Disclosed</v>
      </c>
      <c r="W669" s="4" t="s">
        <v>42</v>
      </c>
      <c r="X669" s="4" t="str">
        <v>Not Disclosed</v>
      </c>
      <c r="Y669" s="4" t="s">
        <v>42</v>
      </c>
      <c r="Z669" s="4" t="str">
        <v>Not Disclosed</v>
      </c>
      <c r="AA669" s="4" t="str">
        <f>_xlfn.XLOOKUP(R669, 'taxonomy(ID_mappings)'!$J$2:$J$7, 'taxonomy(ID_mappings)'!$I$2:$I$7, "Not Disclosed", 0)</f>
        <v>Not Disclosed</v>
      </c>
      <c r="AB669" s="4" t="str">
        <f>_xlfn.XLOOKUP(T669, 'taxonomy(ID_mappings)'!$J$2:$J$7, 'taxonomy(ID_mappings)'!$I$2:$I$7, "Not Disclosed", 0)</f>
        <v>Not Disclosed</v>
      </c>
      <c r="AC669" s="4" t="str">
        <f>_xlfn.XLOOKUP(V669, 'taxonomy(ID_mappings)'!$J$2:$J$7, 'taxonomy(ID_mappings)'!$I$2:$I$7, "Not Disclosed", 0)</f>
        <v>Not Disclosed</v>
      </c>
      <c r="AD669" s="4" t="str">
        <f>_xlfn.XLOOKUP(X669, 'taxonomy(ID_mappings)'!$J$2:$J$7, 'taxonomy(ID_mappings)'!$I$2:$I$7, "Not Disclosed", 0)</f>
        <v>Not Disclosed</v>
      </c>
      <c r="AE669" s="4" t="str">
        <f>_xlfn.XLOOKUP(Z669, 'taxonomy(ID_mappings)'!$J$2:$J$7, 'taxonomy(ID_mappings)'!$I$2:$I$7, "Not Disclosed", 0)</f>
        <v>Not Disclosed</v>
      </c>
      <c r="AF669" s="4" t="str">
        <f>_xlfn.CONCAT(AA669, ", ", AB669, ", ", AC669, ", ", AD669, ", ", AE669)</f>
        <v>Not Disclosed, Not Disclosed, Not Disclosed, Not Disclosed, Not Disclosed</v>
      </c>
      <c r="AG669" s="16" t="s">
        <v>42</v>
      </c>
      <c r="AH669" s="1" t="s">
        <v>43</v>
      </c>
      <c r="AI669" s="1">
        <f>_xlfn.XLOOKUP(AH669, 'taxonomy(ID_mappings)'!$L$2:$L$3, 'taxonomy(ID_mappings)'!$M$2:$M$3, 0)</f>
        <v>0</v>
      </c>
      <c r="AJ669" s="1" t="s">
        <v>42</v>
      </c>
      <c r="AK669" s="1" t="s">
        <v>42</v>
      </c>
      <c r="AL669" s="1" t="s">
        <v>42</v>
      </c>
    </row>
    <row r="670" spans="1:38" ht="15.75" customHeight="1">
      <c r="A670" s="1">
        <v>53231</v>
      </c>
      <c r="B670" s="1" t="s">
        <v>1011</v>
      </c>
      <c r="C670" s="1">
        <f>_xlfn.XLOOKUP(B670, 'Sheet1 startup_formatted'!$B$2:$B$690, 'Sheet1 startup_formatted'!$A$2:$A$690, "Not issued", 0)</f>
        <v>19661</v>
      </c>
      <c r="D670" s="2">
        <v>42887</v>
      </c>
      <c r="E670" s="15">
        <v>2250000</v>
      </c>
      <c r="F670" s="1" t="s">
        <v>45</v>
      </c>
      <c r="G670" s="1">
        <f>_xlfn.XLOOKUP(F670, 'taxonomy(ID_mappings)'!$P$2:$P$15, 'taxonomy(ID_mappings)'!$O$2:$O$15, 0)</f>
        <v>5678</v>
      </c>
      <c r="H670" s="1">
        <v>1</v>
      </c>
      <c r="I670" s="1" t="s">
        <v>100</v>
      </c>
      <c r="J670" s="1" t="str">
        <v>Turkey</v>
      </c>
      <c r="K670" s="1" t="s">
        <v>100</v>
      </c>
      <c r="L670" s="13">
        <f>_xlfn.XLOOKUP(K670, 'taxonomy(ID_mappings)'!$B$2:$B$30, 'taxonomy(ID_mappings)'!$A$2:$A$30, "Not Disclosed", 0)</f>
        <v>5897</v>
      </c>
      <c r="M670" s="1" t="s">
        <v>63</v>
      </c>
      <c r="N670" s="1" t="s">
        <v>63</v>
      </c>
      <c r="O670" s="1">
        <f>_xlfn.XLOOKUP(N670, 'taxonomy(ID_mappings)'!$F$2:$F$40, 'taxonomy(ID_mappings)'!$E$2:$E$40, "Not Disclosed", 0)</f>
        <v>3678</v>
      </c>
      <c r="P670" s="1" t="s">
        <v>42</v>
      </c>
      <c r="Q670" s="4" t="s">
        <v>42</v>
      </c>
      <c r="R670" s="4" t="s">
        <v>42</v>
      </c>
      <c r="S670" s="4" t="s">
        <v>42</v>
      </c>
      <c r="T670" s="4" t="str">
        <v>Not Disclosed</v>
      </c>
      <c r="U670" s="4" t="s">
        <v>42</v>
      </c>
      <c r="V670" s="4" t="str">
        <v>Not Disclosed</v>
      </c>
      <c r="W670" s="4" t="s">
        <v>42</v>
      </c>
      <c r="X670" s="4" t="str">
        <v>Not Disclosed</v>
      </c>
      <c r="Y670" s="4" t="s">
        <v>42</v>
      </c>
      <c r="Z670" s="4" t="str">
        <v>Not Disclosed</v>
      </c>
      <c r="AA670" s="4" t="str">
        <f>_xlfn.XLOOKUP(R670, 'taxonomy(ID_mappings)'!$J$2:$J$7, 'taxonomy(ID_mappings)'!$I$2:$I$7, "Not Disclosed", 0)</f>
        <v>Not Disclosed</v>
      </c>
      <c r="AB670" s="4" t="str">
        <f>_xlfn.XLOOKUP(T670, 'taxonomy(ID_mappings)'!$J$2:$J$7, 'taxonomy(ID_mappings)'!$I$2:$I$7, "Not Disclosed", 0)</f>
        <v>Not Disclosed</v>
      </c>
      <c r="AC670" s="4" t="str">
        <f>_xlfn.XLOOKUP(V670, 'taxonomy(ID_mappings)'!$J$2:$J$7, 'taxonomy(ID_mappings)'!$I$2:$I$7, "Not Disclosed", 0)</f>
        <v>Not Disclosed</v>
      </c>
      <c r="AD670" s="4" t="str">
        <f>_xlfn.XLOOKUP(X670, 'taxonomy(ID_mappings)'!$J$2:$J$7, 'taxonomy(ID_mappings)'!$I$2:$I$7, "Not Disclosed", 0)</f>
        <v>Not Disclosed</v>
      </c>
      <c r="AE670" s="4" t="str">
        <f>_xlfn.XLOOKUP(Z670, 'taxonomy(ID_mappings)'!$J$2:$J$7, 'taxonomy(ID_mappings)'!$I$2:$I$7, "Not Disclosed", 0)</f>
        <v>Not Disclosed</v>
      </c>
      <c r="AF670" s="4" t="str">
        <f>_xlfn.CONCAT(AA670, ", ", AB670, ", ", AC670, ", ", AD670, ", ", AE670)</f>
        <v>Not Disclosed, Not Disclosed, Not Disclosed, Not Disclosed, Not Disclosed</v>
      </c>
      <c r="AG670" s="16" t="s">
        <v>42</v>
      </c>
      <c r="AH670" s="1" t="s">
        <v>43</v>
      </c>
      <c r="AI670" s="1">
        <f>_xlfn.XLOOKUP(AH670, 'taxonomy(ID_mappings)'!$L$2:$L$3, 'taxonomy(ID_mappings)'!$M$2:$M$3, 0)</f>
        <v>0</v>
      </c>
      <c r="AJ670" s="1" t="s">
        <v>42</v>
      </c>
      <c r="AK670" s="1" t="s">
        <v>42</v>
      </c>
      <c r="AL670" s="1" t="s">
        <v>42</v>
      </c>
    </row>
    <row r="671" spans="1:38" ht="15.75" customHeight="1">
      <c r="A671" s="1">
        <v>53232</v>
      </c>
      <c r="B671" s="1" t="s">
        <v>954</v>
      </c>
      <c r="C671" s="1">
        <f>_xlfn.XLOOKUP(B671, 'Sheet1 startup_formatted'!$B$2:$B$690, 'Sheet1 startup_formatted'!$A$2:$A$690, "Not issued", 0)</f>
        <v>20880</v>
      </c>
      <c r="D671" s="2">
        <v>42887</v>
      </c>
      <c r="E671" s="15">
        <v>4000000</v>
      </c>
      <c r="F671" s="1" t="s">
        <v>38</v>
      </c>
      <c r="G671" s="1">
        <f>_xlfn.XLOOKUP(F671, 'taxonomy(ID_mappings)'!$P$2:$P$15, 'taxonomy(ID_mappings)'!$O$2:$O$15, 0)</f>
        <v>1234</v>
      </c>
      <c r="H671" s="1">
        <v>1</v>
      </c>
      <c r="I671" s="1" t="s">
        <v>100</v>
      </c>
      <c r="J671" s="1" t="str">
        <v>Turkey</v>
      </c>
      <c r="K671" s="1" t="s">
        <v>100</v>
      </c>
      <c r="L671" s="13">
        <f>_xlfn.XLOOKUP(K671, 'taxonomy(ID_mappings)'!$B$2:$B$30, 'taxonomy(ID_mappings)'!$A$2:$A$30, "Not Disclosed", 0)</f>
        <v>5897</v>
      </c>
      <c r="M671" s="1" t="s">
        <v>40</v>
      </c>
      <c r="N671" s="1" t="s">
        <v>40</v>
      </c>
      <c r="O671" s="1">
        <f>_xlfn.XLOOKUP(N671, 'taxonomy(ID_mappings)'!$F$2:$F$40, 'taxonomy(ID_mappings)'!$E$2:$E$40, "Not Disclosed", 0)</f>
        <v>8923</v>
      </c>
      <c r="P671" s="1" t="s">
        <v>42</v>
      </c>
      <c r="Q671" s="4" t="s">
        <v>42</v>
      </c>
      <c r="R671" s="4" t="s">
        <v>42</v>
      </c>
      <c r="S671" s="4" t="s">
        <v>42</v>
      </c>
      <c r="T671" s="4" t="str">
        <v>Not Disclosed</v>
      </c>
      <c r="U671" s="4" t="s">
        <v>42</v>
      </c>
      <c r="V671" s="4" t="str">
        <v>Not Disclosed</v>
      </c>
      <c r="W671" s="4" t="s">
        <v>42</v>
      </c>
      <c r="X671" s="4" t="str">
        <v>Not Disclosed</v>
      </c>
      <c r="Y671" s="4" t="s">
        <v>42</v>
      </c>
      <c r="Z671" s="4" t="str">
        <v>Not Disclosed</v>
      </c>
      <c r="AA671" s="4" t="str">
        <f>_xlfn.XLOOKUP(R671, 'taxonomy(ID_mappings)'!$J$2:$J$7, 'taxonomy(ID_mappings)'!$I$2:$I$7, "Not Disclosed", 0)</f>
        <v>Not Disclosed</v>
      </c>
      <c r="AB671" s="4" t="str">
        <f>_xlfn.XLOOKUP(T671, 'taxonomy(ID_mappings)'!$J$2:$J$7, 'taxonomy(ID_mappings)'!$I$2:$I$7, "Not Disclosed", 0)</f>
        <v>Not Disclosed</v>
      </c>
      <c r="AC671" s="4" t="str">
        <f>_xlfn.XLOOKUP(V671, 'taxonomy(ID_mappings)'!$J$2:$J$7, 'taxonomy(ID_mappings)'!$I$2:$I$7, "Not Disclosed", 0)</f>
        <v>Not Disclosed</v>
      </c>
      <c r="AD671" s="4" t="str">
        <f>_xlfn.XLOOKUP(X671, 'taxonomy(ID_mappings)'!$J$2:$J$7, 'taxonomy(ID_mappings)'!$I$2:$I$7, "Not Disclosed", 0)</f>
        <v>Not Disclosed</v>
      </c>
      <c r="AE671" s="4" t="str">
        <f>_xlfn.XLOOKUP(Z671, 'taxonomy(ID_mappings)'!$J$2:$J$7, 'taxonomy(ID_mappings)'!$I$2:$I$7, "Not Disclosed", 0)</f>
        <v>Not Disclosed</v>
      </c>
      <c r="AF671" s="4" t="str">
        <f>_xlfn.CONCAT(AA671, ", ", AB671, ", ", AC671, ", ", AD671, ", ", AE671)</f>
        <v>Not Disclosed, Not Disclosed, Not Disclosed, Not Disclosed, Not Disclosed</v>
      </c>
      <c r="AG671" s="16" t="s">
        <v>42</v>
      </c>
      <c r="AH671" s="1" t="s">
        <v>43</v>
      </c>
      <c r="AI671" s="1">
        <f>_xlfn.XLOOKUP(AH671, 'taxonomy(ID_mappings)'!$L$2:$L$3, 'taxonomy(ID_mappings)'!$M$2:$M$3, 0)</f>
        <v>0</v>
      </c>
      <c r="AJ671" s="1" t="s">
        <v>42</v>
      </c>
      <c r="AK671" s="1" t="s">
        <v>42</v>
      </c>
      <c r="AL671" s="1" t="s">
        <v>42</v>
      </c>
    </row>
    <row r="672" spans="1:38" ht="15.75" customHeight="1">
      <c r="A672" s="1">
        <v>53233</v>
      </c>
      <c r="B672" s="1" t="s">
        <v>1081</v>
      </c>
      <c r="C672" s="1">
        <f>_xlfn.XLOOKUP(B672, 'Sheet1 startup_formatted'!$B$2:$B$690, 'Sheet1 startup_formatted'!$A$2:$A$690, "Not issued", 0)</f>
        <v>19931</v>
      </c>
      <c r="D672" s="2">
        <v>42887</v>
      </c>
      <c r="E672" s="15">
        <v>40000</v>
      </c>
      <c r="F672" s="1" t="s">
        <v>53</v>
      </c>
      <c r="G672" s="1">
        <f>_xlfn.XLOOKUP(F672, 'taxonomy(ID_mappings)'!$P$2:$P$15, 'taxonomy(ID_mappings)'!$O$2:$O$15, 0)</f>
        <v>9101</v>
      </c>
      <c r="H672" s="1">
        <v>0</v>
      </c>
      <c r="I672" s="1" t="s">
        <v>100</v>
      </c>
      <c r="J672" s="1" t="str">
        <v>Turkey</v>
      </c>
      <c r="K672" s="1" t="s">
        <v>100</v>
      </c>
      <c r="L672" s="13">
        <f>_xlfn.XLOOKUP(K672, 'taxonomy(ID_mappings)'!$B$2:$B$30, 'taxonomy(ID_mappings)'!$A$2:$A$30, "Not Disclosed", 0)</f>
        <v>5897</v>
      </c>
      <c r="M672" s="1" t="s">
        <v>47</v>
      </c>
      <c r="N672" s="1" t="s">
        <v>47</v>
      </c>
      <c r="O672" s="1">
        <f>_xlfn.XLOOKUP(N672, 'taxonomy(ID_mappings)'!$F$2:$F$40, 'taxonomy(ID_mappings)'!$E$2:$E$40, "Not Disclosed", 0)</f>
        <v>4536</v>
      </c>
      <c r="P672" s="1" t="s">
        <v>42</v>
      </c>
      <c r="Q672" s="4" t="s">
        <v>42</v>
      </c>
      <c r="R672" s="4" t="s">
        <v>42</v>
      </c>
      <c r="S672" s="4" t="s">
        <v>42</v>
      </c>
      <c r="T672" s="4" t="str">
        <v>Not Disclosed</v>
      </c>
      <c r="U672" s="4" t="s">
        <v>42</v>
      </c>
      <c r="V672" s="4" t="str">
        <v>Not Disclosed</v>
      </c>
      <c r="W672" s="4" t="s">
        <v>42</v>
      </c>
      <c r="X672" s="4" t="str">
        <v>Not Disclosed</v>
      </c>
      <c r="Y672" s="4" t="s">
        <v>42</v>
      </c>
      <c r="Z672" s="4" t="str">
        <v>Not Disclosed</v>
      </c>
      <c r="AA672" s="4" t="str">
        <f>_xlfn.XLOOKUP(R672, 'taxonomy(ID_mappings)'!$J$2:$J$7, 'taxonomy(ID_mappings)'!$I$2:$I$7, "Not Disclosed", 0)</f>
        <v>Not Disclosed</v>
      </c>
      <c r="AB672" s="4" t="str">
        <f>_xlfn.XLOOKUP(T672, 'taxonomy(ID_mappings)'!$J$2:$J$7, 'taxonomy(ID_mappings)'!$I$2:$I$7, "Not Disclosed", 0)</f>
        <v>Not Disclosed</v>
      </c>
      <c r="AC672" s="4" t="str">
        <f>_xlfn.XLOOKUP(V672, 'taxonomy(ID_mappings)'!$J$2:$J$7, 'taxonomy(ID_mappings)'!$I$2:$I$7, "Not Disclosed", 0)</f>
        <v>Not Disclosed</v>
      </c>
      <c r="AD672" s="4" t="str">
        <f>_xlfn.XLOOKUP(X672, 'taxonomy(ID_mappings)'!$J$2:$J$7, 'taxonomy(ID_mappings)'!$I$2:$I$7, "Not Disclosed", 0)</f>
        <v>Not Disclosed</v>
      </c>
      <c r="AE672" s="4" t="str">
        <f>_xlfn.XLOOKUP(Z672, 'taxonomy(ID_mappings)'!$J$2:$J$7, 'taxonomy(ID_mappings)'!$I$2:$I$7, "Not Disclosed", 0)</f>
        <v>Not Disclosed</v>
      </c>
      <c r="AF672" s="4" t="str">
        <f>_xlfn.CONCAT(AA672, ", ", AB672, ", ", AC672, ", ", AD672, ", ", AE672)</f>
        <v>Not Disclosed, Not Disclosed, Not Disclosed, Not Disclosed, Not Disclosed</v>
      </c>
      <c r="AG672" s="16" t="s">
        <v>42</v>
      </c>
      <c r="AH672" s="1" t="s">
        <v>43</v>
      </c>
      <c r="AI672" s="1">
        <f>_xlfn.XLOOKUP(AH672, 'taxonomy(ID_mappings)'!$L$2:$L$3, 'taxonomy(ID_mappings)'!$M$2:$M$3, 0)</f>
        <v>0</v>
      </c>
      <c r="AJ672" s="1" t="s">
        <v>42</v>
      </c>
      <c r="AK672" s="1" t="s">
        <v>42</v>
      </c>
      <c r="AL672" s="1" t="s">
        <v>42</v>
      </c>
    </row>
    <row r="673" spans="1:38" ht="15.75" customHeight="1">
      <c r="A673" s="1">
        <v>53234</v>
      </c>
      <c r="B673" s="1" t="s">
        <v>1082</v>
      </c>
      <c r="C673" s="1">
        <f>_xlfn.XLOOKUP(B673, 'Sheet1 startup_formatted'!$B$2:$B$690, 'Sheet1 startup_formatted'!$A$2:$A$690, "Not issued", 0)</f>
        <v>54523</v>
      </c>
      <c r="D673" s="2">
        <v>42887</v>
      </c>
      <c r="E673" s="15">
        <v>200000</v>
      </c>
      <c r="F673" s="1" t="s">
        <v>88</v>
      </c>
      <c r="G673" s="1">
        <f>_xlfn.XLOOKUP(F673, 'taxonomy(ID_mappings)'!$P$2:$P$15, 'taxonomy(ID_mappings)'!$O$2:$O$15, 0)</f>
        <v>6789</v>
      </c>
      <c r="H673" s="1">
        <v>0</v>
      </c>
      <c r="I673" s="1" t="s">
        <v>100</v>
      </c>
      <c r="J673" s="1" t="str">
        <v>Turkey</v>
      </c>
      <c r="K673" s="1" t="s">
        <v>100</v>
      </c>
      <c r="L673" s="13">
        <f>_xlfn.XLOOKUP(K673, 'taxonomy(ID_mappings)'!$B$2:$B$30, 'taxonomy(ID_mappings)'!$A$2:$A$30, "Not Disclosed", 0)</f>
        <v>5897</v>
      </c>
      <c r="M673" s="1" t="s">
        <v>68</v>
      </c>
      <c r="N673" s="1" t="s">
        <v>68</v>
      </c>
      <c r="O673" s="1">
        <f>_xlfn.XLOOKUP(N673, 'taxonomy(ID_mappings)'!$F$2:$F$40, 'taxonomy(ID_mappings)'!$E$2:$E$40, "Not Disclosed", 0)</f>
        <v>5832</v>
      </c>
      <c r="P673" s="1">
        <v>1</v>
      </c>
      <c r="Q673" s="4" t="s">
        <v>42</v>
      </c>
      <c r="R673" s="4" t="s">
        <v>42</v>
      </c>
      <c r="S673" s="4" t="s">
        <v>42</v>
      </c>
      <c r="T673" s="4" t="str">
        <v>Not Disclosed</v>
      </c>
      <c r="U673" s="4" t="s">
        <v>42</v>
      </c>
      <c r="V673" s="4" t="str">
        <v>Not Disclosed</v>
      </c>
      <c r="W673" s="4" t="s">
        <v>42</v>
      </c>
      <c r="X673" s="4" t="str">
        <v>Not Disclosed</v>
      </c>
      <c r="Y673" s="4" t="s">
        <v>42</v>
      </c>
      <c r="Z673" s="4" t="str">
        <v>Not Disclosed</v>
      </c>
      <c r="AA673" s="4" t="str">
        <f>_xlfn.XLOOKUP(R673, 'taxonomy(ID_mappings)'!$J$2:$J$7, 'taxonomy(ID_mappings)'!$I$2:$I$7, "Not Disclosed", 0)</f>
        <v>Not Disclosed</v>
      </c>
      <c r="AB673" s="4" t="str">
        <f>_xlfn.XLOOKUP(T673, 'taxonomy(ID_mappings)'!$J$2:$J$7, 'taxonomy(ID_mappings)'!$I$2:$I$7, "Not Disclosed", 0)</f>
        <v>Not Disclosed</v>
      </c>
      <c r="AC673" s="4" t="str">
        <f>_xlfn.XLOOKUP(V673, 'taxonomy(ID_mappings)'!$J$2:$J$7, 'taxonomy(ID_mappings)'!$I$2:$I$7, "Not Disclosed", 0)</f>
        <v>Not Disclosed</v>
      </c>
      <c r="AD673" s="4" t="str">
        <f>_xlfn.XLOOKUP(X673, 'taxonomy(ID_mappings)'!$J$2:$J$7, 'taxonomy(ID_mappings)'!$I$2:$I$7, "Not Disclosed", 0)</f>
        <v>Not Disclosed</v>
      </c>
      <c r="AE673" s="4" t="str">
        <f>_xlfn.XLOOKUP(Z673, 'taxonomy(ID_mappings)'!$J$2:$J$7, 'taxonomy(ID_mappings)'!$I$2:$I$7, "Not Disclosed", 0)</f>
        <v>Not Disclosed</v>
      </c>
      <c r="AF673" s="4" t="str">
        <f>_xlfn.CONCAT(AA673, ", ", AB673, ", ", AC673, ", ", AD673, ", ", AE673)</f>
        <v>Not Disclosed, Not Disclosed, Not Disclosed, Not Disclosed, Not Disclosed</v>
      </c>
      <c r="AG673" s="16" t="s">
        <v>42</v>
      </c>
      <c r="AH673" s="1" t="s">
        <v>43</v>
      </c>
      <c r="AI673" s="1">
        <f>_xlfn.XLOOKUP(AH673, 'taxonomy(ID_mappings)'!$L$2:$L$3, 'taxonomy(ID_mappings)'!$M$2:$M$3, 0)</f>
        <v>0</v>
      </c>
      <c r="AJ673" s="1" t="s">
        <v>42</v>
      </c>
      <c r="AK673" s="1" t="s">
        <v>42</v>
      </c>
      <c r="AL673" s="1" t="s">
        <v>42</v>
      </c>
    </row>
    <row r="674" spans="1:38" ht="15.75" customHeight="1">
      <c r="A674" s="1">
        <v>53235</v>
      </c>
      <c r="B674" s="1" t="s">
        <v>1083</v>
      </c>
      <c r="C674" s="1">
        <f>_xlfn.XLOOKUP(B674, 'Sheet1 startup_formatted'!$B$2:$B$690, 'Sheet1 startup_formatted'!$A$2:$A$690, "Not issued", 0)</f>
        <v>19566</v>
      </c>
      <c r="D674" s="2">
        <v>42887</v>
      </c>
      <c r="E674" s="15">
        <v>2000000</v>
      </c>
      <c r="F674" s="1" t="s">
        <v>38</v>
      </c>
      <c r="G674" s="1">
        <f>_xlfn.XLOOKUP(F674, 'taxonomy(ID_mappings)'!$P$2:$P$15, 'taxonomy(ID_mappings)'!$O$2:$O$15, 0)</f>
        <v>1234</v>
      </c>
      <c r="H674" s="1">
        <v>3</v>
      </c>
      <c r="I674" s="1" t="s">
        <v>100</v>
      </c>
      <c r="J674" s="1" t="str">
        <v>Turkey</v>
      </c>
      <c r="K674" s="1" t="s">
        <v>100</v>
      </c>
      <c r="L674" s="13">
        <f>_xlfn.XLOOKUP(K674, 'taxonomy(ID_mappings)'!$B$2:$B$30, 'taxonomy(ID_mappings)'!$A$2:$A$30, "Not Disclosed", 0)</f>
        <v>5897</v>
      </c>
      <c r="M674" s="1" t="s">
        <v>63</v>
      </c>
      <c r="N674" s="1" t="s">
        <v>63</v>
      </c>
      <c r="O674" s="1">
        <f>_xlfn.XLOOKUP(N674, 'taxonomy(ID_mappings)'!$F$2:$F$40, 'taxonomy(ID_mappings)'!$E$2:$E$40, "Not Disclosed", 0)</f>
        <v>3678</v>
      </c>
      <c r="P674" s="1" t="s">
        <v>42</v>
      </c>
      <c r="Q674" s="4" t="s">
        <v>42</v>
      </c>
      <c r="R674" s="4" t="s">
        <v>42</v>
      </c>
      <c r="S674" s="4" t="s">
        <v>42</v>
      </c>
      <c r="T674" s="4" t="str">
        <v>Not Disclosed</v>
      </c>
      <c r="U674" s="4" t="s">
        <v>42</v>
      </c>
      <c r="V674" s="4" t="str">
        <v>Not Disclosed</v>
      </c>
      <c r="W674" s="4" t="s">
        <v>42</v>
      </c>
      <c r="X674" s="4" t="str">
        <v>Not Disclosed</v>
      </c>
      <c r="Y674" s="4" t="s">
        <v>42</v>
      </c>
      <c r="Z674" s="4" t="str">
        <v>Not Disclosed</v>
      </c>
      <c r="AA674" s="4" t="str">
        <f>_xlfn.XLOOKUP(R674, 'taxonomy(ID_mappings)'!$J$2:$J$7, 'taxonomy(ID_mappings)'!$I$2:$I$7, "Not Disclosed", 0)</f>
        <v>Not Disclosed</v>
      </c>
      <c r="AB674" s="4" t="str">
        <f>_xlfn.XLOOKUP(T674, 'taxonomy(ID_mappings)'!$J$2:$J$7, 'taxonomy(ID_mappings)'!$I$2:$I$7, "Not Disclosed", 0)</f>
        <v>Not Disclosed</v>
      </c>
      <c r="AC674" s="4" t="str">
        <f>_xlfn.XLOOKUP(V674, 'taxonomy(ID_mappings)'!$J$2:$J$7, 'taxonomy(ID_mappings)'!$I$2:$I$7, "Not Disclosed", 0)</f>
        <v>Not Disclosed</v>
      </c>
      <c r="AD674" s="4" t="str">
        <f>_xlfn.XLOOKUP(X674, 'taxonomy(ID_mappings)'!$J$2:$J$7, 'taxonomy(ID_mappings)'!$I$2:$I$7, "Not Disclosed", 0)</f>
        <v>Not Disclosed</v>
      </c>
      <c r="AE674" s="4" t="str">
        <f>_xlfn.XLOOKUP(Z674, 'taxonomy(ID_mappings)'!$J$2:$J$7, 'taxonomy(ID_mappings)'!$I$2:$I$7, "Not Disclosed", 0)</f>
        <v>Not Disclosed</v>
      </c>
      <c r="AF674" s="4" t="str">
        <f>_xlfn.CONCAT(AA674, ", ", AB674, ", ", AC674, ", ", AD674, ", ", AE674)</f>
        <v>Not Disclosed, Not Disclosed, Not Disclosed, Not Disclosed, Not Disclosed</v>
      </c>
      <c r="AG674" s="16" t="s">
        <v>42</v>
      </c>
      <c r="AH674" s="1" t="s">
        <v>43</v>
      </c>
      <c r="AI674" s="1">
        <f>_xlfn.XLOOKUP(AH674, 'taxonomy(ID_mappings)'!$L$2:$L$3, 'taxonomy(ID_mappings)'!$M$2:$M$3, 0)</f>
        <v>0</v>
      </c>
      <c r="AJ674" s="1" t="s">
        <v>42</v>
      </c>
      <c r="AK674" s="1" t="s">
        <v>42</v>
      </c>
      <c r="AL674" s="1" t="s">
        <v>42</v>
      </c>
    </row>
    <row r="675" spans="1:38" ht="15.75" customHeight="1">
      <c r="A675" s="1">
        <v>53236</v>
      </c>
      <c r="B675" s="1" t="s">
        <v>1084</v>
      </c>
      <c r="C675" s="1">
        <f>_xlfn.XLOOKUP(B675, 'Sheet1 startup_formatted'!$B$2:$B$690, 'Sheet1 startup_formatted'!$A$2:$A$690, "Not issued", 0)</f>
        <v>54346</v>
      </c>
      <c r="D675" s="2">
        <v>42887</v>
      </c>
      <c r="E675" s="15">
        <v>50000</v>
      </c>
      <c r="F675" s="1" t="s">
        <v>53</v>
      </c>
      <c r="G675" s="1">
        <f>_xlfn.XLOOKUP(F675, 'taxonomy(ID_mappings)'!$P$2:$P$15, 'taxonomy(ID_mappings)'!$O$2:$O$15, 0)</f>
        <v>9101</v>
      </c>
      <c r="H675" s="1">
        <v>0</v>
      </c>
      <c r="I675" s="1" t="s">
        <v>284</v>
      </c>
      <c r="J675" s="1" t="str">
        <v>Pakistan</v>
      </c>
      <c r="K675" s="1" t="s">
        <v>284</v>
      </c>
      <c r="L675" s="13">
        <f>_xlfn.XLOOKUP(K675, 'taxonomy(ID_mappings)'!$B$2:$B$30, 'taxonomy(ID_mappings)'!$A$2:$A$30, "Not Disclosed", 0)</f>
        <v>5769</v>
      </c>
      <c r="M675" s="1" t="s">
        <v>133</v>
      </c>
      <c r="N675" s="1" t="s">
        <v>133</v>
      </c>
      <c r="O675" s="1">
        <f>_xlfn.XLOOKUP(N675, 'taxonomy(ID_mappings)'!$F$2:$F$40, 'taxonomy(ID_mappings)'!$E$2:$E$40, "Not Disclosed", 0)</f>
        <v>8769</v>
      </c>
      <c r="P675" s="1" t="s">
        <v>42</v>
      </c>
      <c r="Q675" s="4" t="s">
        <v>42</v>
      </c>
      <c r="R675" s="4" t="s">
        <v>42</v>
      </c>
      <c r="S675" s="4" t="s">
        <v>42</v>
      </c>
      <c r="T675" s="4" t="str">
        <v>Not Disclosed</v>
      </c>
      <c r="U675" s="4" t="s">
        <v>42</v>
      </c>
      <c r="V675" s="4" t="str">
        <v>Not Disclosed</v>
      </c>
      <c r="W675" s="4" t="s">
        <v>42</v>
      </c>
      <c r="X675" s="4" t="str">
        <v>Not Disclosed</v>
      </c>
      <c r="Y675" s="4" t="s">
        <v>42</v>
      </c>
      <c r="Z675" s="4" t="str">
        <v>Not Disclosed</v>
      </c>
      <c r="AA675" s="4" t="str">
        <f>_xlfn.XLOOKUP(R675, 'taxonomy(ID_mappings)'!$J$2:$J$7, 'taxonomy(ID_mappings)'!$I$2:$I$7, "Not Disclosed", 0)</f>
        <v>Not Disclosed</v>
      </c>
      <c r="AB675" s="4" t="str">
        <f>_xlfn.XLOOKUP(T675, 'taxonomy(ID_mappings)'!$J$2:$J$7, 'taxonomy(ID_mappings)'!$I$2:$I$7, "Not Disclosed", 0)</f>
        <v>Not Disclosed</v>
      </c>
      <c r="AC675" s="4" t="str">
        <f>_xlfn.XLOOKUP(V675, 'taxonomy(ID_mappings)'!$J$2:$J$7, 'taxonomy(ID_mappings)'!$I$2:$I$7, "Not Disclosed", 0)</f>
        <v>Not Disclosed</v>
      </c>
      <c r="AD675" s="4" t="str">
        <f>_xlfn.XLOOKUP(X675, 'taxonomy(ID_mappings)'!$J$2:$J$7, 'taxonomy(ID_mappings)'!$I$2:$I$7, "Not Disclosed", 0)</f>
        <v>Not Disclosed</v>
      </c>
      <c r="AE675" s="4" t="str">
        <f>_xlfn.XLOOKUP(Z675, 'taxonomy(ID_mappings)'!$J$2:$J$7, 'taxonomy(ID_mappings)'!$I$2:$I$7, "Not Disclosed", 0)</f>
        <v>Not Disclosed</v>
      </c>
      <c r="AF675" s="4" t="str">
        <f>_xlfn.CONCAT(AA675, ", ", AB675, ", ", AC675, ", ", AD675, ", ", AE675)</f>
        <v>Not Disclosed, Not Disclosed, Not Disclosed, Not Disclosed, Not Disclosed</v>
      </c>
      <c r="AG675" s="16" t="s">
        <v>42</v>
      </c>
      <c r="AH675" s="1" t="s">
        <v>43</v>
      </c>
      <c r="AI675" s="1">
        <f>_xlfn.XLOOKUP(AH675, 'taxonomy(ID_mappings)'!$L$2:$L$3, 'taxonomy(ID_mappings)'!$M$2:$M$3, 0)</f>
        <v>0</v>
      </c>
      <c r="AJ675" s="1" t="s">
        <v>42</v>
      </c>
      <c r="AK675" s="1" t="s">
        <v>42</v>
      </c>
      <c r="AL675" s="1" t="s">
        <v>42</v>
      </c>
    </row>
    <row r="676" spans="1:38" ht="15.75" customHeight="1">
      <c r="A676" s="1">
        <v>53237</v>
      </c>
      <c r="B676" s="1" t="s">
        <v>1085</v>
      </c>
      <c r="C676" s="1">
        <f>_xlfn.XLOOKUP(B676, 'Sheet1 startup_formatted'!$B$2:$B$690, 'Sheet1 startup_formatted'!$A$2:$A$690, "Not issued", 0)</f>
        <v>40257</v>
      </c>
      <c r="D676" s="2">
        <v>42887</v>
      </c>
      <c r="E676" s="15">
        <v>20000</v>
      </c>
      <c r="F676" s="1" t="s">
        <v>53</v>
      </c>
      <c r="G676" s="1">
        <f>_xlfn.XLOOKUP(F676, 'taxonomy(ID_mappings)'!$P$2:$P$15, 'taxonomy(ID_mappings)'!$O$2:$O$15, 0)</f>
        <v>9101</v>
      </c>
      <c r="H676" s="1">
        <v>1</v>
      </c>
      <c r="I676" s="1" t="s">
        <v>100</v>
      </c>
      <c r="J676" s="1" t="str">
        <v>Turkey</v>
      </c>
      <c r="K676" s="1" t="s">
        <v>100</v>
      </c>
      <c r="L676" s="13">
        <f>_xlfn.XLOOKUP(K676, 'taxonomy(ID_mappings)'!$B$2:$B$30, 'taxonomy(ID_mappings)'!$A$2:$A$30, "Not Disclosed", 0)</f>
        <v>5897</v>
      </c>
      <c r="M676" s="1" t="s">
        <v>401</v>
      </c>
      <c r="N676" s="1" t="s">
        <v>401</v>
      </c>
      <c r="O676" s="1">
        <f>_xlfn.XLOOKUP(N676, 'taxonomy(ID_mappings)'!$F$2:$F$40, 'taxonomy(ID_mappings)'!$E$2:$E$40, "Not Disclosed", 0)</f>
        <v>8327</v>
      </c>
      <c r="P676" s="1" t="s">
        <v>42</v>
      </c>
      <c r="Q676" s="4" t="s">
        <v>48</v>
      </c>
      <c r="R676" s="4" t="s">
        <v>48</v>
      </c>
      <c r="S676" s="4" t="s">
        <v>42</v>
      </c>
      <c r="T676" s="4" t="str">
        <v>Not Disclosed</v>
      </c>
      <c r="U676" s="4" t="s">
        <v>42</v>
      </c>
      <c r="V676" s="4" t="str">
        <v>Not Disclosed</v>
      </c>
      <c r="W676" s="4" t="s">
        <v>42</v>
      </c>
      <c r="X676" s="4" t="str">
        <v>Not Disclosed</v>
      </c>
      <c r="Y676" s="4" t="s">
        <v>42</v>
      </c>
      <c r="Z676" s="4" t="str">
        <v>Not Disclosed</v>
      </c>
      <c r="AA676" s="4">
        <f>_xlfn.XLOOKUP(R676, 'taxonomy(ID_mappings)'!$J$2:$J$7, 'taxonomy(ID_mappings)'!$I$2:$I$7, "Not Disclosed", 0)</f>
        <v>5325</v>
      </c>
      <c r="AB676" s="4" t="str">
        <f>_xlfn.XLOOKUP(T676, 'taxonomy(ID_mappings)'!$J$2:$J$7, 'taxonomy(ID_mappings)'!$I$2:$I$7, "Not Disclosed", 0)</f>
        <v>Not Disclosed</v>
      </c>
      <c r="AC676" s="4" t="str">
        <f>_xlfn.XLOOKUP(V676, 'taxonomy(ID_mappings)'!$J$2:$J$7, 'taxonomy(ID_mappings)'!$I$2:$I$7, "Not Disclosed", 0)</f>
        <v>Not Disclosed</v>
      </c>
      <c r="AD676" s="4" t="str">
        <f>_xlfn.XLOOKUP(X676, 'taxonomy(ID_mappings)'!$J$2:$J$7, 'taxonomy(ID_mappings)'!$I$2:$I$7, "Not Disclosed", 0)</f>
        <v>Not Disclosed</v>
      </c>
      <c r="AE676" s="4" t="str">
        <f>_xlfn.XLOOKUP(Z676, 'taxonomy(ID_mappings)'!$J$2:$J$7, 'taxonomy(ID_mappings)'!$I$2:$I$7, "Not Disclosed", 0)</f>
        <v>Not Disclosed</v>
      </c>
      <c r="AF676" s="4" t="str">
        <f>_xlfn.CONCAT(AA676, ", ", AB676, ", ", AC676, ", ", AD676, ", ", AE676)</f>
        <v>5325, Not Disclosed, Not Disclosed, Not Disclosed, Not Disclosed</v>
      </c>
      <c r="AG676" s="16">
        <v>5325</v>
      </c>
      <c r="AH676" s="1" t="s">
        <v>43</v>
      </c>
      <c r="AI676" s="1">
        <f>_xlfn.XLOOKUP(AH676, 'taxonomy(ID_mappings)'!$L$2:$L$3, 'taxonomy(ID_mappings)'!$M$2:$M$3, 0)</f>
        <v>0</v>
      </c>
      <c r="AJ676" s="1" t="s">
        <v>42</v>
      </c>
      <c r="AK676" s="1" t="s">
        <v>42</v>
      </c>
      <c r="AL676" s="1" t="s">
        <v>42</v>
      </c>
    </row>
    <row r="677" spans="1:38" ht="15.75" customHeight="1">
      <c r="A677" s="1">
        <v>53238</v>
      </c>
      <c r="B677" s="1" t="s">
        <v>1086</v>
      </c>
      <c r="C677" s="1">
        <f>_xlfn.XLOOKUP(B677, 'Sheet1 startup_formatted'!$B$2:$B$690, 'Sheet1 startup_formatted'!$A$2:$A$690, "Not issued", 0)</f>
        <v>21054</v>
      </c>
      <c r="D677" s="2">
        <v>42887</v>
      </c>
      <c r="E677" s="15">
        <v>350000</v>
      </c>
      <c r="F677" s="1" t="s">
        <v>53</v>
      </c>
      <c r="G677" s="1">
        <f>_xlfn.XLOOKUP(F677, 'taxonomy(ID_mappings)'!$P$2:$P$15, 'taxonomy(ID_mappings)'!$O$2:$O$15, 0)</f>
        <v>9101</v>
      </c>
      <c r="H677" s="1">
        <v>0</v>
      </c>
      <c r="I677" s="1" t="s">
        <v>100</v>
      </c>
      <c r="J677" s="1" t="str">
        <v>Turkey</v>
      </c>
      <c r="K677" s="1" t="s">
        <v>100</v>
      </c>
      <c r="L677" s="13">
        <f>_xlfn.XLOOKUP(K677, 'taxonomy(ID_mappings)'!$B$2:$B$30, 'taxonomy(ID_mappings)'!$A$2:$A$30, "Not Disclosed", 0)</f>
        <v>5897</v>
      </c>
      <c r="M677" s="1" t="s">
        <v>77</v>
      </c>
      <c r="N677" s="1" t="s">
        <v>77</v>
      </c>
      <c r="O677" s="1">
        <f>_xlfn.XLOOKUP(N677, 'taxonomy(ID_mappings)'!$F$2:$F$40, 'taxonomy(ID_mappings)'!$E$2:$E$40, "Not Disclosed", 0)</f>
        <v>7846</v>
      </c>
      <c r="P677" s="1" t="s">
        <v>42</v>
      </c>
      <c r="Q677" s="4" t="s">
        <v>42</v>
      </c>
      <c r="R677" s="4" t="s">
        <v>42</v>
      </c>
      <c r="S677" s="4" t="s">
        <v>42</v>
      </c>
      <c r="T677" s="4" t="str">
        <v>Not Disclosed</v>
      </c>
      <c r="U677" s="4" t="s">
        <v>42</v>
      </c>
      <c r="V677" s="4" t="str">
        <v>Not Disclosed</v>
      </c>
      <c r="W677" s="4" t="s">
        <v>42</v>
      </c>
      <c r="X677" s="4" t="str">
        <v>Not Disclosed</v>
      </c>
      <c r="Y677" s="4" t="s">
        <v>42</v>
      </c>
      <c r="Z677" s="4" t="str">
        <v>Not Disclosed</v>
      </c>
      <c r="AA677" s="4" t="str">
        <f>_xlfn.XLOOKUP(R677, 'taxonomy(ID_mappings)'!$J$2:$J$7, 'taxonomy(ID_mappings)'!$I$2:$I$7, "Not Disclosed", 0)</f>
        <v>Not Disclosed</v>
      </c>
      <c r="AB677" s="4" t="str">
        <f>_xlfn.XLOOKUP(T677, 'taxonomy(ID_mappings)'!$J$2:$J$7, 'taxonomy(ID_mappings)'!$I$2:$I$7, "Not Disclosed", 0)</f>
        <v>Not Disclosed</v>
      </c>
      <c r="AC677" s="4" t="str">
        <f>_xlfn.XLOOKUP(V677, 'taxonomy(ID_mappings)'!$J$2:$J$7, 'taxonomy(ID_mappings)'!$I$2:$I$7, "Not Disclosed", 0)</f>
        <v>Not Disclosed</v>
      </c>
      <c r="AD677" s="4" t="str">
        <f>_xlfn.XLOOKUP(X677, 'taxonomy(ID_mappings)'!$J$2:$J$7, 'taxonomy(ID_mappings)'!$I$2:$I$7, "Not Disclosed", 0)</f>
        <v>Not Disclosed</v>
      </c>
      <c r="AE677" s="4" t="str">
        <f>_xlfn.XLOOKUP(Z677, 'taxonomy(ID_mappings)'!$J$2:$J$7, 'taxonomy(ID_mappings)'!$I$2:$I$7, "Not Disclosed", 0)</f>
        <v>Not Disclosed</v>
      </c>
      <c r="AF677" s="4" t="str">
        <f>_xlfn.CONCAT(AA677, ", ", AB677, ", ", AC677, ", ", AD677, ", ", AE677)</f>
        <v>Not Disclosed, Not Disclosed, Not Disclosed, Not Disclosed, Not Disclosed</v>
      </c>
      <c r="AG677" s="16" t="s">
        <v>42</v>
      </c>
      <c r="AH677" s="1" t="s">
        <v>43</v>
      </c>
      <c r="AI677" s="1">
        <f>_xlfn.XLOOKUP(AH677, 'taxonomy(ID_mappings)'!$L$2:$L$3, 'taxonomy(ID_mappings)'!$M$2:$M$3, 0)</f>
        <v>0</v>
      </c>
      <c r="AJ677" s="1" t="s">
        <v>42</v>
      </c>
      <c r="AK677" s="1" t="s">
        <v>42</v>
      </c>
      <c r="AL677" s="1" t="s">
        <v>42</v>
      </c>
    </row>
    <row r="678" spans="1:38" ht="15.75" customHeight="1">
      <c r="A678" s="1">
        <v>53240</v>
      </c>
      <c r="B678" s="1" t="s">
        <v>995</v>
      </c>
      <c r="C678" s="1">
        <f>_xlfn.XLOOKUP(B678, 'Sheet1 startup_formatted'!$B$2:$B$690, 'Sheet1 startup_formatted'!$A$2:$A$690, "Not issued", 0)</f>
        <v>5224</v>
      </c>
      <c r="D678" s="2">
        <v>42887</v>
      </c>
      <c r="E678" s="15">
        <v>280000</v>
      </c>
      <c r="F678" s="1" t="s">
        <v>53</v>
      </c>
      <c r="G678" s="1">
        <f>_xlfn.XLOOKUP(F678, 'taxonomy(ID_mappings)'!$P$2:$P$15, 'taxonomy(ID_mappings)'!$O$2:$O$15, 0)</f>
        <v>9101</v>
      </c>
      <c r="H678" s="1">
        <v>1</v>
      </c>
      <c r="I678" s="1" t="s">
        <v>100</v>
      </c>
      <c r="J678" s="1" t="str">
        <v>Turkey</v>
      </c>
      <c r="K678" s="1" t="s">
        <v>100</v>
      </c>
      <c r="L678" s="13">
        <f>_xlfn.XLOOKUP(K678, 'taxonomy(ID_mappings)'!$B$2:$B$30, 'taxonomy(ID_mappings)'!$A$2:$A$30, "Not Disclosed", 0)</f>
        <v>5897</v>
      </c>
      <c r="M678" s="1" t="s">
        <v>401</v>
      </c>
      <c r="N678" s="1" t="s">
        <v>401</v>
      </c>
      <c r="O678" s="1">
        <f>_xlfn.XLOOKUP(N678, 'taxonomy(ID_mappings)'!$F$2:$F$40, 'taxonomy(ID_mappings)'!$E$2:$E$40, "Not Disclosed", 0)</f>
        <v>8327</v>
      </c>
      <c r="P678" s="1">
        <v>1</v>
      </c>
      <c r="Q678" s="4" t="s">
        <v>42</v>
      </c>
      <c r="R678" s="4" t="s">
        <v>42</v>
      </c>
      <c r="S678" s="4" t="s">
        <v>42</v>
      </c>
      <c r="T678" s="4" t="str">
        <v>Not Disclosed</v>
      </c>
      <c r="U678" s="4" t="s">
        <v>42</v>
      </c>
      <c r="V678" s="4" t="str">
        <v>Not Disclosed</v>
      </c>
      <c r="W678" s="4" t="s">
        <v>42</v>
      </c>
      <c r="X678" s="4" t="str">
        <v>Not Disclosed</v>
      </c>
      <c r="Y678" s="4" t="s">
        <v>42</v>
      </c>
      <c r="Z678" s="4" t="str">
        <v>Not Disclosed</v>
      </c>
      <c r="AA678" s="4" t="str">
        <f>_xlfn.XLOOKUP(R678, 'taxonomy(ID_mappings)'!$J$2:$J$7, 'taxonomy(ID_mappings)'!$I$2:$I$7, "Not Disclosed", 0)</f>
        <v>Not Disclosed</v>
      </c>
      <c r="AB678" s="4" t="str">
        <f>_xlfn.XLOOKUP(T678, 'taxonomy(ID_mappings)'!$J$2:$J$7, 'taxonomy(ID_mappings)'!$I$2:$I$7, "Not Disclosed", 0)</f>
        <v>Not Disclosed</v>
      </c>
      <c r="AC678" s="4" t="str">
        <f>_xlfn.XLOOKUP(V678, 'taxonomy(ID_mappings)'!$J$2:$J$7, 'taxonomy(ID_mappings)'!$I$2:$I$7, "Not Disclosed", 0)</f>
        <v>Not Disclosed</v>
      </c>
      <c r="AD678" s="4" t="str">
        <f>_xlfn.XLOOKUP(X678, 'taxonomy(ID_mappings)'!$J$2:$J$7, 'taxonomy(ID_mappings)'!$I$2:$I$7, "Not Disclosed", 0)</f>
        <v>Not Disclosed</v>
      </c>
      <c r="AE678" s="4" t="str">
        <f>_xlfn.XLOOKUP(Z678, 'taxonomy(ID_mappings)'!$J$2:$J$7, 'taxonomy(ID_mappings)'!$I$2:$I$7, "Not Disclosed", 0)</f>
        <v>Not Disclosed</v>
      </c>
      <c r="AF678" s="4" t="str">
        <f>_xlfn.CONCAT(AA678, ", ", AB678, ", ", AC678, ", ", AD678, ", ", AE678)</f>
        <v>Not Disclosed, Not Disclosed, Not Disclosed, Not Disclosed, Not Disclosed</v>
      </c>
      <c r="AG678" s="16" t="s">
        <v>42</v>
      </c>
      <c r="AH678" s="1" t="s">
        <v>43</v>
      </c>
      <c r="AI678" s="1">
        <f>_xlfn.XLOOKUP(AH678, 'taxonomy(ID_mappings)'!$L$2:$L$3, 'taxonomy(ID_mappings)'!$M$2:$M$3, 0)</f>
        <v>0</v>
      </c>
      <c r="AJ678" s="1" t="s">
        <v>42</v>
      </c>
      <c r="AK678" s="1" t="s">
        <v>42</v>
      </c>
      <c r="AL678" s="1" t="s">
        <v>42</v>
      </c>
    </row>
    <row r="679" spans="1:38" ht="15.75" customHeight="1">
      <c r="A679" s="1">
        <v>53241</v>
      </c>
      <c r="B679" s="1" t="s">
        <v>1087</v>
      </c>
      <c r="C679" s="1">
        <f>_xlfn.XLOOKUP(B679, 'Sheet1 startup_formatted'!$B$2:$B$690, 'Sheet1 startup_formatted'!$A$2:$A$690, "Not issued", 0)</f>
        <v>37155</v>
      </c>
      <c r="D679" s="2">
        <v>42917</v>
      </c>
      <c r="E679" s="15">
        <v>1000000</v>
      </c>
      <c r="F679" s="1" t="s">
        <v>53</v>
      </c>
      <c r="G679" s="1">
        <f>_xlfn.XLOOKUP(F679, 'taxonomy(ID_mappings)'!$P$2:$P$15, 'taxonomy(ID_mappings)'!$O$2:$O$15, 0)</f>
        <v>9101</v>
      </c>
      <c r="H679" s="1">
        <v>1</v>
      </c>
      <c r="I679" s="1" t="s">
        <v>100</v>
      </c>
      <c r="J679" s="1" t="str">
        <v>Turkey</v>
      </c>
      <c r="K679" s="1" t="s">
        <v>100</v>
      </c>
      <c r="L679" s="13">
        <f>_xlfn.XLOOKUP(K679, 'taxonomy(ID_mappings)'!$B$2:$B$30, 'taxonomy(ID_mappings)'!$A$2:$A$30, "Not Disclosed", 0)</f>
        <v>5897</v>
      </c>
      <c r="M679" s="1" t="s">
        <v>212</v>
      </c>
      <c r="N679" s="1" t="s">
        <v>212</v>
      </c>
      <c r="O679" s="1">
        <f>_xlfn.XLOOKUP(N679, 'taxonomy(ID_mappings)'!$F$2:$F$40, 'taxonomy(ID_mappings)'!$E$2:$E$40, "Not Disclosed", 0)</f>
        <v>1256</v>
      </c>
      <c r="P679" s="1" t="s">
        <v>42</v>
      </c>
      <c r="Q679" s="4" t="s">
        <v>42</v>
      </c>
      <c r="R679" s="4" t="s">
        <v>42</v>
      </c>
      <c r="S679" s="4" t="s">
        <v>42</v>
      </c>
      <c r="T679" s="4" t="str">
        <v>Not Disclosed</v>
      </c>
      <c r="U679" s="4" t="s">
        <v>42</v>
      </c>
      <c r="V679" s="4" t="str">
        <v>Not Disclosed</v>
      </c>
      <c r="W679" s="4" t="s">
        <v>42</v>
      </c>
      <c r="X679" s="4" t="str">
        <v>Not Disclosed</v>
      </c>
      <c r="Y679" s="4" t="s">
        <v>42</v>
      </c>
      <c r="Z679" s="4" t="str">
        <v>Not Disclosed</v>
      </c>
      <c r="AA679" s="4" t="str">
        <f>_xlfn.XLOOKUP(R679, 'taxonomy(ID_mappings)'!$J$2:$J$7, 'taxonomy(ID_mappings)'!$I$2:$I$7, "Not Disclosed", 0)</f>
        <v>Not Disclosed</v>
      </c>
      <c r="AB679" s="4" t="str">
        <f>_xlfn.XLOOKUP(T679, 'taxonomy(ID_mappings)'!$J$2:$J$7, 'taxonomy(ID_mappings)'!$I$2:$I$7, "Not Disclosed", 0)</f>
        <v>Not Disclosed</v>
      </c>
      <c r="AC679" s="4" t="str">
        <f>_xlfn.XLOOKUP(V679, 'taxonomy(ID_mappings)'!$J$2:$J$7, 'taxonomy(ID_mappings)'!$I$2:$I$7, "Not Disclosed", 0)</f>
        <v>Not Disclosed</v>
      </c>
      <c r="AD679" s="4" t="str">
        <f>_xlfn.XLOOKUP(X679, 'taxonomy(ID_mappings)'!$J$2:$J$7, 'taxonomy(ID_mappings)'!$I$2:$I$7, "Not Disclosed", 0)</f>
        <v>Not Disclosed</v>
      </c>
      <c r="AE679" s="4" t="str">
        <f>_xlfn.XLOOKUP(Z679, 'taxonomy(ID_mappings)'!$J$2:$J$7, 'taxonomy(ID_mappings)'!$I$2:$I$7, "Not Disclosed", 0)</f>
        <v>Not Disclosed</v>
      </c>
      <c r="AF679" s="4" t="str">
        <f>_xlfn.CONCAT(AA679, ", ", AB679, ", ", AC679, ", ", AD679, ", ", AE679)</f>
        <v>Not Disclosed, Not Disclosed, Not Disclosed, Not Disclosed, Not Disclosed</v>
      </c>
      <c r="AG679" s="16" t="s">
        <v>42</v>
      </c>
      <c r="AH679" s="1" t="s">
        <v>43</v>
      </c>
      <c r="AI679" s="1">
        <f>_xlfn.XLOOKUP(AH679, 'taxonomy(ID_mappings)'!$L$2:$L$3, 'taxonomy(ID_mappings)'!$M$2:$M$3, 0)</f>
        <v>0</v>
      </c>
      <c r="AJ679" s="1" t="s">
        <v>42</v>
      </c>
      <c r="AK679" s="1" t="s">
        <v>42</v>
      </c>
      <c r="AL679" s="1" t="s">
        <v>42</v>
      </c>
    </row>
    <row r="680" spans="1:38" ht="15.75" customHeight="1">
      <c r="A680" s="1">
        <v>53242</v>
      </c>
      <c r="B680" s="1" t="s">
        <v>1088</v>
      </c>
      <c r="C680" s="1">
        <f>_xlfn.XLOOKUP(B680, 'Sheet1 startup_formatted'!$B$2:$B$690, 'Sheet1 startup_formatted'!$A$2:$A$690, "Not issued", 0)</f>
        <v>18056</v>
      </c>
      <c r="D680" s="2">
        <v>42917</v>
      </c>
      <c r="E680" s="15">
        <v>88000</v>
      </c>
      <c r="F680" s="1" t="s">
        <v>116</v>
      </c>
      <c r="G680" s="1">
        <f>_xlfn.XLOOKUP(F680, 'taxonomy(ID_mappings)'!$P$2:$P$15, 'taxonomy(ID_mappings)'!$O$2:$O$15, 0)</f>
        <v>3456</v>
      </c>
      <c r="H680" s="1">
        <v>0</v>
      </c>
      <c r="I680" s="1" t="s">
        <v>100</v>
      </c>
      <c r="J680" s="1" t="str">
        <v>Turkey</v>
      </c>
      <c r="K680" s="1" t="s">
        <v>100</v>
      </c>
      <c r="L680" s="13">
        <f>_xlfn.XLOOKUP(K680, 'taxonomy(ID_mappings)'!$B$2:$B$30, 'taxonomy(ID_mappings)'!$A$2:$A$30, "Not Disclosed", 0)</f>
        <v>5897</v>
      </c>
      <c r="M680" s="1" t="s">
        <v>77</v>
      </c>
      <c r="N680" s="1" t="s">
        <v>77</v>
      </c>
      <c r="O680" s="1">
        <f>_xlfn.XLOOKUP(N680, 'taxonomy(ID_mappings)'!$F$2:$F$40, 'taxonomy(ID_mappings)'!$E$2:$E$40, "Not Disclosed", 0)</f>
        <v>7846</v>
      </c>
      <c r="P680" s="1">
        <v>2</v>
      </c>
      <c r="Q680" s="4" t="s">
        <v>61</v>
      </c>
      <c r="R680" s="4" t="s">
        <v>61</v>
      </c>
      <c r="S680" s="4" t="s">
        <v>42</v>
      </c>
      <c r="T680" s="4" t="str">
        <v>Not Disclosed</v>
      </c>
      <c r="U680" s="4" t="s">
        <v>42</v>
      </c>
      <c r="V680" s="4" t="str">
        <v>Not Disclosed</v>
      </c>
      <c r="W680" s="4" t="s">
        <v>42</v>
      </c>
      <c r="X680" s="4" t="str">
        <v>Not Disclosed</v>
      </c>
      <c r="Y680" s="4" t="s">
        <v>42</v>
      </c>
      <c r="Z680" s="4" t="str">
        <v>Not Disclosed</v>
      </c>
      <c r="AA680" s="4">
        <f>_xlfn.XLOOKUP(R680, 'taxonomy(ID_mappings)'!$J$2:$J$7, 'taxonomy(ID_mappings)'!$I$2:$I$7, "Not Disclosed", 0)</f>
        <v>5326</v>
      </c>
      <c r="AB680" s="4" t="str">
        <f>_xlfn.XLOOKUP(T680, 'taxonomy(ID_mappings)'!$J$2:$J$7, 'taxonomy(ID_mappings)'!$I$2:$I$7, "Not Disclosed", 0)</f>
        <v>Not Disclosed</v>
      </c>
      <c r="AC680" s="4" t="str">
        <f>_xlfn.XLOOKUP(V680, 'taxonomy(ID_mappings)'!$J$2:$J$7, 'taxonomy(ID_mappings)'!$I$2:$I$7, "Not Disclosed", 0)</f>
        <v>Not Disclosed</v>
      </c>
      <c r="AD680" s="4" t="str">
        <f>_xlfn.XLOOKUP(X680, 'taxonomy(ID_mappings)'!$J$2:$J$7, 'taxonomy(ID_mappings)'!$I$2:$I$7, "Not Disclosed", 0)</f>
        <v>Not Disclosed</v>
      </c>
      <c r="AE680" s="4" t="str">
        <f>_xlfn.XLOOKUP(Z680, 'taxonomy(ID_mappings)'!$J$2:$J$7, 'taxonomy(ID_mappings)'!$I$2:$I$7, "Not Disclosed", 0)</f>
        <v>Not Disclosed</v>
      </c>
      <c r="AF680" s="4" t="str">
        <f>_xlfn.CONCAT(AA680, ", ", AB680, ", ", AC680, ", ", AD680, ", ", AE680)</f>
        <v>5326, Not Disclosed, Not Disclosed, Not Disclosed, Not Disclosed</v>
      </c>
      <c r="AG680" s="16">
        <v>5326</v>
      </c>
      <c r="AH680" s="1" t="s">
        <v>55</v>
      </c>
      <c r="AI680" s="1">
        <f>_xlfn.XLOOKUP(AH680, 'taxonomy(ID_mappings)'!$L$2:$L$3, 'taxonomy(ID_mappings)'!$M$2:$M$3, 0)</f>
        <v>1</v>
      </c>
      <c r="AJ680" s="1" t="s">
        <v>1089</v>
      </c>
      <c r="AK680" s="1" t="s">
        <v>1090</v>
      </c>
      <c r="AL680" s="1" t="s">
        <v>1091</v>
      </c>
    </row>
    <row r="681" spans="1:38" ht="15.75" customHeight="1">
      <c r="A681" s="1">
        <v>53243</v>
      </c>
      <c r="B681" s="1" t="s">
        <v>1092</v>
      </c>
      <c r="C681" s="1">
        <f>_xlfn.XLOOKUP(B681, 'Sheet1 startup_formatted'!$B$2:$B$690, 'Sheet1 startup_formatted'!$A$2:$A$690, "Not issued", 0)</f>
        <v>40256</v>
      </c>
      <c r="D681" s="2">
        <v>42917</v>
      </c>
      <c r="E681" s="15">
        <v>50000</v>
      </c>
      <c r="F681" s="1" t="s">
        <v>116</v>
      </c>
      <c r="G681" s="1">
        <f>_xlfn.XLOOKUP(F681, 'taxonomy(ID_mappings)'!$P$2:$P$15, 'taxonomy(ID_mappings)'!$O$2:$O$15, 0)</f>
        <v>3456</v>
      </c>
      <c r="H681" s="1">
        <v>0</v>
      </c>
      <c r="I681" s="1" t="s">
        <v>100</v>
      </c>
      <c r="J681" s="1" t="str">
        <v>Turkey</v>
      </c>
      <c r="K681" s="1" t="s">
        <v>100</v>
      </c>
      <c r="L681" s="13">
        <f>_xlfn.XLOOKUP(K681, 'taxonomy(ID_mappings)'!$B$2:$B$30, 'taxonomy(ID_mappings)'!$A$2:$A$30, "Not Disclosed", 0)</f>
        <v>5897</v>
      </c>
      <c r="M681" s="1" t="s">
        <v>63</v>
      </c>
      <c r="N681" s="1" t="s">
        <v>63</v>
      </c>
      <c r="O681" s="1">
        <f>_xlfn.XLOOKUP(N681, 'taxonomy(ID_mappings)'!$F$2:$F$40, 'taxonomy(ID_mappings)'!$E$2:$E$40, "Not Disclosed", 0)</f>
        <v>3678</v>
      </c>
      <c r="P681" s="1" t="s">
        <v>42</v>
      </c>
      <c r="Q681" s="4" t="s">
        <v>41</v>
      </c>
      <c r="R681" s="4" t="s">
        <v>41</v>
      </c>
      <c r="S681" s="4" t="s">
        <v>42</v>
      </c>
      <c r="T681" s="4" t="str">
        <v>Not Disclosed</v>
      </c>
      <c r="U681" s="4" t="s">
        <v>42</v>
      </c>
      <c r="V681" s="4" t="str">
        <v>Not Disclosed</v>
      </c>
      <c r="W681" s="4" t="s">
        <v>42</v>
      </c>
      <c r="X681" s="4" t="str">
        <v>Not Disclosed</v>
      </c>
      <c r="Y681" s="4" t="s">
        <v>42</v>
      </c>
      <c r="Z681" s="4" t="str">
        <v>Not Disclosed</v>
      </c>
      <c r="AA681" s="4">
        <f>_xlfn.XLOOKUP(R681, 'taxonomy(ID_mappings)'!$J$2:$J$7, 'taxonomy(ID_mappings)'!$I$2:$I$7, "Not Disclosed", 0)</f>
        <v>5324</v>
      </c>
      <c r="AB681" s="4" t="str">
        <f>_xlfn.XLOOKUP(T681, 'taxonomy(ID_mappings)'!$J$2:$J$7, 'taxonomy(ID_mappings)'!$I$2:$I$7, "Not Disclosed", 0)</f>
        <v>Not Disclosed</v>
      </c>
      <c r="AC681" s="4" t="str">
        <f>_xlfn.XLOOKUP(V681, 'taxonomy(ID_mappings)'!$J$2:$J$7, 'taxonomy(ID_mappings)'!$I$2:$I$7, "Not Disclosed", 0)</f>
        <v>Not Disclosed</v>
      </c>
      <c r="AD681" s="4" t="str">
        <f>_xlfn.XLOOKUP(X681, 'taxonomy(ID_mappings)'!$J$2:$J$7, 'taxonomy(ID_mappings)'!$I$2:$I$7, "Not Disclosed", 0)</f>
        <v>Not Disclosed</v>
      </c>
      <c r="AE681" s="4" t="str">
        <f>_xlfn.XLOOKUP(Z681, 'taxonomy(ID_mappings)'!$J$2:$J$7, 'taxonomy(ID_mappings)'!$I$2:$I$7, "Not Disclosed", 0)</f>
        <v>Not Disclosed</v>
      </c>
      <c r="AF681" s="4" t="str">
        <f>_xlfn.CONCAT(AA681, ", ", AB681, ", ", AC681, ", ", AD681, ", ", AE681)</f>
        <v>5324, Not Disclosed, Not Disclosed, Not Disclosed, Not Disclosed</v>
      </c>
      <c r="AG681" s="16">
        <v>5324</v>
      </c>
      <c r="AH681" s="1" t="s">
        <v>43</v>
      </c>
      <c r="AI681" s="1">
        <f>_xlfn.XLOOKUP(AH681, 'taxonomy(ID_mappings)'!$L$2:$L$3, 'taxonomy(ID_mappings)'!$M$2:$M$3, 0)</f>
        <v>0</v>
      </c>
      <c r="AJ681" s="1" t="s">
        <v>42</v>
      </c>
      <c r="AK681" s="1" t="s">
        <v>42</v>
      </c>
      <c r="AL681" s="1" t="s">
        <v>42</v>
      </c>
    </row>
    <row r="682" spans="1:38" ht="15.75" customHeight="1">
      <c r="A682" s="1">
        <v>53244</v>
      </c>
      <c r="B682" s="1" t="s">
        <v>1014</v>
      </c>
      <c r="C682" s="1">
        <f>_xlfn.XLOOKUP(B682, 'Sheet1 startup_formatted'!$B$2:$B$690, 'Sheet1 startup_formatted'!$A$2:$A$690, "Not issued", 0)</f>
        <v>47311</v>
      </c>
      <c r="D682" s="2">
        <v>42856</v>
      </c>
      <c r="E682" s="15">
        <v>88000</v>
      </c>
      <c r="F682" s="1" t="s">
        <v>116</v>
      </c>
      <c r="G682" s="1">
        <f>_xlfn.XLOOKUP(F682, 'taxonomy(ID_mappings)'!$P$2:$P$15, 'taxonomy(ID_mappings)'!$O$2:$O$15, 0)</f>
        <v>3456</v>
      </c>
      <c r="H682" s="1">
        <v>3</v>
      </c>
      <c r="I682" s="1" t="s">
        <v>100</v>
      </c>
      <c r="J682" s="1" t="str">
        <v>Turkey</v>
      </c>
      <c r="K682" s="1" t="s">
        <v>100</v>
      </c>
      <c r="L682" s="13">
        <f>_xlfn.XLOOKUP(K682, 'taxonomy(ID_mappings)'!$B$2:$B$30, 'taxonomy(ID_mappings)'!$A$2:$A$30, "Not Disclosed", 0)</f>
        <v>5897</v>
      </c>
      <c r="M682" s="1" t="s">
        <v>133</v>
      </c>
      <c r="N682" s="1" t="s">
        <v>133</v>
      </c>
      <c r="O682" s="1">
        <f>_xlfn.XLOOKUP(N682, 'taxonomy(ID_mappings)'!$F$2:$F$40, 'taxonomy(ID_mappings)'!$E$2:$E$40, "Not Disclosed", 0)</f>
        <v>8769</v>
      </c>
      <c r="P682" s="1">
        <v>2</v>
      </c>
      <c r="Q682" s="4" t="s">
        <v>61</v>
      </c>
      <c r="R682" s="4" t="s">
        <v>61</v>
      </c>
      <c r="S682" s="4" t="s">
        <v>42</v>
      </c>
      <c r="T682" s="4" t="str">
        <v>Not Disclosed</v>
      </c>
      <c r="U682" s="4" t="s">
        <v>42</v>
      </c>
      <c r="V682" s="4" t="str">
        <v>Not Disclosed</v>
      </c>
      <c r="W682" s="4" t="s">
        <v>42</v>
      </c>
      <c r="X682" s="4" t="str">
        <v>Not Disclosed</v>
      </c>
      <c r="Y682" s="4" t="s">
        <v>42</v>
      </c>
      <c r="Z682" s="4" t="str">
        <v>Not Disclosed</v>
      </c>
      <c r="AA682" s="4">
        <f>_xlfn.XLOOKUP(R682, 'taxonomy(ID_mappings)'!$J$2:$J$7, 'taxonomy(ID_mappings)'!$I$2:$I$7, "Not Disclosed", 0)</f>
        <v>5326</v>
      </c>
      <c r="AB682" s="4" t="str">
        <f>_xlfn.XLOOKUP(T682, 'taxonomy(ID_mappings)'!$J$2:$J$7, 'taxonomy(ID_mappings)'!$I$2:$I$7, "Not Disclosed", 0)</f>
        <v>Not Disclosed</v>
      </c>
      <c r="AC682" s="4" t="str">
        <f>_xlfn.XLOOKUP(V682, 'taxonomy(ID_mappings)'!$J$2:$J$7, 'taxonomy(ID_mappings)'!$I$2:$I$7, "Not Disclosed", 0)</f>
        <v>Not Disclosed</v>
      </c>
      <c r="AD682" s="4" t="str">
        <f>_xlfn.XLOOKUP(X682, 'taxonomy(ID_mappings)'!$J$2:$J$7, 'taxonomy(ID_mappings)'!$I$2:$I$7, "Not Disclosed", 0)</f>
        <v>Not Disclosed</v>
      </c>
      <c r="AE682" s="4" t="str">
        <f>_xlfn.XLOOKUP(Z682, 'taxonomy(ID_mappings)'!$J$2:$J$7, 'taxonomy(ID_mappings)'!$I$2:$I$7, "Not Disclosed", 0)</f>
        <v>Not Disclosed</v>
      </c>
      <c r="AF682" s="4" t="str">
        <f>_xlfn.CONCAT(AA682, ", ", AB682, ", ", AC682, ", ", AD682, ", ", AE682)</f>
        <v>5326, Not Disclosed, Not Disclosed, Not Disclosed, Not Disclosed</v>
      </c>
      <c r="AG682" s="16">
        <v>5326</v>
      </c>
      <c r="AH682" s="1" t="s">
        <v>55</v>
      </c>
      <c r="AI682" s="1">
        <f>_xlfn.XLOOKUP(AH682, 'taxonomy(ID_mappings)'!$L$2:$L$3, 'taxonomy(ID_mappings)'!$M$2:$M$3, 0)</f>
        <v>1</v>
      </c>
      <c r="AJ682" s="9" t="s">
        <v>1015</v>
      </c>
      <c r="AK682" s="1" t="s">
        <v>1016</v>
      </c>
      <c r="AL682" s="1" t="s">
        <v>1017</v>
      </c>
    </row>
    <row r="683" spans="1:38" ht="15.75" customHeight="1">
      <c r="A683" s="1">
        <v>53245</v>
      </c>
      <c r="B683" s="1" t="s">
        <v>1093</v>
      </c>
      <c r="C683" s="1">
        <f>_xlfn.XLOOKUP(B683, 'Sheet1 startup_formatted'!$B$2:$B$690, 'Sheet1 startup_formatted'!$A$2:$A$690, "Not issued", 0)</f>
        <v>40261</v>
      </c>
      <c r="D683" s="2">
        <v>42917</v>
      </c>
      <c r="E683" s="15">
        <v>20000</v>
      </c>
      <c r="F683" s="1" t="s">
        <v>53</v>
      </c>
      <c r="G683" s="1">
        <f>_xlfn.XLOOKUP(F683, 'taxonomy(ID_mappings)'!$P$2:$P$15, 'taxonomy(ID_mappings)'!$O$2:$O$15, 0)</f>
        <v>9101</v>
      </c>
      <c r="H683" s="1">
        <v>1</v>
      </c>
      <c r="I683" s="1" t="s">
        <v>100</v>
      </c>
      <c r="J683" s="1" t="str">
        <v>Turkey</v>
      </c>
      <c r="K683" s="1" t="s">
        <v>100</v>
      </c>
      <c r="L683" s="13">
        <f>_xlfn.XLOOKUP(K683, 'taxonomy(ID_mappings)'!$B$2:$B$30, 'taxonomy(ID_mappings)'!$A$2:$A$30, "Not Disclosed", 0)</f>
        <v>5897</v>
      </c>
      <c r="M683" s="1" t="s">
        <v>54</v>
      </c>
      <c r="N683" s="1" t="s">
        <v>54</v>
      </c>
      <c r="O683" s="1">
        <f>_xlfn.XLOOKUP(N683, 'taxonomy(ID_mappings)'!$F$2:$F$40, 'taxonomy(ID_mappings)'!$E$2:$E$40, "Not Disclosed", 0)</f>
        <v>2165</v>
      </c>
      <c r="P683" s="1" t="s">
        <v>42</v>
      </c>
      <c r="Q683" s="4" t="s">
        <v>41</v>
      </c>
      <c r="R683" s="4" t="s">
        <v>41</v>
      </c>
      <c r="S683" s="4" t="s">
        <v>42</v>
      </c>
      <c r="T683" s="4" t="str">
        <v>Not Disclosed</v>
      </c>
      <c r="U683" s="4" t="s">
        <v>42</v>
      </c>
      <c r="V683" s="4" t="str">
        <v>Not Disclosed</v>
      </c>
      <c r="W683" s="4" t="s">
        <v>42</v>
      </c>
      <c r="X683" s="4" t="str">
        <v>Not Disclosed</v>
      </c>
      <c r="Y683" s="4" t="s">
        <v>42</v>
      </c>
      <c r="Z683" s="4" t="str">
        <v>Not Disclosed</v>
      </c>
      <c r="AA683" s="4">
        <f>_xlfn.XLOOKUP(R683, 'taxonomy(ID_mappings)'!$J$2:$J$7, 'taxonomy(ID_mappings)'!$I$2:$I$7, "Not Disclosed", 0)</f>
        <v>5324</v>
      </c>
      <c r="AB683" s="4" t="str">
        <f>_xlfn.XLOOKUP(T683, 'taxonomy(ID_mappings)'!$J$2:$J$7, 'taxonomy(ID_mappings)'!$I$2:$I$7, "Not Disclosed", 0)</f>
        <v>Not Disclosed</v>
      </c>
      <c r="AC683" s="4" t="str">
        <f>_xlfn.XLOOKUP(V683, 'taxonomy(ID_mappings)'!$J$2:$J$7, 'taxonomy(ID_mappings)'!$I$2:$I$7, "Not Disclosed", 0)</f>
        <v>Not Disclosed</v>
      </c>
      <c r="AD683" s="4" t="str">
        <f>_xlfn.XLOOKUP(X683, 'taxonomy(ID_mappings)'!$J$2:$J$7, 'taxonomy(ID_mappings)'!$I$2:$I$7, "Not Disclosed", 0)</f>
        <v>Not Disclosed</v>
      </c>
      <c r="AE683" s="4" t="str">
        <f>_xlfn.XLOOKUP(Z683, 'taxonomy(ID_mappings)'!$J$2:$J$7, 'taxonomy(ID_mappings)'!$I$2:$I$7, "Not Disclosed", 0)</f>
        <v>Not Disclosed</v>
      </c>
      <c r="AF683" s="4" t="str">
        <f>_xlfn.CONCAT(AA683, ", ", AB683, ", ", AC683, ", ", AD683, ", ", AE683)</f>
        <v>5324, Not Disclosed, Not Disclosed, Not Disclosed, Not Disclosed</v>
      </c>
      <c r="AG683" s="16">
        <v>5324</v>
      </c>
      <c r="AH683" s="1" t="s">
        <v>43</v>
      </c>
      <c r="AI683" s="1">
        <f>_xlfn.XLOOKUP(AH683, 'taxonomy(ID_mappings)'!$L$2:$L$3, 'taxonomy(ID_mappings)'!$M$2:$M$3, 0)</f>
        <v>0</v>
      </c>
      <c r="AJ683" s="1" t="s">
        <v>42</v>
      </c>
      <c r="AK683" s="1" t="s">
        <v>42</v>
      </c>
      <c r="AL683" s="1" t="s">
        <v>42</v>
      </c>
    </row>
    <row r="684" spans="1:38" ht="15.75" customHeight="1">
      <c r="A684" s="1">
        <v>53246</v>
      </c>
      <c r="B684" s="1" t="s">
        <v>1094</v>
      </c>
      <c r="C684" s="1">
        <f>_xlfn.XLOOKUP(B684, 'Sheet1 startup_formatted'!$B$2:$B$690, 'Sheet1 startup_formatted'!$A$2:$A$690, "Not issued", 0)</f>
        <v>54419</v>
      </c>
      <c r="D684" s="2">
        <v>42917</v>
      </c>
      <c r="E684" s="15">
        <v>150000</v>
      </c>
      <c r="F684" s="1" t="s">
        <v>53</v>
      </c>
      <c r="G684" s="1">
        <f>_xlfn.XLOOKUP(F684, 'taxonomy(ID_mappings)'!$P$2:$P$15, 'taxonomy(ID_mappings)'!$O$2:$O$15, 0)</f>
        <v>9101</v>
      </c>
      <c r="H684" s="1">
        <v>1</v>
      </c>
      <c r="I684" s="1" t="s">
        <v>284</v>
      </c>
      <c r="J684" s="1" t="str">
        <v>Pakistan</v>
      </c>
      <c r="K684" s="1" t="s">
        <v>284</v>
      </c>
      <c r="L684" s="13">
        <f>_xlfn.XLOOKUP(K684, 'taxonomy(ID_mappings)'!$B$2:$B$30, 'taxonomy(ID_mappings)'!$A$2:$A$30, "Not Disclosed", 0)</f>
        <v>5769</v>
      </c>
      <c r="M684" s="1" t="s">
        <v>133</v>
      </c>
      <c r="N684" s="1" t="s">
        <v>133</v>
      </c>
      <c r="O684" s="1">
        <f>_xlfn.XLOOKUP(N684, 'taxonomy(ID_mappings)'!$F$2:$F$40, 'taxonomy(ID_mappings)'!$E$2:$E$40, "Not Disclosed", 0)</f>
        <v>8769</v>
      </c>
      <c r="P684" s="1">
        <v>1</v>
      </c>
      <c r="Q684" s="4" t="s">
        <v>48</v>
      </c>
      <c r="R684" s="4" t="s">
        <v>48</v>
      </c>
      <c r="S684" s="4" t="s">
        <v>42</v>
      </c>
      <c r="T684" s="4" t="str">
        <v>Not Disclosed</v>
      </c>
      <c r="U684" s="4" t="s">
        <v>42</v>
      </c>
      <c r="V684" s="4" t="str">
        <v>Not Disclosed</v>
      </c>
      <c r="W684" s="4" t="s">
        <v>42</v>
      </c>
      <c r="X684" s="4" t="str">
        <v>Not Disclosed</v>
      </c>
      <c r="Y684" s="4" t="s">
        <v>42</v>
      </c>
      <c r="Z684" s="4" t="str">
        <v>Not Disclosed</v>
      </c>
      <c r="AA684" s="4">
        <f>_xlfn.XLOOKUP(R684, 'taxonomy(ID_mappings)'!$J$2:$J$7, 'taxonomy(ID_mappings)'!$I$2:$I$7, "Not Disclosed", 0)</f>
        <v>5325</v>
      </c>
      <c r="AB684" s="4" t="str">
        <f>_xlfn.XLOOKUP(T684, 'taxonomy(ID_mappings)'!$J$2:$J$7, 'taxonomy(ID_mappings)'!$I$2:$I$7, "Not Disclosed", 0)</f>
        <v>Not Disclosed</v>
      </c>
      <c r="AC684" s="4" t="str">
        <f>_xlfn.XLOOKUP(V684, 'taxonomy(ID_mappings)'!$J$2:$J$7, 'taxonomy(ID_mappings)'!$I$2:$I$7, "Not Disclosed", 0)</f>
        <v>Not Disclosed</v>
      </c>
      <c r="AD684" s="4" t="str">
        <f>_xlfn.XLOOKUP(X684, 'taxonomy(ID_mappings)'!$J$2:$J$7, 'taxonomy(ID_mappings)'!$I$2:$I$7, "Not Disclosed", 0)</f>
        <v>Not Disclosed</v>
      </c>
      <c r="AE684" s="4" t="str">
        <f>_xlfn.XLOOKUP(Z684, 'taxonomy(ID_mappings)'!$J$2:$J$7, 'taxonomy(ID_mappings)'!$I$2:$I$7, "Not Disclosed", 0)</f>
        <v>Not Disclosed</v>
      </c>
      <c r="AF684" s="4" t="str">
        <f>_xlfn.CONCAT(AA684, ", ", AB684, ", ", AC684, ", ", AD684, ", ", AE684)</f>
        <v>5325, Not Disclosed, Not Disclosed, Not Disclosed, Not Disclosed</v>
      </c>
      <c r="AG684" s="16">
        <v>5325</v>
      </c>
      <c r="AH684" s="1" t="s">
        <v>43</v>
      </c>
      <c r="AI684" s="1">
        <f>_xlfn.XLOOKUP(AH684, 'taxonomy(ID_mappings)'!$L$2:$L$3, 'taxonomy(ID_mappings)'!$M$2:$M$3, 0)</f>
        <v>0</v>
      </c>
      <c r="AJ684" s="1" t="s">
        <v>42</v>
      </c>
      <c r="AK684" s="1" t="s">
        <v>42</v>
      </c>
      <c r="AL684" s="1" t="s">
        <v>42</v>
      </c>
    </row>
    <row r="685" spans="1:38" ht="15.75" customHeight="1">
      <c r="A685" s="1">
        <v>53247</v>
      </c>
      <c r="B685" s="1" t="s">
        <v>1049</v>
      </c>
      <c r="C685" s="1">
        <f>_xlfn.XLOOKUP(B685, 'Sheet1 startup_formatted'!$B$2:$B$690, 'Sheet1 startup_formatted'!$A$2:$A$690, "Not issued", 0)</f>
        <v>54456</v>
      </c>
      <c r="D685" s="2">
        <v>42917</v>
      </c>
      <c r="E685" s="15">
        <v>1566730</v>
      </c>
      <c r="F685" s="1" t="s">
        <v>53</v>
      </c>
      <c r="G685" s="1">
        <f>_xlfn.XLOOKUP(F685, 'taxonomy(ID_mappings)'!$P$2:$P$15, 'taxonomy(ID_mappings)'!$O$2:$O$15, 0)</f>
        <v>9101</v>
      </c>
      <c r="H685" s="1">
        <v>2</v>
      </c>
      <c r="I685" s="1" t="s">
        <v>100</v>
      </c>
      <c r="J685" s="1" t="str">
        <v>Turkey</v>
      </c>
      <c r="K685" s="1" t="s">
        <v>100</v>
      </c>
      <c r="L685" s="13">
        <f>_xlfn.XLOOKUP(K685, 'taxonomy(ID_mappings)'!$B$2:$B$30, 'taxonomy(ID_mappings)'!$A$2:$A$30, "Not Disclosed", 0)</f>
        <v>5897</v>
      </c>
      <c r="M685" s="1" t="s">
        <v>401</v>
      </c>
      <c r="N685" s="1" t="s">
        <v>401</v>
      </c>
      <c r="O685" s="1">
        <f>_xlfn.XLOOKUP(N685, 'taxonomy(ID_mappings)'!$F$2:$F$40, 'taxonomy(ID_mappings)'!$E$2:$E$40, "Not Disclosed", 0)</f>
        <v>8327</v>
      </c>
      <c r="P685" s="1">
        <v>3</v>
      </c>
      <c r="Q685" s="4" t="s">
        <v>42</v>
      </c>
      <c r="R685" s="4" t="s">
        <v>42</v>
      </c>
      <c r="S685" s="4" t="s">
        <v>42</v>
      </c>
      <c r="T685" s="4" t="str">
        <v>Not Disclosed</v>
      </c>
      <c r="U685" s="4" t="s">
        <v>42</v>
      </c>
      <c r="V685" s="4" t="str">
        <v>Not Disclosed</v>
      </c>
      <c r="W685" s="4" t="s">
        <v>42</v>
      </c>
      <c r="X685" s="4" t="str">
        <v>Not Disclosed</v>
      </c>
      <c r="Y685" s="4" t="s">
        <v>42</v>
      </c>
      <c r="Z685" s="4" t="str">
        <v>Not Disclosed</v>
      </c>
      <c r="AA685" s="4" t="str">
        <f>_xlfn.XLOOKUP(R685, 'taxonomy(ID_mappings)'!$J$2:$J$7, 'taxonomy(ID_mappings)'!$I$2:$I$7, "Not Disclosed", 0)</f>
        <v>Not Disclosed</v>
      </c>
      <c r="AB685" s="4" t="str">
        <f>_xlfn.XLOOKUP(T685, 'taxonomy(ID_mappings)'!$J$2:$J$7, 'taxonomy(ID_mappings)'!$I$2:$I$7, "Not Disclosed", 0)</f>
        <v>Not Disclosed</v>
      </c>
      <c r="AC685" s="4" t="str">
        <f>_xlfn.XLOOKUP(V685, 'taxonomy(ID_mappings)'!$J$2:$J$7, 'taxonomy(ID_mappings)'!$I$2:$I$7, "Not Disclosed", 0)</f>
        <v>Not Disclosed</v>
      </c>
      <c r="AD685" s="4" t="str">
        <f>_xlfn.XLOOKUP(X685, 'taxonomy(ID_mappings)'!$J$2:$J$7, 'taxonomy(ID_mappings)'!$I$2:$I$7, "Not Disclosed", 0)</f>
        <v>Not Disclosed</v>
      </c>
      <c r="AE685" s="4" t="str">
        <f>_xlfn.XLOOKUP(Z685, 'taxonomy(ID_mappings)'!$J$2:$J$7, 'taxonomy(ID_mappings)'!$I$2:$I$7, "Not Disclosed", 0)</f>
        <v>Not Disclosed</v>
      </c>
      <c r="AF685" s="4" t="str">
        <f>_xlfn.CONCAT(AA685, ", ", AB685, ", ", AC685, ", ", AD685, ", ", AE685)</f>
        <v>Not Disclosed, Not Disclosed, Not Disclosed, Not Disclosed, Not Disclosed</v>
      </c>
      <c r="AG685" s="16" t="s">
        <v>42</v>
      </c>
      <c r="AH685" s="1" t="s">
        <v>43</v>
      </c>
      <c r="AI685" s="1">
        <f>_xlfn.XLOOKUP(AH685, 'taxonomy(ID_mappings)'!$L$2:$L$3, 'taxonomy(ID_mappings)'!$M$2:$M$3, 0)</f>
        <v>0</v>
      </c>
      <c r="AJ685" s="1" t="s">
        <v>42</v>
      </c>
      <c r="AK685" s="1" t="s">
        <v>42</v>
      </c>
      <c r="AL685" s="1" t="s">
        <v>42</v>
      </c>
    </row>
    <row r="686" spans="1:38" ht="15.75" customHeight="1">
      <c r="A686" s="1">
        <v>53248</v>
      </c>
      <c r="B686" s="1" t="s">
        <v>1095</v>
      </c>
      <c r="C686" s="1">
        <f>_xlfn.XLOOKUP(B686, 'Sheet1 startup_formatted'!$B$2:$B$690, 'Sheet1 startup_formatted'!$A$2:$A$690, "Not issued", 0)</f>
        <v>54423</v>
      </c>
      <c r="D686" s="2">
        <v>42917</v>
      </c>
      <c r="E686" s="15">
        <v>35000</v>
      </c>
      <c r="F686" s="1" t="s">
        <v>88</v>
      </c>
      <c r="G686" s="1">
        <f>_xlfn.XLOOKUP(F686, 'taxonomy(ID_mappings)'!$P$2:$P$15, 'taxonomy(ID_mappings)'!$O$2:$O$15, 0)</f>
        <v>6789</v>
      </c>
      <c r="H686" s="1">
        <v>1</v>
      </c>
      <c r="I686" s="1" t="s">
        <v>284</v>
      </c>
      <c r="J686" s="1" t="str">
        <v>Pakistan</v>
      </c>
      <c r="K686" s="1" t="s">
        <v>284</v>
      </c>
      <c r="L686" s="13">
        <f>_xlfn.XLOOKUP(K686, 'taxonomy(ID_mappings)'!$B$2:$B$30, 'taxonomy(ID_mappings)'!$A$2:$A$30, "Not Disclosed", 0)</f>
        <v>5769</v>
      </c>
      <c r="M686" s="1" t="s">
        <v>181</v>
      </c>
      <c r="N686" s="1" t="s">
        <v>181</v>
      </c>
      <c r="O686" s="1">
        <f>_xlfn.XLOOKUP(N686, 'taxonomy(ID_mappings)'!$F$2:$F$40, 'taxonomy(ID_mappings)'!$E$2:$E$40, "Not Disclosed", 0)</f>
        <v>1632</v>
      </c>
      <c r="P686" s="1" t="s">
        <v>42</v>
      </c>
      <c r="Q686" s="4" t="s">
        <v>42</v>
      </c>
      <c r="R686" s="4" t="s">
        <v>42</v>
      </c>
      <c r="S686" s="4" t="s">
        <v>42</v>
      </c>
      <c r="T686" s="4" t="str">
        <v>Not Disclosed</v>
      </c>
      <c r="U686" s="4" t="s">
        <v>42</v>
      </c>
      <c r="V686" s="4" t="str">
        <v>Not Disclosed</v>
      </c>
      <c r="W686" s="4" t="s">
        <v>42</v>
      </c>
      <c r="X686" s="4" t="str">
        <v>Not Disclosed</v>
      </c>
      <c r="Y686" s="4" t="s">
        <v>42</v>
      </c>
      <c r="Z686" s="4" t="str">
        <v>Not Disclosed</v>
      </c>
      <c r="AA686" s="4" t="str">
        <f>_xlfn.XLOOKUP(R686, 'taxonomy(ID_mappings)'!$J$2:$J$7, 'taxonomy(ID_mappings)'!$I$2:$I$7, "Not Disclosed", 0)</f>
        <v>Not Disclosed</v>
      </c>
      <c r="AB686" s="4" t="str">
        <f>_xlfn.XLOOKUP(T686, 'taxonomy(ID_mappings)'!$J$2:$J$7, 'taxonomy(ID_mappings)'!$I$2:$I$7, "Not Disclosed", 0)</f>
        <v>Not Disclosed</v>
      </c>
      <c r="AC686" s="4" t="str">
        <f>_xlfn.XLOOKUP(V686, 'taxonomy(ID_mappings)'!$J$2:$J$7, 'taxonomy(ID_mappings)'!$I$2:$I$7, "Not Disclosed", 0)</f>
        <v>Not Disclosed</v>
      </c>
      <c r="AD686" s="4" t="str">
        <f>_xlfn.XLOOKUP(X686, 'taxonomy(ID_mappings)'!$J$2:$J$7, 'taxonomy(ID_mappings)'!$I$2:$I$7, "Not Disclosed", 0)</f>
        <v>Not Disclosed</v>
      </c>
      <c r="AE686" s="4" t="str">
        <f>_xlfn.XLOOKUP(Z686, 'taxonomy(ID_mappings)'!$J$2:$J$7, 'taxonomy(ID_mappings)'!$I$2:$I$7, "Not Disclosed", 0)</f>
        <v>Not Disclosed</v>
      </c>
      <c r="AF686" s="4" t="str">
        <f>_xlfn.CONCAT(AA686, ", ", AB686, ", ", AC686, ", ", AD686, ", ", AE686)</f>
        <v>Not Disclosed, Not Disclosed, Not Disclosed, Not Disclosed, Not Disclosed</v>
      </c>
      <c r="AG686" s="16" t="s">
        <v>42</v>
      </c>
      <c r="AH686" s="1" t="s">
        <v>43</v>
      </c>
      <c r="AI686" s="1">
        <f>_xlfn.XLOOKUP(AH686, 'taxonomy(ID_mappings)'!$L$2:$L$3, 'taxonomy(ID_mappings)'!$M$2:$M$3, 0)</f>
        <v>0</v>
      </c>
      <c r="AJ686" s="1" t="s">
        <v>42</v>
      </c>
      <c r="AK686" s="1" t="s">
        <v>42</v>
      </c>
      <c r="AL686" s="1" t="s">
        <v>42</v>
      </c>
    </row>
    <row r="687" spans="1:38" ht="15.75" customHeight="1">
      <c r="A687" s="1">
        <v>53249</v>
      </c>
      <c r="B687" s="1" t="s">
        <v>1096</v>
      </c>
      <c r="C687" s="1">
        <f>_xlfn.XLOOKUP(B687, 'Sheet1 startup_formatted'!$B$2:$B$690, 'Sheet1 startup_formatted'!$A$2:$A$690, "Not issued", 0)</f>
        <v>40231</v>
      </c>
      <c r="D687" s="2">
        <v>42948</v>
      </c>
      <c r="E687" s="15">
        <v>700000</v>
      </c>
      <c r="F687" s="1" t="s">
        <v>53</v>
      </c>
      <c r="G687" s="1">
        <f>_xlfn.XLOOKUP(F687, 'taxonomy(ID_mappings)'!$P$2:$P$15, 'taxonomy(ID_mappings)'!$O$2:$O$15, 0)</f>
        <v>9101</v>
      </c>
      <c r="H687" s="1">
        <v>1</v>
      </c>
      <c r="I687" s="1" t="s">
        <v>100</v>
      </c>
      <c r="J687" s="1" t="str">
        <v>Turkey</v>
      </c>
      <c r="K687" s="1" t="s">
        <v>100</v>
      </c>
      <c r="L687" s="13">
        <f>_xlfn.XLOOKUP(K687, 'taxonomy(ID_mappings)'!$B$2:$B$30, 'taxonomy(ID_mappings)'!$A$2:$A$30, "Not Disclosed", 0)</f>
        <v>5897</v>
      </c>
      <c r="M687" s="1" t="s">
        <v>47</v>
      </c>
      <c r="N687" s="1" t="s">
        <v>47</v>
      </c>
      <c r="O687" s="1">
        <f>_xlfn.XLOOKUP(N687, 'taxonomy(ID_mappings)'!$F$2:$F$40, 'taxonomy(ID_mappings)'!$E$2:$E$40, "Not Disclosed", 0)</f>
        <v>4536</v>
      </c>
      <c r="P687" s="1">
        <v>1</v>
      </c>
      <c r="Q687" s="4" t="s">
        <v>41</v>
      </c>
      <c r="R687" s="4" t="s">
        <v>41</v>
      </c>
      <c r="S687" s="4" t="s">
        <v>42</v>
      </c>
      <c r="T687" s="4" t="str">
        <v>Not Disclosed</v>
      </c>
      <c r="U687" s="4" t="s">
        <v>42</v>
      </c>
      <c r="V687" s="4" t="str">
        <v>Not Disclosed</v>
      </c>
      <c r="W687" s="4" t="s">
        <v>42</v>
      </c>
      <c r="X687" s="4" t="str">
        <v>Not Disclosed</v>
      </c>
      <c r="Y687" s="4" t="s">
        <v>42</v>
      </c>
      <c r="Z687" s="4" t="str">
        <v>Not Disclosed</v>
      </c>
      <c r="AA687" s="4">
        <f>_xlfn.XLOOKUP(R687, 'taxonomy(ID_mappings)'!$J$2:$J$7, 'taxonomy(ID_mappings)'!$I$2:$I$7, "Not Disclosed", 0)</f>
        <v>5324</v>
      </c>
      <c r="AB687" s="4" t="str">
        <f>_xlfn.XLOOKUP(T687, 'taxonomy(ID_mappings)'!$J$2:$J$7, 'taxonomy(ID_mappings)'!$I$2:$I$7, "Not Disclosed", 0)</f>
        <v>Not Disclosed</v>
      </c>
      <c r="AC687" s="4" t="str">
        <f>_xlfn.XLOOKUP(V687, 'taxonomy(ID_mappings)'!$J$2:$J$7, 'taxonomy(ID_mappings)'!$I$2:$I$7, "Not Disclosed", 0)</f>
        <v>Not Disclosed</v>
      </c>
      <c r="AD687" s="4" t="str">
        <f>_xlfn.XLOOKUP(X687, 'taxonomy(ID_mappings)'!$J$2:$J$7, 'taxonomy(ID_mappings)'!$I$2:$I$7, "Not Disclosed", 0)</f>
        <v>Not Disclosed</v>
      </c>
      <c r="AE687" s="4" t="str">
        <f>_xlfn.XLOOKUP(Z687, 'taxonomy(ID_mappings)'!$J$2:$J$7, 'taxonomy(ID_mappings)'!$I$2:$I$7, "Not Disclosed", 0)</f>
        <v>Not Disclosed</v>
      </c>
      <c r="AF687" s="4" t="str">
        <f>_xlfn.CONCAT(AA687, ", ", AB687, ", ", AC687, ", ", AD687, ", ", AE687)</f>
        <v>5324, Not Disclosed, Not Disclosed, Not Disclosed, Not Disclosed</v>
      </c>
      <c r="AG687" s="16">
        <v>5324</v>
      </c>
      <c r="AH687" s="1" t="s">
        <v>43</v>
      </c>
      <c r="AI687" s="1">
        <f>_xlfn.XLOOKUP(AH687, 'taxonomy(ID_mappings)'!$L$2:$L$3, 'taxonomy(ID_mappings)'!$M$2:$M$3, 0)</f>
        <v>0</v>
      </c>
      <c r="AJ687" s="1" t="s">
        <v>42</v>
      </c>
      <c r="AK687" s="1" t="s">
        <v>42</v>
      </c>
      <c r="AL687" s="1" t="s">
        <v>42</v>
      </c>
    </row>
    <row r="688" spans="1:38" ht="15.75" customHeight="1">
      <c r="A688" s="1">
        <v>53250</v>
      </c>
      <c r="B688" s="1" t="s">
        <v>1097</v>
      </c>
      <c r="C688" s="1">
        <f>_xlfn.XLOOKUP(B688, 'Sheet1 startup_formatted'!$B$2:$B$690, 'Sheet1 startup_formatted'!$A$2:$A$690, "Not issued", 0)</f>
        <v>37331</v>
      </c>
      <c r="D688" s="2">
        <v>42948</v>
      </c>
      <c r="E688" s="15">
        <v>88000</v>
      </c>
      <c r="F688" s="1" t="s">
        <v>116</v>
      </c>
      <c r="G688" s="1">
        <f>_xlfn.XLOOKUP(F688, 'taxonomy(ID_mappings)'!$P$2:$P$15, 'taxonomy(ID_mappings)'!$O$2:$O$15, 0)</f>
        <v>3456</v>
      </c>
      <c r="H688" s="1">
        <v>1</v>
      </c>
      <c r="I688" s="1" t="s">
        <v>100</v>
      </c>
      <c r="J688" s="1" t="str">
        <v>Turkey</v>
      </c>
      <c r="K688" s="1" t="s">
        <v>100</v>
      </c>
      <c r="L688" s="13">
        <f>_xlfn.XLOOKUP(K688, 'taxonomy(ID_mappings)'!$B$2:$B$30, 'taxonomy(ID_mappings)'!$A$2:$A$30, "Not Disclosed", 0)</f>
        <v>5897</v>
      </c>
      <c r="M688" s="1" t="s">
        <v>141</v>
      </c>
      <c r="N688" s="1" t="s">
        <v>141</v>
      </c>
      <c r="O688" s="1">
        <f>_xlfn.XLOOKUP(N688, 'taxonomy(ID_mappings)'!$F$2:$F$40, 'taxonomy(ID_mappings)'!$E$2:$E$40, "Not Disclosed", 0)</f>
        <v>7592</v>
      </c>
      <c r="P688" s="1" t="s">
        <v>42</v>
      </c>
      <c r="Q688" s="4" t="s">
        <v>42</v>
      </c>
      <c r="R688" s="4" t="s">
        <v>42</v>
      </c>
      <c r="S688" s="4" t="s">
        <v>42</v>
      </c>
      <c r="T688" s="4" t="str">
        <v>Not Disclosed</v>
      </c>
      <c r="U688" s="4" t="s">
        <v>42</v>
      </c>
      <c r="V688" s="4" t="str">
        <v>Not Disclosed</v>
      </c>
      <c r="W688" s="4" t="s">
        <v>42</v>
      </c>
      <c r="X688" s="4" t="str">
        <v>Not Disclosed</v>
      </c>
      <c r="Y688" s="4" t="s">
        <v>42</v>
      </c>
      <c r="Z688" s="4" t="str">
        <v>Not Disclosed</v>
      </c>
      <c r="AA688" s="4" t="str">
        <f>_xlfn.XLOOKUP(R688, 'taxonomy(ID_mappings)'!$J$2:$J$7, 'taxonomy(ID_mappings)'!$I$2:$I$7, "Not Disclosed", 0)</f>
        <v>Not Disclosed</v>
      </c>
      <c r="AB688" s="4" t="str">
        <f>_xlfn.XLOOKUP(T688, 'taxonomy(ID_mappings)'!$J$2:$J$7, 'taxonomy(ID_mappings)'!$I$2:$I$7, "Not Disclosed", 0)</f>
        <v>Not Disclosed</v>
      </c>
      <c r="AC688" s="4" t="str">
        <f>_xlfn.XLOOKUP(V688, 'taxonomy(ID_mappings)'!$J$2:$J$7, 'taxonomy(ID_mappings)'!$I$2:$I$7, "Not Disclosed", 0)</f>
        <v>Not Disclosed</v>
      </c>
      <c r="AD688" s="4" t="str">
        <f>_xlfn.XLOOKUP(X688, 'taxonomy(ID_mappings)'!$J$2:$J$7, 'taxonomy(ID_mappings)'!$I$2:$I$7, "Not Disclosed", 0)</f>
        <v>Not Disclosed</v>
      </c>
      <c r="AE688" s="4" t="str">
        <f>_xlfn.XLOOKUP(Z688, 'taxonomy(ID_mappings)'!$J$2:$J$7, 'taxonomy(ID_mappings)'!$I$2:$I$7, "Not Disclosed", 0)</f>
        <v>Not Disclosed</v>
      </c>
      <c r="AF688" s="4" t="str">
        <f>_xlfn.CONCAT(AA688, ", ", AB688, ", ", AC688, ", ", AD688, ", ", AE688)</f>
        <v>Not Disclosed, Not Disclosed, Not Disclosed, Not Disclosed, Not Disclosed</v>
      </c>
      <c r="AG688" s="16" t="s">
        <v>42</v>
      </c>
      <c r="AH688" s="1" t="s">
        <v>43</v>
      </c>
      <c r="AI688" s="1">
        <f>_xlfn.XLOOKUP(AH688, 'taxonomy(ID_mappings)'!$L$2:$L$3, 'taxonomy(ID_mappings)'!$M$2:$M$3, 0)</f>
        <v>0</v>
      </c>
      <c r="AJ688" s="1" t="s">
        <v>42</v>
      </c>
      <c r="AK688" s="1" t="s">
        <v>42</v>
      </c>
      <c r="AL688" s="1" t="s">
        <v>42</v>
      </c>
    </row>
    <row r="689" spans="1:38" ht="15.75" customHeight="1">
      <c r="A689" s="1">
        <v>53251</v>
      </c>
      <c r="B689" s="1" t="s">
        <v>1098</v>
      </c>
      <c r="C689" s="1">
        <f>_xlfn.XLOOKUP(B689, 'Sheet1 startup_formatted'!$B$2:$B$690, 'Sheet1 startup_formatted'!$A$2:$A$690, "Not issued", 0)</f>
        <v>48353</v>
      </c>
      <c r="D689" s="2">
        <v>42948</v>
      </c>
      <c r="E689" s="15">
        <v>350991</v>
      </c>
      <c r="F689" s="1" t="s">
        <v>53</v>
      </c>
      <c r="G689" s="1">
        <f>_xlfn.XLOOKUP(F689, 'taxonomy(ID_mappings)'!$P$2:$P$15, 'taxonomy(ID_mappings)'!$O$2:$O$15, 0)</f>
        <v>9101</v>
      </c>
      <c r="H689" s="1">
        <v>2</v>
      </c>
      <c r="I689" s="1" t="s">
        <v>100</v>
      </c>
      <c r="J689" s="1" t="str">
        <v>Turkey</v>
      </c>
      <c r="K689" s="1" t="s">
        <v>100</v>
      </c>
      <c r="L689" s="13">
        <f>_xlfn.XLOOKUP(K689, 'taxonomy(ID_mappings)'!$B$2:$B$30, 'taxonomy(ID_mappings)'!$A$2:$A$30, "Not Disclosed", 0)</f>
        <v>5897</v>
      </c>
      <c r="M689" s="1" t="s">
        <v>54</v>
      </c>
      <c r="N689" s="1" t="s">
        <v>54</v>
      </c>
      <c r="O689" s="1">
        <f>_xlfn.XLOOKUP(N689, 'taxonomy(ID_mappings)'!$F$2:$F$40, 'taxonomy(ID_mappings)'!$E$2:$E$40, "Not Disclosed", 0)</f>
        <v>2165</v>
      </c>
      <c r="P689" s="1" t="s">
        <v>42</v>
      </c>
      <c r="Q689" s="4" t="s">
        <v>42</v>
      </c>
      <c r="R689" s="4" t="s">
        <v>42</v>
      </c>
      <c r="S689" s="4" t="s">
        <v>42</v>
      </c>
      <c r="T689" s="4" t="str">
        <v>Not Disclosed</v>
      </c>
      <c r="U689" s="4" t="s">
        <v>42</v>
      </c>
      <c r="V689" s="4" t="str">
        <v>Not Disclosed</v>
      </c>
      <c r="W689" s="4" t="s">
        <v>42</v>
      </c>
      <c r="X689" s="4" t="str">
        <v>Not Disclosed</v>
      </c>
      <c r="Y689" s="4" t="s">
        <v>42</v>
      </c>
      <c r="Z689" s="4" t="str">
        <v>Not Disclosed</v>
      </c>
      <c r="AA689" s="4" t="str">
        <f>_xlfn.XLOOKUP(R689, 'taxonomy(ID_mappings)'!$J$2:$J$7, 'taxonomy(ID_mappings)'!$I$2:$I$7, "Not Disclosed", 0)</f>
        <v>Not Disclosed</v>
      </c>
      <c r="AB689" s="4" t="str">
        <f>_xlfn.XLOOKUP(T689, 'taxonomy(ID_mappings)'!$J$2:$J$7, 'taxonomy(ID_mappings)'!$I$2:$I$7, "Not Disclosed", 0)</f>
        <v>Not Disclosed</v>
      </c>
      <c r="AC689" s="4" t="str">
        <f>_xlfn.XLOOKUP(V689, 'taxonomy(ID_mappings)'!$J$2:$J$7, 'taxonomy(ID_mappings)'!$I$2:$I$7, "Not Disclosed", 0)</f>
        <v>Not Disclosed</v>
      </c>
      <c r="AD689" s="4" t="str">
        <f>_xlfn.XLOOKUP(X689, 'taxonomy(ID_mappings)'!$J$2:$J$7, 'taxonomy(ID_mappings)'!$I$2:$I$7, "Not Disclosed", 0)</f>
        <v>Not Disclosed</v>
      </c>
      <c r="AE689" s="4" t="str">
        <f>_xlfn.XLOOKUP(Z689, 'taxonomy(ID_mappings)'!$J$2:$J$7, 'taxonomy(ID_mappings)'!$I$2:$I$7, "Not Disclosed", 0)</f>
        <v>Not Disclosed</v>
      </c>
      <c r="AF689" s="4" t="str">
        <f>_xlfn.CONCAT(AA689, ", ", AB689, ", ", AC689, ", ", AD689, ", ", AE689)</f>
        <v>Not Disclosed, Not Disclosed, Not Disclosed, Not Disclosed, Not Disclosed</v>
      </c>
      <c r="AG689" s="16" t="s">
        <v>42</v>
      </c>
      <c r="AH689" s="1" t="s">
        <v>43</v>
      </c>
      <c r="AI689" s="1">
        <f>_xlfn.XLOOKUP(AH689, 'taxonomy(ID_mappings)'!$L$2:$L$3, 'taxonomy(ID_mappings)'!$M$2:$M$3, 0)</f>
        <v>0</v>
      </c>
      <c r="AJ689" s="1" t="s">
        <v>42</v>
      </c>
      <c r="AK689" s="1" t="s">
        <v>42</v>
      </c>
      <c r="AL689" s="1" t="s">
        <v>42</v>
      </c>
    </row>
    <row r="690" spans="1:38" ht="15.75" customHeight="1">
      <c r="A690" s="1">
        <v>53252</v>
      </c>
      <c r="B690" s="1" t="s">
        <v>1099</v>
      </c>
      <c r="C690" s="1">
        <f>_xlfn.XLOOKUP(B690, 'Sheet1 startup_formatted'!$B$2:$B$690, 'Sheet1 startup_formatted'!$A$2:$A$690, "Not issued", 0)</f>
        <v>20971</v>
      </c>
      <c r="D690" s="2">
        <v>42948</v>
      </c>
      <c r="E690" s="15">
        <v>0</v>
      </c>
      <c r="F690" s="1" t="s">
        <v>707</v>
      </c>
      <c r="G690" s="1">
        <f>_xlfn.XLOOKUP(F690, 'taxonomy(ID_mappings)'!$P$2:$P$15, 'taxonomy(ID_mappings)'!$O$2:$O$15, 0)</f>
        <v>5672</v>
      </c>
      <c r="H690" s="1">
        <v>1</v>
      </c>
      <c r="I690" s="1" t="s">
        <v>100</v>
      </c>
      <c r="J690" s="1" t="str">
        <v>Turkey</v>
      </c>
      <c r="K690" s="1" t="s">
        <v>100</v>
      </c>
      <c r="L690" s="13">
        <f>_xlfn.XLOOKUP(K690, 'taxonomy(ID_mappings)'!$B$2:$B$30, 'taxonomy(ID_mappings)'!$A$2:$A$30, "Not Disclosed", 0)</f>
        <v>5897</v>
      </c>
      <c r="M690" s="1" t="s">
        <v>63</v>
      </c>
      <c r="N690" s="1" t="s">
        <v>63</v>
      </c>
      <c r="O690" s="1">
        <f>_xlfn.XLOOKUP(N690, 'taxonomy(ID_mappings)'!$F$2:$F$40, 'taxonomy(ID_mappings)'!$E$2:$E$40, "Not Disclosed", 0)</f>
        <v>3678</v>
      </c>
      <c r="P690" s="1" t="s">
        <v>42</v>
      </c>
      <c r="Q690" s="4" t="s">
        <v>42</v>
      </c>
      <c r="R690" s="4" t="s">
        <v>42</v>
      </c>
      <c r="S690" s="4" t="s">
        <v>42</v>
      </c>
      <c r="T690" s="4" t="str">
        <v>Not Disclosed</v>
      </c>
      <c r="U690" s="4" t="s">
        <v>42</v>
      </c>
      <c r="V690" s="4" t="str">
        <v>Not Disclosed</v>
      </c>
      <c r="W690" s="4" t="s">
        <v>42</v>
      </c>
      <c r="X690" s="4" t="str">
        <v>Not Disclosed</v>
      </c>
      <c r="Y690" s="4" t="s">
        <v>42</v>
      </c>
      <c r="Z690" s="4" t="str">
        <v>Not Disclosed</v>
      </c>
      <c r="AA690" s="4" t="str">
        <f>_xlfn.XLOOKUP(R690, 'taxonomy(ID_mappings)'!$J$2:$J$7, 'taxonomy(ID_mappings)'!$I$2:$I$7, "Not Disclosed", 0)</f>
        <v>Not Disclosed</v>
      </c>
      <c r="AB690" s="4" t="str">
        <f>_xlfn.XLOOKUP(T690, 'taxonomy(ID_mappings)'!$J$2:$J$7, 'taxonomy(ID_mappings)'!$I$2:$I$7, "Not Disclosed", 0)</f>
        <v>Not Disclosed</v>
      </c>
      <c r="AC690" s="4" t="str">
        <f>_xlfn.XLOOKUP(V690, 'taxonomy(ID_mappings)'!$J$2:$J$7, 'taxonomy(ID_mappings)'!$I$2:$I$7, "Not Disclosed", 0)</f>
        <v>Not Disclosed</v>
      </c>
      <c r="AD690" s="4" t="str">
        <f>_xlfn.XLOOKUP(X690, 'taxonomy(ID_mappings)'!$J$2:$J$7, 'taxonomy(ID_mappings)'!$I$2:$I$7, "Not Disclosed", 0)</f>
        <v>Not Disclosed</v>
      </c>
      <c r="AE690" s="4" t="str">
        <f>_xlfn.XLOOKUP(Z690, 'taxonomy(ID_mappings)'!$J$2:$J$7, 'taxonomy(ID_mappings)'!$I$2:$I$7, "Not Disclosed", 0)</f>
        <v>Not Disclosed</v>
      </c>
      <c r="AF690" s="4" t="str">
        <f>_xlfn.CONCAT(AA690, ", ", AB690, ", ", AC690, ", ", AD690, ", ", AE690)</f>
        <v>Not Disclosed, Not Disclosed, Not Disclosed, Not Disclosed, Not Disclosed</v>
      </c>
      <c r="AG690" s="16" t="s">
        <v>42</v>
      </c>
      <c r="AH690" s="1" t="s">
        <v>43</v>
      </c>
      <c r="AI690" s="1">
        <f>_xlfn.XLOOKUP(AH690, 'taxonomy(ID_mappings)'!$L$2:$L$3, 'taxonomy(ID_mappings)'!$M$2:$M$3, 0)</f>
        <v>0</v>
      </c>
      <c r="AJ690" s="1" t="s">
        <v>42</v>
      </c>
      <c r="AK690" s="1" t="s">
        <v>42</v>
      </c>
      <c r="AL690" s="1" t="s">
        <v>42</v>
      </c>
    </row>
    <row r="691" spans="1:38" ht="15.75" customHeight="1">
      <c r="A691" s="1">
        <v>53253</v>
      </c>
      <c r="B691" s="1" t="s">
        <v>1100</v>
      </c>
      <c r="C691" s="1">
        <f>_xlfn.XLOOKUP(B691, 'Sheet1 startup_formatted'!$B$2:$B$690, 'Sheet1 startup_formatted'!$A$2:$A$690, "Not issued", 0)</f>
        <v>54588</v>
      </c>
      <c r="D691" s="2">
        <v>42948</v>
      </c>
      <c r="E691" s="15">
        <v>0</v>
      </c>
      <c r="F691" s="1" t="s">
        <v>707</v>
      </c>
      <c r="G691" s="1">
        <f>_xlfn.XLOOKUP(F691, 'taxonomy(ID_mappings)'!$P$2:$P$15, 'taxonomy(ID_mappings)'!$O$2:$O$15, 0)</f>
        <v>5672</v>
      </c>
      <c r="H691" s="1">
        <v>1</v>
      </c>
      <c r="I691" s="1" t="s">
        <v>100</v>
      </c>
      <c r="J691" s="1" t="str">
        <v>Turkey</v>
      </c>
      <c r="K691" s="1" t="s">
        <v>100</v>
      </c>
      <c r="L691" s="13">
        <f>_xlfn.XLOOKUP(K691, 'taxonomy(ID_mappings)'!$B$2:$B$30, 'taxonomy(ID_mappings)'!$A$2:$A$30, "Not Disclosed", 0)</f>
        <v>5897</v>
      </c>
      <c r="M691" s="1" t="s">
        <v>212</v>
      </c>
      <c r="N691" s="1" t="s">
        <v>212</v>
      </c>
      <c r="O691" s="1">
        <f>_xlfn.XLOOKUP(N691, 'taxonomy(ID_mappings)'!$F$2:$F$40, 'taxonomy(ID_mappings)'!$E$2:$E$40, "Not Disclosed", 0)</f>
        <v>1256</v>
      </c>
      <c r="P691" s="1">
        <v>2</v>
      </c>
      <c r="Q691" s="4" t="s">
        <v>42</v>
      </c>
      <c r="R691" s="4" t="s">
        <v>42</v>
      </c>
      <c r="S691" s="4" t="s">
        <v>42</v>
      </c>
      <c r="T691" s="4" t="str">
        <v>Not Disclosed</v>
      </c>
      <c r="U691" s="4" t="s">
        <v>42</v>
      </c>
      <c r="V691" s="4" t="str">
        <v>Not Disclosed</v>
      </c>
      <c r="W691" s="4" t="s">
        <v>42</v>
      </c>
      <c r="X691" s="4" t="str">
        <v>Not Disclosed</v>
      </c>
      <c r="Y691" s="4" t="s">
        <v>42</v>
      </c>
      <c r="Z691" s="4" t="str">
        <v>Not Disclosed</v>
      </c>
      <c r="AA691" s="4" t="str">
        <f>_xlfn.XLOOKUP(R691, 'taxonomy(ID_mappings)'!$J$2:$J$7, 'taxonomy(ID_mappings)'!$I$2:$I$7, "Not Disclosed", 0)</f>
        <v>Not Disclosed</v>
      </c>
      <c r="AB691" s="4" t="str">
        <f>_xlfn.XLOOKUP(T691, 'taxonomy(ID_mappings)'!$J$2:$J$7, 'taxonomy(ID_mappings)'!$I$2:$I$7, "Not Disclosed", 0)</f>
        <v>Not Disclosed</v>
      </c>
      <c r="AC691" s="4" t="str">
        <f>_xlfn.XLOOKUP(V691, 'taxonomy(ID_mappings)'!$J$2:$J$7, 'taxonomy(ID_mappings)'!$I$2:$I$7, "Not Disclosed", 0)</f>
        <v>Not Disclosed</v>
      </c>
      <c r="AD691" s="4" t="str">
        <f>_xlfn.XLOOKUP(X691, 'taxonomy(ID_mappings)'!$J$2:$J$7, 'taxonomy(ID_mappings)'!$I$2:$I$7, "Not Disclosed", 0)</f>
        <v>Not Disclosed</v>
      </c>
      <c r="AE691" s="4" t="str">
        <f>_xlfn.XLOOKUP(Z691, 'taxonomy(ID_mappings)'!$J$2:$J$7, 'taxonomy(ID_mappings)'!$I$2:$I$7, "Not Disclosed", 0)</f>
        <v>Not Disclosed</v>
      </c>
      <c r="AF691" s="4" t="str">
        <f>_xlfn.CONCAT(AA691, ", ", AB691, ", ", AC691, ", ", AD691, ", ", AE691)</f>
        <v>Not Disclosed, Not Disclosed, Not Disclosed, Not Disclosed, Not Disclosed</v>
      </c>
      <c r="AG691" s="16" t="s">
        <v>42</v>
      </c>
      <c r="AH691" s="1" t="s">
        <v>43</v>
      </c>
      <c r="AI691" s="1">
        <f>_xlfn.XLOOKUP(AH691, 'taxonomy(ID_mappings)'!$L$2:$L$3, 'taxonomy(ID_mappings)'!$M$2:$M$3, 0)</f>
        <v>0</v>
      </c>
      <c r="AJ691" s="1" t="s">
        <v>42</v>
      </c>
      <c r="AK691" s="1" t="s">
        <v>42</v>
      </c>
      <c r="AL691" s="1" t="s">
        <v>42</v>
      </c>
    </row>
    <row r="692" spans="1:38" ht="15.75" customHeight="1">
      <c r="A692" s="1">
        <v>53254</v>
      </c>
      <c r="B692" s="1" t="s">
        <v>1101</v>
      </c>
      <c r="C692" s="1">
        <f>_xlfn.XLOOKUP(B692, 'Sheet1 startup_formatted'!$B$2:$B$690, 'Sheet1 startup_formatted'!$A$2:$A$690, "Not issued", 0)</f>
        <v>54494</v>
      </c>
      <c r="D692" s="2">
        <v>42979</v>
      </c>
      <c r="E692" s="15">
        <v>1594953</v>
      </c>
      <c r="F692" s="1" t="s">
        <v>53</v>
      </c>
      <c r="G692" s="1">
        <f>_xlfn.XLOOKUP(F692, 'taxonomy(ID_mappings)'!$P$2:$P$15, 'taxonomy(ID_mappings)'!$O$2:$O$15, 0)</f>
        <v>9101</v>
      </c>
      <c r="H692" s="1">
        <v>1</v>
      </c>
      <c r="I692" s="1" t="s">
        <v>100</v>
      </c>
      <c r="J692" s="1" t="str">
        <v>Turkey</v>
      </c>
      <c r="K692" s="1" t="s">
        <v>100</v>
      </c>
      <c r="L692" s="13">
        <f>_xlfn.XLOOKUP(K692, 'taxonomy(ID_mappings)'!$B$2:$B$30, 'taxonomy(ID_mappings)'!$A$2:$A$30, "Not Disclosed", 0)</f>
        <v>5897</v>
      </c>
      <c r="M692" s="1" t="s">
        <v>54</v>
      </c>
      <c r="N692" s="1" t="s">
        <v>54</v>
      </c>
      <c r="O692" s="1">
        <f>_xlfn.XLOOKUP(N692, 'taxonomy(ID_mappings)'!$F$2:$F$40, 'taxonomy(ID_mappings)'!$E$2:$E$40, "Not Disclosed", 0)</f>
        <v>2165</v>
      </c>
      <c r="P692" s="1">
        <v>1</v>
      </c>
      <c r="Q692" s="4" t="s">
        <v>42</v>
      </c>
      <c r="R692" s="4" t="s">
        <v>42</v>
      </c>
      <c r="S692" s="4" t="s">
        <v>42</v>
      </c>
      <c r="T692" s="4" t="str">
        <v>Not Disclosed</v>
      </c>
      <c r="U692" s="4" t="s">
        <v>42</v>
      </c>
      <c r="V692" s="4" t="str">
        <v>Not Disclosed</v>
      </c>
      <c r="W692" s="4" t="s">
        <v>42</v>
      </c>
      <c r="X692" s="4" t="str">
        <v>Not Disclosed</v>
      </c>
      <c r="Y692" s="4" t="s">
        <v>42</v>
      </c>
      <c r="Z692" s="4" t="str">
        <v>Not Disclosed</v>
      </c>
      <c r="AA692" s="4" t="str">
        <f>_xlfn.XLOOKUP(R692, 'taxonomy(ID_mappings)'!$J$2:$J$7, 'taxonomy(ID_mappings)'!$I$2:$I$7, "Not Disclosed", 0)</f>
        <v>Not Disclosed</v>
      </c>
      <c r="AB692" s="4" t="str">
        <f>_xlfn.XLOOKUP(T692, 'taxonomy(ID_mappings)'!$J$2:$J$7, 'taxonomy(ID_mappings)'!$I$2:$I$7, "Not Disclosed", 0)</f>
        <v>Not Disclosed</v>
      </c>
      <c r="AC692" s="4" t="str">
        <f>_xlfn.XLOOKUP(V692, 'taxonomy(ID_mappings)'!$J$2:$J$7, 'taxonomy(ID_mappings)'!$I$2:$I$7, "Not Disclosed", 0)</f>
        <v>Not Disclosed</v>
      </c>
      <c r="AD692" s="4" t="str">
        <f>_xlfn.XLOOKUP(X692, 'taxonomy(ID_mappings)'!$J$2:$J$7, 'taxonomy(ID_mappings)'!$I$2:$I$7, "Not Disclosed", 0)</f>
        <v>Not Disclosed</v>
      </c>
      <c r="AE692" s="4" t="str">
        <f>_xlfn.XLOOKUP(Z692, 'taxonomy(ID_mappings)'!$J$2:$J$7, 'taxonomy(ID_mappings)'!$I$2:$I$7, "Not Disclosed", 0)</f>
        <v>Not Disclosed</v>
      </c>
      <c r="AF692" s="4" t="str">
        <f>_xlfn.CONCAT(AA692, ", ", AB692, ", ", AC692, ", ", AD692, ", ", AE692)</f>
        <v>Not Disclosed, Not Disclosed, Not Disclosed, Not Disclosed, Not Disclosed</v>
      </c>
      <c r="AG692" s="16" t="s">
        <v>42</v>
      </c>
      <c r="AH692" s="1" t="s">
        <v>43</v>
      </c>
      <c r="AI692" s="1">
        <f>_xlfn.XLOOKUP(AH692, 'taxonomy(ID_mappings)'!$L$2:$L$3, 'taxonomy(ID_mappings)'!$M$2:$M$3, 0)</f>
        <v>0</v>
      </c>
      <c r="AJ692" s="1" t="s">
        <v>42</v>
      </c>
      <c r="AK692" s="1" t="s">
        <v>42</v>
      </c>
      <c r="AL692" s="1" t="s">
        <v>42</v>
      </c>
    </row>
    <row r="693" spans="1:38" ht="15.75" customHeight="1">
      <c r="A693" s="1">
        <v>53255</v>
      </c>
      <c r="B693" s="1" t="s">
        <v>1102</v>
      </c>
      <c r="C693" s="1">
        <f>_xlfn.XLOOKUP(B693, 'Sheet1 startup_formatted'!$B$2:$B$690, 'Sheet1 startup_formatted'!$A$2:$A$690, "Not issued", 0)</f>
        <v>21059</v>
      </c>
      <c r="D693" s="2">
        <v>42979</v>
      </c>
      <c r="E693" s="15">
        <v>205000</v>
      </c>
      <c r="F693" s="1" t="s">
        <v>53</v>
      </c>
      <c r="G693" s="1">
        <f>_xlfn.XLOOKUP(F693, 'taxonomy(ID_mappings)'!$P$2:$P$15, 'taxonomy(ID_mappings)'!$O$2:$O$15, 0)</f>
        <v>9101</v>
      </c>
      <c r="H693" s="1">
        <v>0</v>
      </c>
      <c r="I693" s="1" t="s">
        <v>100</v>
      </c>
      <c r="J693" s="1" t="str">
        <v>Turkey</v>
      </c>
      <c r="K693" s="1" t="s">
        <v>100</v>
      </c>
      <c r="L693" s="13">
        <f>_xlfn.XLOOKUP(K693, 'taxonomy(ID_mappings)'!$B$2:$B$30, 'taxonomy(ID_mappings)'!$A$2:$A$30, "Not Disclosed", 0)</f>
        <v>5897</v>
      </c>
      <c r="M693" s="1" t="s">
        <v>68</v>
      </c>
      <c r="N693" s="1" t="s">
        <v>68</v>
      </c>
      <c r="O693" s="1">
        <f>_xlfn.XLOOKUP(N693, 'taxonomy(ID_mappings)'!$F$2:$F$40, 'taxonomy(ID_mappings)'!$E$2:$E$40, "Not Disclosed", 0)</f>
        <v>5832</v>
      </c>
      <c r="P693" s="1" t="s">
        <v>42</v>
      </c>
      <c r="Q693" s="4" t="s">
        <v>42</v>
      </c>
      <c r="R693" s="4" t="s">
        <v>42</v>
      </c>
      <c r="S693" s="4" t="s">
        <v>42</v>
      </c>
      <c r="T693" s="4" t="str">
        <v>Not Disclosed</v>
      </c>
      <c r="U693" s="4" t="s">
        <v>42</v>
      </c>
      <c r="V693" s="4" t="str">
        <v>Not Disclosed</v>
      </c>
      <c r="W693" s="4" t="s">
        <v>42</v>
      </c>
      <c r="X693" s="4" t="str">
        <v>Not Disclosed</v>
      </c>
      <c r="Y693" s="4" t="s">
        <v>42</v>
      </c>
      <c r="Z693" s="4" t="str">
        <v>Not Disclosed</v>
      </c>
      <c r="AA693" s="4" t="str">
        <f>_xlfn.XLOOKUP(R693, 'taxonomy(ID_mappings)'!$J$2:$J$7, 'taxonomy(ID_mappings)'!$I$2:$I$7, "Not Disclosed", 0)</f>
        <v>Not Disclosed</v>
      </c>
      <c r="AB693" s="4" t="str">
        <f>_xlfn.XLOOKUP(T693, 'taxonomy(ID_mappings)'!$J$2:$J$7, 'taxonomy(ID_mappings)'!$I$2:$I$7, "Not Disclosed", 0)</f>
        <v>Not Disclosed</v>
      </c>
      <c r="AC693" s="4" t="str">
        <f>_xlfn.XLOOKUP(V693, 'taxonomy(ID_mappings)'!$J$2:$J$7, 'taxonomy(ID_mappings)'!$I$2:$I$7, "Not Disclosed", 0)</f>
        <v>Not Disclosed</v>
      </c>
      <c r="AD693" s="4" t="str">
        <f>_xlfn.XLOOKUP(X693, 'taxonomy(ID_mappings)'!$J$2:$J$7, 'taxonomy(ID_mappings)'!$I$2:$I$7, "Not Disclosed", 0)</f>
        <v>Not Disclosed</v>
      </c>
      <c r="AE693" s="4" t="str">
        <f>_xlfn.XLOOKUP(Z693, 'taxonomy(ID_mappings)'!$J$2:$J$7, 'taxonomy(ID_mappings)'!$I$2:$I$7, "Not Disclosed", 0)</f>
        <v>Not Disclosed</v>
      </c>
      <c r="AF693" s="4" t="str">
        <f>_xlfn.CONCAT(AA693, ", ", AB693, ", ", AC693, ", ", AD693, ", ", AE693)</f>
        <v>Not Disclosed, Not Disclosed, Not Disclosed, Not Disclosed, Not Disclosed</v>
      </c>
      <c r="AG693" s="16" t="s">
        <v>42</v>
      </c>
      <c r="AH693" s="1" t="s">
        <v>43</v>
      </c>
      <c r="AI693" s="1">
        <f>_xlfn.XLOOKUP(AH693, 'taxonomy(ID_mappings)'!$L$2:$L$3, 'taxonomy(ID_mappings)'!$M$2:$M$3, 0)</f>
        <v>0</v>
      </c>
      <c r="AJ693" s="1" t="s">
        <v>42</v>
      </c>
      <c r="AK693" s="1" t="s">
        <v>42</v>
      </c>
      <c r="AL693" s="1" t="s">
        <v>42</v>
      </c>
    </row>
    <row r="694" spans="1:38" ht="15.75" customHeight="1">
      <c r="A694" s="1">
        <v>53256</v>
      </c>
      <c r="B694" s="1" t="s">
        <v>1103</v>
      </c>
      <c r="C694" s="1">
        <f>_xlfn.XLOOKUP(B694, 'Sheet1 startup_formatted'!$B$2:$B$690, 'Sheet1 startup_formatted'!$A$2:$A$690, "Not issued", 0)</f>
        <v>54360</v>
      </c>
      <c r="D694" s="2">
        <v>42979</v>
      </c>
      <c r="E694" s="15">
        <v>200000</v>
      </c>
      <c r="F694" s="1" t="s">
        <v>53</v>
      </c>
      <c r="G694" s="1">
        <f>_xlfn.XLOOKUP(F694, 'taxonomy(ID_mappings)'!$P$2:$P$15, 'taxonomy(ID_mappings)'!$O$2:$O$15, 0)</f>
        <v>9101</v>
      </c>
      <c r="H694" s="1">
        <v>0</v>
      </c>
      <c r="I694" s="1" t="s">
        <v>284</v>
      </c>
      <c r="J694" s="1" t="str">
        <v>Pakistan</v>
      </c>
      <c r="K694" s="1" t="s">
        <v>284</v>
      </c>
      <c r="L694" s="13">
        <f>_xlfn.XLOOKUP(K694, 'taxonomy(ID_mappings)'!$B$2:$B$30, 'taxonomy(ID_mappings)'!$A$2:$A$30, "Not Disclosed", 0)</f>
        <v>5769</v>
      </c>
      <c r="M694" s="1" t="s">
        <v>141</v>
      </c>
      <c r="N694" s="1" t="s">
        <v>141</v>
      </c>
      <c r="O694" s="1">
        <f>_xlfn.XLOOKUP(N694, 'taxonomy(ID_mappings)'!$F$2:$F$40, 'taxonomy(ID_mappings)'!$E$2:$E$40, "Not Disclosed", 0)</f>
        <v>7592</v>
      </c>
      <c r="P694" s="1">
        <v>1</v>
      </c>
      <c r="Q694" s="4" t="s">
        <v>42</v>
      </c>
      <c r="R694" s="4" t="s">
        <v>42</v>
      </c>
      <c r="S694" s="4" t="s">
        <v>42</v>
      </c>
      <c r="T694" s="4" t="str">
        <v>Not Disclosed</v>
      </c>
      <c r="U694" s="4" t="s">
        <v>42</v>
      </c>
      <c r="V694" s="4" t="str">
        <v>Not Disclosed</v>
      </c>
      <c r="W694" s="4" t="s">
        <v>42</v>
      </c>
      <c r="X694" s="4" t="str">
        <v>Not Disclosed</v>
      </c>
      <c r="Y694" s="4" t="s">
        <v>42</v>
      </c>
      <c r="Z694" s="4" t="str">
        <v>Not Disclosed</v>
      </c>
      <c r="AA694" s="4" t="str">
        <f>_xlfn.XLOOKUP(R694, 'taxonomy(ID_mappings)'!$J$2:$J$7, 'taxonomy(ID_mappings)'!$I$2:$I$7, "Not Disclosed", 0)</f>
        <v>Not Disclosed</v>
      </c>
      <c r="AB694" s="4" t="str">
        <f>_xlfn.XLOOKUP(T694, 'taxonomy(ID_mappings)'!$J$2:$J$7, 'taxonomy(ID_mappings)'!$I$2:$I$7, "Not Disclosed", 0)</f>
        <v>Not Disclosed</v>
      </c>
      <c r="AC694" s="4" t="str">
        <f>_xlfn.XLOOKUP(V694, 'taxonomy(ID_mappings)'!$J$2:$J$7, 'taxonomy(ID_mappings)'!$I$2:$I$7, "Not Disclosed", 0)</f>
        <v>Not Disclosed</v>
      </c>
      <c r="AD694" s="4" t="str">
        <f>_xlfn.XLOOKUP(X694, 'taxonomy(ID_mappings)'!$J$2:$J$7, 'taxonomy(ID_mappings)'!$I$2:$I$7, "Not Disclosed", 0)</f>
        <v>Not Disclosed</v>
      </c>
      <c r="AE694" s="4" t="str">
        <f>_xlfn.XLOOKUP(Z694, 'taxonomy(ID_mappings)'!$J$2:$J$7, 'taxonomy(ID_mappings)'!$I$2:$I$7, "Not Disclosed", 0)</f>
        <v>Not Disclosed</v>
      </c>
      <c r="AF694" s="4" t="str">
        <f>_xlfn.CONCAT(AA694, ", ", AB694, ", ", AC694, ", ", AD694, ", ", AE694)</f>
        <v>Not Disclosed, Not Disclosed, Not Disclosed, Not Disclosed, Not Disclosed</v>
      </c>
      <c r="AG694" s="16" t="s">
        <v>42</v>
      </c>
      <c r="AH694" s="1" t="s">
        <v>43</v>
      </c>
      <c r="AI694" s="1">
        <f>_xlfn.XLOOKUP(AH694, 'taxonomy(ID_mappings)'!$L$2:$L$3, 'taxonomy(ID_mappings)'!$M$2:$M$3, 0)</f>
        <v>0</v>
      </c>
      <c r="AJ694" s="1" t="s">
        <v>42</v>
      </c>
      <c r="AK694" s="1" t="s">
        <v>42</v>
      </c>
      <c r="AL694" s="1" t="s">
        <v>42</v>
      </c>
    </row>
    <row r="695" spans="1:38" ht="15.75" customHeight="1">
      <c r="A695" s="1">
        <v>53257</v>
      </c>
      <c r="B695" s="1" t="s">
        <v>1104</v>
      </c>
      <c r="C695" s="1">
        <f>_xlfn.XLOOKUP(B695, 'Sheet1 startup_formatted'!$B$2:$B$690, 'Sheet1 startup_formatted'!$A$2:$A$690, "Not issued", 0)</f>
        <v>20482</v>
      </c>
      <c r="D695" s="2">
        <v>42979</v>
      </c>
      <c r="E695" s="15">
        <v>3800000</v>
      </c>
      <c r="F695" s="1" t="s">
        <v>38</v>
      </c>
      <c r="G695" s="1">
        <f>_xlfn.XLOOKUP(F695, 'taxonomy(ID_mappings)'!$P$2:$P$15, 'taxonomy(ID_mappings)'!$O$2:$O$15, 0)</f>
        <v>1234</v>
      </c>
      <c r="H695" s="1">
        <v>2</v>
      </c>
      <c r="I695" s="1" t="s">
        <v>100</v>
      </c>
      <c r="J695" s="1" t="str">
        <v>Turkey</v>
      </c>
      <c r="K695" s="1" t="s">
        <v>100</v>
      </c>
      <c r="L695" s="13">
        <f>_xlfn.XLOOKUP(K695, 'taxonomy(ID_mappings)'!$B$2:$B$30, 'taxonomy(ID_mappings)'!$A$2:$A$30, "Not Disclosed", 0)</f>
        <v>5897</v>
      </c>
      <c r="M695" s="1" t="s">
        <v>84</v>
      </c>
      <c r="N695" s="1" t="s">
        <v>84</v>
      </c>
      <c r="O695" s="1">
        <f>_xlfn.XLOOKUP(N695, 'taxonomy(ID_mappings)'!$F$2:$F$40, 'taxonomy(ID_mappings)'!$E$2:$E$40, "Not Disclosed", 0)</f>
        <v>2391</v>
      </c>
      <c r="P695" s="1" t="s">
        <v>42</v>
      </c>
      <c r="Q695" s="4" t="s">
        <v>42</v>
      </c>
      <c r="R695" s="4" t="s">
        <v>42</v>
      </c>
      <c r="S695" s="4" t="s">
        <v>42</v>
      </c>
      <c r="T695" s="4" t="str">
        <v>Not Disclosed</v>
      </c>
      <c r="U695" s="4" t="s">
        <v>42</v>
      </c>
      <c r="V695" s="4" t="str">
        <v>Not Disclosed</v>
      </c>
      <c r="W695" s="4" t="s">
        <v>42</v>
      </c>
      <c r="X695" s="4" t="str">
        <v>Not Disclosed</v>
      </c>
      <c r="Y695" s="4" t="s">
        <v>42</v>
      </c>
      <c r="Z695" s="4" t="str">
        <v>Not Disclosed</v>
      </c>
      <c r="AA695" s="4" t="str">
        <f>_xlfn.XLOOKUP(R695, 'taxonomy(ID_mappings)'!$J$2:$J$7, 'taxonomy(ID_mappings)'!$I$2:$I$7, "Not Disclosed", 0)</f>
        <v>Not Disclosed</v>
      </c>
      <c r="AB695" s="4" t="str">
        <f>_xlfn.XLOOKUP(T695, 'taxonomy(ID_mappings)'!$J$2:$J$7, 'taxonomy(ID_mappings)'!$I$2:$I$7, "Not Disclosed", 0)</f>
        <v>Not Disclosed</v>
      </c>
      <c r="AC695" s="4" t="str">
        <f>_xlfn.XLOOKUP(V695, 'taxonomy(ID_mappings)'!$J$2:$J$7, 'taxonomy(ID_mappings)'!$I$2:$I$7, "Not Disclosed", 0)</f>
        <v>Not Disclosed</v>
      </c>
      <c r="AD695" s="4" t="str">
        <f>_xlfn.XLOOKUP(X695, 'taxonomy(ID_mappings)'!$J$2:$J$7, 'taxonomy(ID_mappings)'!$I$2:$I$7, "Not Disclosed", 0)</f>
        <v>Not Disclosed</v>
      </c>
      <c r="AE695" s="4" t="str">
        <f>_xlfn.XLOOKUP(Z695, 'taxonomy(ID_mappings)'!$J$2:$J$7, 'taxonomy(ID_mappings)'!$I$2:$I$7, "Not Disclosed", 0)</f>
        <v>Not Disclosed</v>
      </c>
      <c r="AF695" s="4" t="str">
        <f>_xlfn.CONCAT(AA695, ", ", AB695, ", ", AC695, ", ", AD695, ", ", AE695)</f>
        <v>Not Disclosed, Not Disclosed, Not Disclosed, Not Disclosed, Not Disclosed</v>
      </c>
      <c r="AG695" s="16" t="s">
        <v>42</v>
      </c>
      <c r="AH695" s="1" t="s">
        <v>43</v>
      </c>
      <c r="AI695" s="1">
        <f>_xlfn.XLOOKUP(AH695, 'taxonomy(ID_mappings)'!$L$2:$L$3, 'taxonomy(ID_mappings)'!$M$2:$M$3, 0)</f>
        <v>0</v>
      </c>
      <c r="AJ695" s="1" t="s">
        <v>42</v>
      </c>
      <c r="AK695" s="1" t="s">
        <v>42</v>
      </c>
      <c r="AL695" s="1" t="s">
        <v>42</v>
      </c>
    </row>
    <row r="696" spans="1:38" ht="15.75" customHeight="1">
      <c r="A696" s="1">
        <v>53258</v>
      </c>
      <c r="B696" s="1" t="s">
        <v>1024</v>
      </c>
      <c r="C696" s="1">
        <f>_xlfn.XLOOKUP(B696, 'Sheet1 startup_formatted'!$B$2:$B$690, 'Sheet1 startup_formatted'!$A$2:$A$690, "Not issued", 0)</f>
        <v>20658</v>
      </c>
      <c r="D696" s="2">
        <v>42979</v>
      </c>
      <c r="E696" s="15">
        <v>500000</v>
      </c>
      <c r="F696" s="1" t="s">
        <v>707</v>
      </c>
      <c r="G696" s="1">
        <f>_xlfn.XLOOKUP(F696, 'taxonomy(ID_mappings)'!$P$2:$P$15, 'taxonomy(ID_mappings)'!$O$2:$O$15, 0)</f>
        <v>5672</v>
      </c>
      <c r="H696" s="1">
        <v>1</v>
      </c>
      <c r="I696" s="1" t="s">
        <v>100</v>
      </c>
      <c r="J696" s="1" t="str">
        <v>Turkey</v>
      </c>
      <c r="K696" s="1" t="s">
        <v>100</v>
      </c>
      <c r="L696" s="13">
        <f>_xlfn.XLOOKUP(K696, 'taxonomy(ID_mappings)'!$B$2:$B$30, 'taxonomy(ID_mappings)'!$A$2:$A$30, "Not Disclosed", 0)</f>
        <v>5897</v>
      </c>
      <c r="M696" s="1" t="s">
        <v>401</v>
      </c>
      <c r="N696" s="1" t="s">
        <v>401</v>
      </c>
      <c r="O696" s="1">
        <f>_xlfn.XLOOKUP(N696, 'taxonomy(ID_mappings)'!$F$2:$F$40, 'taxonomy(ID_mappings)'!$E$2:$E$40, "Not Disclosed", 0)</f>
        <v>8327</v>
      </c>
      <c r="P696" s="1" t="s">
        <v>42</v>
      </c>
      <c r="Q696" s="4" t="s">
        <v>42</v>
      </c>
      <c r="R696" s="4" t="s">
        <v>42</v>
      </c>
      <c r="S696" s="4" t="s">
        <v>42</v>
      </c>
      <c r="T696" s="4" t="str">
        <v>Not Disclosed</v>
      </c>
      <c r="U696" s="4" t="s">
        <v>42</v>
      </c>
      <c r="V696" s="4" t="str">
        <v>Not Disclosed</v>
      </c>
      <c r="W696" s="4" t="s">
        <v>42</v>
      </c>
      <c r="X696" s="4" t="str">
        <v>Not Disclosed</v>
      </c>
      <c r="Y696" s="4" t="s">
        <v>42</v>
      </c>
      <c r="Z696" s="4" t="str">
        <v>Not Disclosed</v>
      </c>
      <c r="AA696" s="4" t="str">
        <f>_xlfn.XLOOKUP(R696, 'taxonomy(ID_mappings)'!$J$2:$J$7, 'taxonomy(ID_mappings)'!$I$2:$I$7, "Not Disclosed", 0)</f>
        <v>Not Disclosed</v>
      </c>
      <c r="AB696" s="4" t="str">
        <f>_xlfn.XLOOKUP(T696, 'taxonomy(ID_mappings)'!$J$2:$J$7, 'taxonomy(ID_mappings)'!$I$2:$I$7, "Not Disclosed", 0)</f>
        <v>Not Disclosed</v>
      </c>
      <c r="AC696" s="4" t="str">
        <f>_xlfn.XLOOKUP(V696, 'taxonomy(ID_mappings)'!$J$2:$J$7, 'taxonomy(ID_mappings)'!$I$2:$I$7, "Not Disclosed", 0)</f>
        <v>Not Disclosed</v>
      </c>
      <c r="AD696" s="4" t="str">
        <f>_xlfn.XLOOKUP(X696, 'taxonomy(ID_mappings)'!$J$2:$J$7, 'taxonomy(ID_mappings)'!$I$2:$I$7, "Not Disclosed", 0)</f>
        <v>Not Disclosed</v>
      </c>
      <c r="AE696" s="4" t="str">
        <f>_xlfn.XLOOKUP(Z696, 'taxonomy(ID_mappings)'!$J$2:$J$7, 'taxonomy(ID_mappings)'!$I$2:$I$7, "Not Disclosed", 0)</f>
        <v>Not Disclosed</v>
      </c>
      <c r="AF696" s="4" t="str">
        <f>_xlfn.CONCAT(AA696, ", ", AB696, ", ", AC696, ", ", AD696, ", ", AE696)</f>
        <v>Not Disclosed, Not Disclosed, Not Disclosed, Not Disclosed, Not Disclosed</v>
      </c>
      <c r="AG696" s="16" t="s">
        <v>42</v>
      </c>
      <c r="AH696" s="1" t="s">
        <v>43</v>
      </c>
      <c r="AI696" s="1">
        <f>_xlfn.XLOOKUP(AH696, 'taxonomy(ID_mappings)'!$L$2:$L$3, 'taxonomy(ID_mappings)'!$M$2:$M$3, 0)</f>
        <v>0</v>
      </c>
      <c r="AJ696" s="1" t="s">
        <v>42</v>
      </c>
      <c r="AK696" s="1" t="s">
        <v>42</v>
      </c>
      <c r="AL696" s="1" t="s">
        <v>42</v>
      </c>
    </row>
    <row r="697" spans="1:38" ht="15.75" customHeight="1">
      <c r="A697" s="1">
        <v>53259</v>
      </c>
      <c r="B697" s="1" t="s">
        <v>1105</v>
      </c>
      <c r="C697" s="1">
        <f>_xlfn.XLOOKUP(B697, 'Sheet1 startup_formatted'!$B$2:$B$690, 'Sheet1 startup_formatted'!$A$2:$A$690, "Not issued", 0)</f>
        <v>23297</v>
      </c>
      <c r="D697" s="2">
        <v>42979</v>
      </c>
      <c r="E697" s="15">
        <v>2918</v>
      </c>
      <c r="F697" s="1" t="s">
        <v>88</v>
      </c>
      <c r="G697" s="1">
        <f>_xlfn.XLOOKUP(F697, 'taxonomy(ID_mappings)'!$P$2:$P$15, 'taxonomy(ID_mappings)'!$O$2:$O$15, 0)</f>
        <v>6789</v>
      </c>
      <c r="H697" s="1">
        <v>0</v>
      </c>
      <c r="I697" s="1" t="s">
        <v>100</v>
      </c>
      <c r="J697" s="1" t="str">
        <v>Turkey</v>
      </c>
      <c r="K697" s="1" t="s">
        <v>100</v>
      </c>
      <c r="L697" s="13">
        <f>_xlfn.XLOOKUP(K697, 'taxonomy(ID_mappings)'!$B$2:$B$30, 'taxonomy(ID_mappings)'!$A$2:$A$30, "Not Disclosed", 0)</f>
        <v>5897</v>
      </c>
      <c r="M697" s="1" t="s">
        <v>138</v>
      </c>
      <c r="N697" s="1" t="s">
        <v>138</v>
      </c>
      <c r="O697" s="1">
        <f>_xlfn.XLOOKUP(N697, 'taxonomy(ID_mappings)'!$F$2:$F$40, 'taxonomy(ID_mappings)'!$E$2:$E$40, "Not Disclosed", 0)</f>
        <v>3428</v>
      </c>
      <c r="P697" s="1" t="s">
        <v>42</v>
      </c>
      <c r="Q697" s="4" t="s">
        <v>42</v>
      </c>
      <c r="R697" s="4" t="s">
        <v>42</v>
      </c>
      <c r="S697" s="4" t="s">
        <v>42</v>
      </c>
      <c r="T697" s="4" t="str">
        <v>Not Disclosed</v>
      </c>
      <c r="U697" s="4" t="s">
        <v>42</v>
      </c>
      <c r="V697" s="4" t="str">
        <v>Not Disclosed</v>
      </c>
      <c r="W697" s="4" t="s">
        <v>42</v>
      </c>
      <c r="X697" s="4" t="str">
        <v>Not Disclosed</v>
      </c>
      <c r="Y697" s="4" t="s">
        <v>42</v>
      </c>
      <c r="Z697" s="4" t="str">
        <v>Not Disclosed</v>
      </c>
      <c r="AA697" s="4" t="str">
        <f>_xlfn.XLOOKUP(R697, 'taxonomy(ID_mappings)'!$J$2:$J$7, 'taxonomy(ID_mappings)'!$I$2:$I$7, "Not Disclosed", 0)</f>
        <v>Not Disclosed</v>
      </c>
      <c r="AB697" s="4" t="str">
        <f>_xlfn.XLOOKUP(T697, 'taxonomy(ID_mappings)'!$J$2:$J$7, 'taxonomy(ID_mappings)'!$I$2:$I$7, "Not Disclosed", 0)</f>
        <v>Not Disclosed</v>
      </c>
      <c r="AC697" s="4" t="str">
        <f>_xlfn.XLOOKUP(V697, 'taxonomy(ID_mappings)'!$J$2:$J$7, 'taxonomy(ID_mappings)'!$I$2:$I$7, "Not Disclosed", 0)</f>
        <v>Not Disclosed</v>
      </c>
      <c r="AD697" s="4" t="str">
        <f>_xlfn.XLOOKUP(X697, 'taxonomy(ID_mappings)'!$J$2:$J$7, 'taxonomy(ID_mappings)'!$I$2:$I$7, "Not Disclosed", 0)</f>
        <v>Not Disclosed</v>
      </c>
      <c r="AE697" s="4" t="str">
        <f>_xlfn.XLOOKUP(Z697, 'taxonomy(ID_mappings)'!$J$2:$J$7, 'taxonomy(ID_mappings)'!$I$2:$I$7, "Not Disclosed", 0)</f>
        <v>Not Disclosed</v>
      </c>
      <c r="AF697" s="4" t="str">
        <f>_xlfn.CONCAT(AA697, ", ", AB697, ", ", AC697, ", ", AD697, ", ", AE697)</f>
        <v>Not Disclosed, Not Disclosed, Not Disclosed, Not Disclosed, Not Disclosed</v>
      </c>
      <c r="AG697" s="16" t="s">
        <v>42</v>
      </c>
      <c r="AH697" s="1" t="s">
        <v>43</v>
      </c>
      <c r="AI697" s="1">
        <f>_xlfn.XLOOKUP(AH697, 'taxonomy(ID_mappings)'!$L$2:$L$3, 'taxonomy(ID_mappings)'!$M$2:$M$3, 0)</f>
        <v>0</v>
      </c>
      <c r="AJ697" s="1" t="s">
        <v>42</v>
      </c>
      <c r="AK697" s="1" t="s">
        <v>42</v>
      </c>
      <c r="AL697" s="1" t="s">
        <v>42</v>
      </c>
    </row>
    <row r="698" spans="1:38" ht="15.75" customHeight="1">
      <c r="A698" s="1">
        <v>53260</v>
      </c>
      <c r="B698" s="1" t="s">
        <v>1106</v>
      </c>
      <c r="C698" s="1">
        <f>_xlfn.XLOOKUP(B698, 'Sheet1 startup_formatted'!$B$2:$B$690, 'Sheet1 startup_formatted'!$A$2:$A$690, "Not issued", 0)</f>
        <v>48415</v>
      </c>
      <c r="D698" s="2">
        <v>43009</v>
      </c>
      <c r="E698" s="15">
        <v>2087000</v>
      </c>
      <c r="F698" s="1" t="s">
        <v>45</v>
      </c>
      <c r="G698" s="1">
        <f>_xlfn.XLOOKUP(F698, 'taxonomy(ID_mappings)'!$P$2:$P$15, 'taxonomy(ID_mappings)'!$O$2:$O$15, 0)</f>
        <v>5678</v>
      </c>
      <c r="H698" s="1">
        <v>0</v>
      </c>
      <c r="I698" s="1" t="s">
        <v>100</v>
      </c>
      <c r="J698" s="1" t="str">
        <v>Turkey</v>
      </c>
      <c r="K698" s="1" t="s">
        <v>100</v>
      </c>
      <c r="L698" s="13">
        <f>_xlfn.XLOOKUP(K698, 'taxonomy(ID_mappings)'!$B$2:$B$30, 'taxonomy(ID_mappings)'!$A$2:$A$30, "Not Disclosed", 0)</f>
        <v>5897</v>
      </c>
      <c r="M698" s="1" t="s">
        <v>612</v>
      </c>
      <c r="N698" s="1" t="s">
        <v>612</v>
      </c>
      <c r="O698" s="1">
        <f>_xlfn.XLOOKUP(N698, 'taxonomy(ID_mappings)'!$F$2:$F$40, 'taxonomy(ID_mappings)'!$E$2:$E$40, "Not Disclosed", 0)</f>
        <v>1472</v>
      </c>
      <c r="P698" s="1">
        <v>2</v>
      </c>
      <c r="Q698" s="4" t="s">
        <v>233</v>
      </c>
      <c r="R698" s="4" t="s">
        <v>61</v>
      </c>
      <c r="S698" s="4" t="s">
        <v>135</v>
      </c>
      <c r="T698" s="4" t="str">
        <v>B2C</v>
      </c>
      <c r="U698" s="4" t="s">
        <v>79</v>
      </c>
      <c r="V698" s="4" t="str">
        <v>B2B2C</v>
      </c>
      <c r="W698" s="4" t="s">
        <v>42</v>
      </c>
      <c r="X698" s="4" t="str">
        <v>Not Disclosed</v>
      </c>
      <c r="Y698" s="4" t="s">
        <v>42</v>
      </c>
      <c r="Z698" s="4" t="str">
        <v>Not Disclosed</v>
      </c>
      <c r="AA698" s="4">
        <f>_xlfn.XLOOKUP(R698, 'taxonomy(ID_mappings)'!$J$2:$J$7, 'taxonomy(ID_mappings)'!$I$2:$I$7, "Not Disclosed", 0)</f>
        <v>5326</v>
      </c>
      <c r="AB698" s="4">
        <f>_xlfn.XLOOKUP(T698, 'taxonomy(ID_mappings)'!$J$2:$J$7, 'taxonomy(ID_mappings)'!$I$2:$I$7, "Not Disclosed", 0)</f>
        <v>5325</v>
      </c>
      <c r="AC698" s="4">
        <f>_xlfn.XLOOKUP(V698, 'taxonomy(ID_mappings)'!$J$2:$J$7, 'taxonomy(ID_mappings)'!$I$2:$I$7, "Not Disclosed", 0)</f>
        <v>5252</v>
      </c>
      <c r="AD698" s="4" t="str">
        <f>_xlfn.XLOOKUP(X698, 'taxonomy(ID_mappings)'!$J$2:$J$7, 'taxonomy(ID_mappings)'!$I$2:$I$7, "Not Disclosed", 0)</f>
        <v>Not Disclosed</v>
      </c>
      <c r="AE698" s="4" t="str">
        <f>_xlfn.XLOOKUP(Z698, 'taxonomy(ID_mappings)'!$J$2:$J$7, 'taxonomy(ID_mappings)'!$I$2:$I$7, "Not Disclosed", 0)</f>
        <v>Not Disclosed</v>
      </c>
      <c r="AF698" s="4" t="str">
        <f>_xlfn.CONCAT(AA698, ", ", AB698, ", ", AC698, ", ", AD698, ", ", AE698)</f>
        <v>5326, 5325, 5252, Not Disclosed, Not Disclosed</v>
      </c>
      <c r="AG698" s="16" t="s">
        <v>234</v>
      </c>
      <c r="AH698" s="1" t="s">
        <v>55</v>
      </c>
      <c r="AI698" s="1">
        <f>_xlfn.XLOOKUP(AH698, 'taxonomy(ID_mappings)'!$L$2:$L$3, 'taxonomy(ID_mappings)'!$M$2:$M$3, 0)</f>
        <v>1</v>
      </c>
      <c r="AJ698" s="1" t="s">
        <v>42</v>
      </c>
      <c r="AK698" s="1" t="s">
        <v>42</v>
      </c>
      <c r="AL698" s="1" t="s">
        <v>42</v>
      </c>
    </row>
    <row r="699" spans="1:38" ht="15.75" customHeight="1">
      <c r="A699" s="1">
        <v>53261</v>
      </c>
      <c r="B699" s="1" t="s">
        <v>1107</v>
      </c>
      <c r="C699" s="1">
        <f>_xlfn.XLOOKUP(B699, 'Sheet1 startup_formatted'!$B$2:$B$690, 'Sheet1 startup_formatted'!$A$2:$A$690, "Not issued", 0)</f>
        <v>54379</v>
      </c>
      <c r="D699" s="2">
        <v>43009</v>
      </c>
      <c r="E699" s="15">
        <v>100000</v>
      </c>
      <c r="F699" s="1" t="s">
        <v>116</v>
      </c>
      <c r="G699" s="1">
        <f>_xlfn.XLOOKUP(F699, 'taxonomy(ID_mappings)'!$P$2:$P$15, 'taxonomy(ID_mappings)'!$O$2:$O$15, 0)</f>
        <v>3456</v>
      </c>
      <c r="H699" s="1">
        <v>0</v>
      </c>
      <c r="I699" s="1" t="s">
        <v>284</v>
      </c>
      <c r="J699" s="1" t="str">
        <v>Pakistan</v>
      </c>
      <c r="K699" s="1" t="s">
        <v>284</v>
      </c>
      <c r="L699" s="13">
        <f>_xlfn.XLOOKUP(K699, 'taxonomy(ID_mappings)'!$B$2:$B$30, 'taxonomy(ID_mappings)'!$A$2:$A$30, "Not Disclosed", 0)</f>
        <v>5769</v>
      </c>
      <c r="M699" s="1" t="s">
        <v>63</v>
      </c>
      <c r="N699" s="1" t="s">
        <v>63</v>
      </c>
      <c r="O699" s="1">
        <f>_xlfn.XLOOKUP(N699, 'taxonomy(ID_mappings)'!$F$2:$F$40, 'taxonomy(ID_mappings)'!$E$2:$E$40, "Not Disclosed", 0)</f>
        <v>3678</v>
      </c>
      <c r="P699" s="1">
        <v>4</v>
      </c>
      <c r="Q699" s="4" t="s">
        <v>42</v>
      </c>
      <c r="R699" s="4" t="s">
        <v>42</v>
      </c>
      <c r="S699" s="4" t="s">
        <v>42</v>
      </c>
      <c r="T699" s="4" t="str">
        <v>Not Disclosed</v>
      </c>
      <c r="U699" s="4" t="s">
        <v>42</v>
      </c>
      <c r="V699" s="4" t="str">
        <v>Not Disclosed</v>
      </c>
      <c r="W699" s="4" t="s">
        <v>42</v>
      </c>
      <c r="X699" s="4" t="str">
        <v>Not Disclosed</v>
      </c>
      <c r="Y699" s="4" t="s">
        <v>42</v>
      </c>
      <c r="Z699" s="4" t="str">
        <v>Not Disclosed</v>
      </c>
      <c r="AA699" s="4" t="str">
        <f>_xlfn.XLOOKUP(R699, 'taxonomy(ID_mappings)'!$J$2:$J$7, 'taxonomy(ID_mappings)'!$I$2:$I$7, "Not Disclosed", 0)</f>
        <v>Not Disclosed</v>
      </c>
      <c r="AB699" s="4" t="str">
        <f>_xlfn.XLOOKUP(T699, 'taxonomy(ID_mappings)'!$J$2:$J$7, 'taxonomy(ID_mappings)'!$I$2:$I$7, "Not Disclosed", 0)</f>
        <v>Not Disclosed</v>
      </c>
      <c r="AC699" s="4" t="str">
        <f>_xlfn.XLOOKUP(V699, 'taxonomy(ID_mappings)'!$J$2:$J$7, 'taxonomy(ID_mappings)'!$I$2:$I$7, "Not Disclosed", 0)</f>
        <v>Not Disclosed</v>
      </c>
      <c r="AD699" s="4" t="str">
        <f>_xlfn.XLOOKUP(X699, 'taxonomy(ID_mappings)'!$J$2:$J$7, 'taxonomy(ID_mappings)'!$I$2:$I$7, "Not Disclosed", 0)</f>
        <v>Not Disclosed</v>
      </c>
      <c r="AE699" s="4" t="str">
        <f>_xlfn.XLOOKUP(Z699, 'taxonomy(ID_mappings)'!$J$2:$J$7, 'taxonomy(ID_mappings)'!$I$2:$I$7, "Not Disclosed", 0)</f>
        <v>Not Disclosed</v>
      </c>
      <c r="AF699" s="4" t="str">
        <f>_xlfn.CONCAT(AA699, ", ", AB699, ", ", AC699, ", ", AD699, ", ", AE699)</f>
        <v>Not Disclosed, Not Disclosed, Not Disclosed, Not Disclosed, Not Disclosed</v>
      </c>
      <c r="AG699" s="16" t="s">
        <v>42</v>
      </c>
      <c r="AH699" s="1" t="s">
        <v>43</v>
      </c>
      <c r="AI699" s="1">
        <f>_xlfn.XLOOKUP(AH699, 'taxonomy(ID_mappings)'!$L$2:$L$3, 'taxonomy(ID_mappings)'!$M$2:$M$3, 0)</f>
        <v>0</v>
      </c>
      <c r="AJ699" s="1" t="s">
        <v>42</v>
      </c>
      <c r="AK699" s="1" t="s">
        <v>42</v>
      </c>
      <c r="AL699" s="1" t="s">
        <v>42</v>
      </c>
    </row>
    <row r="700" spans="1:38" ht="15.75" customHeight="1">
      <c r="A700" s="1">
        <v>53262</v>
      </c>
      <c r="B700" s="1" t="s">
        <v>283</v>
      </c>
      <c r="C700" s="1">
        <f>_xlfn.XLOOKUP(B700, 'Sheet1 startup_formatted'!$B$2:$B$690, 'Sheet1 startup_formatted'!$A$2:$A$690, "Not issued", 0)</f>
        <v>5200</v>
      </c>
      <c r="D700" s="2">
        <v>43009</v>
      </c>
      <c r="E700" s="15">
        <v>1000000</v>
      </c>
      <c r="F700" s="1" t="s">
        <v>53</v>
      </c>
      <c r="G700" s="1">
        <f>_xlfn.XLOOKUP(F700, 'taxonomy(ID_mappings)'!$P$2:$P$15, 'taxonomy(ID_mappings)'!$O$2:$O$15, 0)</f>
        <v>9101</v>
      </c>
      <c r="H700" s="1">
        <v>1</v>
      </c>
      <c r="I700" s="1" t="s">
        <v>284</v>
      </c>
      <c r="J700" s="1" t="str">
        <v>Pakistan</v>
      </c>
      <c r="K700" s="1" t="s">
        <v>284</v>
      </c>
      <c r="L700" s="13">
        <f>_xlfn.XLOOKUP(K700, 'taxonomy(ID_mappings)'!$B$2:$B$30, 'taxonomy(ID_mappings)'!$A$2:$A$30, "Not Disclosed", 0)</f>
        <v>5769</v>
      </c>
      <c r="M700" s="1" t="s">
        <v>141</v>
      </c>
      <c r="N700" s="1" t="s">
        <v>141</v>
      </c>
      <c r="O700" s="1">
        <f>_xlfn.XLOOKUP(N700, 'taxonomy(ID_mappings)'!$F$2:$F$40, 'taxonomy(ID_mappings)'!$E$2:$E$40, "Not Disclosed", 0)</f>
        <v>7592</v>
      </c>
      <c r="P700" s="1">
        <v>1</v>
      </c>
      <c r="Q700" s="4" t="s">
        <v>48</v>
      </c>
      <c r="R700" s="4" t="s">
        <v>48</v>
      </c>
      <c r="S700" s="4" t="s">
        <v>42</v>
      </c>
      <c r="T700" s="4" t="str">
        <v>Not Disclosed</v>
      </c>
      <c r="U700" s="4" t="s">
        <v>42</v>
      </c>
      <c r="V700" s="4" t="str">
        <v>Not Disclosed</v>
      </c>
      <c r="W700" s="4" t="s">
        <v>42</v>
      </c>
      <c r="X700" s="4" t="str">
        <v>Not Disclosed</v>
      </c>
      <c r="Y700" s="4" t="s">
        <v>42</v>
      </c>
      <c r="Z700" s="4" t="str">
        <v>Not Disclosed</v>
      </c>
      <c r="AA700" s="4">
        <f>_xlfn.XLOOKUP(R700, 'taxonomy(ID_mappings)'!$J$2:$J$7, 'taxonomy(ID_mappings)'!$I$2:$I$7, "Not Disclosed", 0)</f>
        <v>5325</v>
      </c>
      <c r="AB700" s="4" t="str">
        <f>_xlfn.XLOOKUP(T700, 'taxonomy(ID_mappings)'!$J$2:$J$7, 'taxonomy(ID_mappings)'!$I$2:$I$7, "Not Disclosed", 0)</f>
        <v>Not Disclosed</v>
      </c>
      <c r="AC700" s="4" t="str">
        <f>_xlfn.XLOOKUP(V700, 'taxonomy(ID_mappings)'!$J$2:$J$7, 'taxonomy(ID_mappings)'!$I$2:$I$7, "Not Disclosed", 0)</f>
        <v>Not Disclosed</v>
      </c>
      <c r="AD700" s="4" t="str">
        <f>_xlfn.XLOOKUP(X700, 'taxonomy(ID_mappings)'!$J$2:$J$7, 'taxonomy(ID_mappings)'!$I$2:$I$7, "Not Disclosed", 0)</f>
        <v>Not Disclosed</v>
      </c>
      <c r="AE700" s="4" t="str">
        <f>_xlfn.XLOOKUP(Z700, 'taxonomy(ID_mappings)'!$J$2:$J$7, 'taxonomy(ID_mappings)'!$I$2:$I$7, "Not Disclosed", 0)</f>
        <v>Not Disclosed</v>
      </c>
      <c r="AF700" s="4" t="str">
        <f>_xlfn.CONCAT(AA700, ", ", AB700, ", ", AC700, ", ", AD700, ", ", AE700)</f>
        <v>5325, Not Disclosed, Not Disclosed, Not Disclosed, Not Disclosed</v>
      </c>
      <c r="AG700" s="16">
        <v>5325</v>
      </c>
      <c r="AH700" s="1" t="s">
        <v>43</v>
      </c>
      <c r="AI700" s="1">
        <f>_xlfn.XLOOKUP(AH700, 'taxonomy(ID_mappings)'!$L$2:$L$3, 'taxonomy(ID_mappings)'!$M$2:$M$3, 0)</f>
        <v>0</v>
      </c>
      <c r="AJ700" s="9" t="s">
        <v>285</v>
      </c>
      <c r="AK700" s="1" t="s">
        <v>286</v>
      </c>
      <c r="AL700" s="1" t="s">
        <v>287</v>
      </c>
    </row>
    <row r="701" spans="1:38" ht="15.75" customHeight="1">
      <c r="A701" s="1">
        <v>53263</v>
      </c>
      <c r="B701" s="1" t="s">
        <v>1006</v>
      </c>
      <c r="C701" s="1">
        <f>_xlfn.XLOOKUP(B701, 'Sheet1 startup_formatted'!$B$2:$B$690, 'Sheet1 startup_formatted'!$A$2:$A$690, "Not issued", 0)</f>
        <v>54361</v>
      </c>
      <c r="D701" s="2">
        <v>43009</v>
      </c>
      <c r="E701" s="15">
        <v>1500000</v>
      </c>
      <c r="F701" s="1" t="s">
        <v>45</v>
      </c>
      <c r="G701" s="1">
        <f>_xlfn.XLOOKUP(F701, 'taxonomy(ID_mappings)'!$P$2:$P$15, 'taxonomy(ID_mappings)'!$O$2:$O$15, 0)</f>
        <v>5678</v>
      </c>
      <c r="H701" s="1">
        <v>2</v>
      </c>
      <c r="I701" s="1" t="s">
        <v>284</v>
      </c>
      <c r="J701" s="1" t="str">
        <v>Pakistan</v>
      </c>
      <c r="K701" s="1" t="s">
        <v>284</v>
      </c>
      <c r="L701" s="13">
        <f>_xlfn.XLOOKUP(K701, 'taxonomy(ID_mappings)'!$B$2:$B$30, 'taxonomy(ID_mappings)'!$A$2:$A$30, "Not Disclosed", 0)</f>
        <v>5769</v>
      </c>
      <c r="M701" s="1" t="s">
        <v>68</v>
      </c>
      <c r="N701" s="1" t="s">
        <v>68</v>
      </c>
      <c r="O701" s="1">
        <f>_xlfn.XLOOKUP(N701, 'taxonomy(ID_mappings)'!$F$2:$F$40, 'taxonomy(ID_mappings)'!$E$2:$E$40, "Not Disclosed", 0)</f>
        <v>5832</v>
      </c>
      <c r="P701" s="1">
        <v>3</v>
      </c>
      <c r="Q701" s="4" t="s">
        <v>42</v>
      </c>
      <c r="R701" s="4" t="s">
        <v>42</v>
      </c>
      <c r="S701" s="4" t="s">
        <v>42</v>
      </c>
      <c r="T701" s="4" t="str">
        <v>Not Disclosed</v>
      </c>
      <c r="U701" s="4" t="s">
        <v>42</v>
      </c>
      <c r="V701" s="4" t="str">
        <v>Not Disclosed</v>
      </c>
      <c r="W701" s="4" t="s">
        <v>42</v>
      </c>
      <c r="X701" s="4" t="str">
        <v>Not Disclosed</v>
      </c>
      <c r="Y701" s="4" t="s">
        <v>42</v>
      </c>
      <c r="Z701" s="4" t="str">
        <v>Not Disclosed</v>
      </c>
      <c r="AA701" s="4" t="str">
        <f>_xlfn.XLOOKUP(R701, 'taxonomy(ID_mappings)'!$J$2:$J$7, 'taxonomy(ID_mappings)'!$I$2:$I$7, "Not Disclosed", 0)</f>
        <v>Not Disclosed</v>
      </c>
      <c r="AB701" s="4" t="str">
        <f>_xlfn.XLOOKUP(T701, 'taxonomy(ID_mappings)'!$J$2:$J$7, 'taxonomy(ID_mappings)'!$I$2:$I$7, "Not Disclosed", 0)</f>
        <v>Not Disclosed</v>
      </c>
      <c r="AC701" s="4" t="str">
        <f>_xlfn.XLOOKUP(V701, 'taxonomy(ID_mappings)'!$J$2:$J$7, 'taxonomy(ID_mappings)'!$I$2:$I$7, "Not Disclosed", 0)</f>
        <v>Not Disclosed</v>
      </c>
      <c r="AD701" s="4" t="str">
        <f>_xlfn.XLOOKUP(X701, 'taxonomy(ID_mappings)'!$J$2:$J$7, 'taxonomy(ID_mappings)'!$I$2:$I$7, "Not Disclosed", 0)</f>
        <v>Not Disclosed</v>
      </c>
      <c r="AE701" s="4" t="str">
        <f>_xlfn.XLOOKUP(Z701, 'taxonomy(ID_mappings)'!$J$2:$J$7, 'taxonomy(ID_mappings)'!$I$2:$I$7, "Not Disclosed", 0)</f>
        <v>Not Disclosed</v>
      </c>
      <c r="AF701" s="4" t="str">
        <f>_xlfn.CONCAT(AA701, ", ", AB701, ", ", AC701, ", ", AD701, ", ", AE701)</f>
        <v>Not Disclosed, Not Disclosed, Not Disclosed, Not Disclosed, Not Disclosed</v>
      </c>
      <c r="AG701" s="16" t="s">
        <v>42</v>
      </c>
      <c r="AH701" s="1" t="s">
        <v>43</v>
      </c>
      <c r="AI701" s="1">
        <f>_xlfn.XLOOKUP(AH701, 'taxonomy(ID_mappings)'!$L$2:$L$3, 'taxonomy(ID_mappings)'!$M$2:$M$3, 0)</f>
        <v>0</v>
      </c>
      <c r="AJ701" s="1" t="s">
        <v>42</v>
      </c>
      <c r="AK701" s="1" t="s">
        <v>42</v>
      </c>
      <c r="AL701" s="1" t="s">
        <v>42</v>
      </c>
    </row>
    <row r="702" spans="1:38" ht="15.75" customHeight="1">
      <c r="A702" s="1">
        <v>53264</v>
      </c>
      <c r="B702" s="1" t="s">
        <v>1025</v>
      </c>
      <c r="C702" s="1">
        <f>_xlfn.XLOOKUP(B702, 'Sheet1 startup_formatted'!$B$2:$B$690, 'Sheet1 startup_formatted'!$A$2:$A$690, "Not issued", 0)</f>
        <v>20991</v>
      </c>
      <c r="D702" s="2">
        <v>43009</v>
      </c>
      <c r="E702" s="15">
        <v>1200000</v>
      </c>
      <c r="F702" s="1" t="s">
        <v>707</v>
      </c>
      <c r="G702" s="1">
        <f>_xlfn.XLOOKUP(F702, 'taxonomy(ID_mappings)'!$P$2:$P$15, 'taxonomy(ID_mappings)'!$O$2:$O$15, 0)</f>
        <v>5672</v>
      </c>
      <c r="H702" s="1">
        <v>1</v>
      </c>
      <c r="I702" s="1" t="s">
        <v>100</v>
      </c>
      <c r="J702" s="1" t="str">
        <v>Turkey</v>
      </c>
      <c r="K702" s="1" t="s">
        <v>100</v>
      </c>
      <c r="L702" s="13">
        <f>_xlfn.XLOOKUP(K702, 'taxonomy(ID_mappings)'!$B$2:$B$30, 'taxonomy(ID_mappings)'!$A$2:$A$30, "Not Disclosed", 0)</f>
        <v>5897</v>
      </c>
      <c r="M702" s="1" t="s">
        <v>117</v>
      </c>
      <c r="N702" s="1" t="s">
        <v>117</v>
      </c>
      <c r="O702" s="1">
        <f>_xlfn.XLOOKUP(N702, 'taxonomy(ID_mappings)'!$F$2:$F$40, 'taxonomy(ID_mappings)'!$E$2:$E$40, "Not Disclosed", 0)</f>
        <v>7346</v>
      </c>
      <c r="P702" s="1" t="s">
        <v>42</v>
      </c>
      <c r="Q702" s="4" t="s">
        <v>42</v>
      </c>
      <c r="R702" s="4" t="s">
        <v>42</v>
      </c>
      <c r="S702" s="4" t="s">
        <v>42</v>
      </c>
      <c r="T702" s="4" t="str">
        <v>Not Disclosed</v>
      </c>
      <c r="U702" s="4" t="s">
        <v>42</v>
      </c>
      <c r="V702" s="4" t="str">
        <v>Not Disclosed</v>
      </c>
      <c r="W702" s="4" t="s">
        <v>42</v>
      </c>
      <c r="X702" s="4" t="str">
        <v>Not Disclosed</v>
      </c>
      <c r="Y702" s="4" t="s">
        <v>42</v>
      </c>
      <c r="Z702" s="4" t="str">
        <v>Not Disclosed</v>
      </c>
      <c r="AA702" s="4" t="str">
        <f>_xlfn.XLOOKUP(R702, 'taxonomy(ID_mappings)'!$J$2:$J$7, 'taxonomy(ID_mappings)'!$I$2:$I$7, "Not Disclosed", 0)</f>
        <v>Not Disclosed</v>
      </c>
      <c r="AB702" s="4" t="str">
        <f>_xlfn.XLOOKUP(T702, 'taxonomy(ID_mappings)'!$J$2:$J$7, 'taxonomy(ID_mappings)'!$I$2:$I$7, "Not Disclosed", 0)</f>
        <v>Not Disclosed</v>
      </c>
      <c r="AC702" s="4" t="str">
        <f>_xlfn.XLOOKUP(V702, 'taxonomy(ID_mappings)'!$J$2:$J$7, 'taxonomy(ID_mappings)'!$I$2:$I$7, "Not Disclosed", 0)</f>
        <v>Not Disclosed</v>
      </c>
      <c r="AD702" s="4" t="str">
        <f>_xlfn.XLOOKUP(X702, 'taxonomy(ID_mappings)'!$J$2:$J$7, 'taxonomy(ID_mappings)'!$I$2:$I$7, "Not Disclosed", 0)</f>
        <v>Not Disclosed</v>
      </c>
      <c r="AE702" s="4" t="str">
        <f>_xlfn.XLOOKUP(Z702, 'taxonomy(ID_mappings)'!$J$2:$J$7, 'taxonomy(ID_mappings)'!$I$2:$I$7, "Not Disclosed", 0)</f>
        <v>Not Disclosed</v>
      </c>
      <c r="AF702" s="4" t="str">
        <f>_xlfn.CONCAT(AA702, ", ", AB702, ", ", AC702, ", ", AD702, ", ", AE702)</f>
        <v>Not Disclosed, Not Disclosed, Not Disclosed, Not Disclosed, Not Disclosed</v>
      </c>
      <c r="AG702" s="16" t="s">
        <v>42</v>
      </c>
      <c r="AH702" s="1" t="s">
        <v>43</v>
      </c>
      <c r="AI702" s="1">
        <f>_xlfn.XLOOKUP(AH702, 'taxonomy(ID_mappings)'!$L$2:$L$3, 'taxonomy(ID_mappings)'!$M$2:$M$3, 0)</f>
        <v>0</v>
      </c>
      <c r="AJ702" s="1" t="s">
        <v>42</v>
      </c>
      <c r="AK702" s="1" t="s">
        <v>42</v>
      </c>
      <c r="AL702" s="1" t="s">
        <v>42</v>
      </c>
    </row>
    <row r="703" spans="1:38" ht="15.75" customHeight="1">
      <c r="A703" s="1">
        <v>53265</v>
      </c>
      <c r="B703" s="1" t="s">
        <v>1108</v>
      </c>
      <c r="C703" s="1">
        <f>_xlfn.XLOOKUP(B703, 'Sheet1 startup_formatted'!$B$2:$B$690, 'Sheet1 startup_formatted'!$A$2:$A$690, "Not issued", 0)</f>
        <v>37135</v>
      </c>
      <c r="D703" s="2">
        <v>43009</v>
      </c>
      <c r="E703" s="15">
        <v>1250000</v>
      </c>
      <c r="F703" s="1" t="s">
        <v>45</v>
      </c>
      <c r="G703" s="1">
        <f>_xlfn.XLOOKUP(F703, 'taxonomy(ID_mappings)'!$P$2:$P$15, 'taxonomy(ID_mappings)'!$O$2:$O$15, 0)</f>
        <v>5678</v>
      </c>
      <c r="H703" s="1">
        <v>0</v>
      </c>
      <c r="I703" s="1" t="s">
        <v>100</v>
      </c>
      <c r="J703" s="1" t="str">
        <v>Turkey</v>
      </c>
      <c r="K703" s="1" t="s">
        <v>100</v>
      </c>
      <c r="L703" s="13">
        <f>_xlfn.XLOOKUP(K703, 'taxonomy(ID_mappings)'!$B$2:$B$30, 'taxonomy(ID_mappings)'!$A$2:$A$30, "Not Disclosed", 0)</f>
        <v>5897</v>
      </c>
      <c r="M703" s="1" t="s">
        <v>401</v>
      </c>
      <c r="N703" s="1" t="s">
        <v>401</v>
      </c>
      <c r="O703" s="1">
        <f>_xlfn.XLOOKUP(N703, 'taxonomy(ID_mappings)'!$F$2:$F$40, 'taxonomy(ID_mappings)'!$E$2:$E$40, "Not Disclosed", 0)</f>
        <v>8327</v>
      </c>
      <c r="P703" s="1" t="s">
        <v>42</v>
      </c>
      <c r="Q703" s="4" t="s">
        <v>42</v>
      </c>
      <c r="R703" s="4" t="s">
        <v>42</v>
      </c>
      <c r="S703" s="4" t="s">
        <v>42</v>
      </c>
      <c r="T703" s="4" t="str">
        <v>Not Disclosed</v>
      </c>
      <c r="U703" s="4" t="s">
        <v>42</v>
      </c>
      <c r="V703" s="4" t="str">
        <v>Not Disclosed</v>
      </c>
      <c r="W703" s="4" t="s">
        <v>42</v>
      </c>
      <c r="X703" s="4" t="str">
        <v>Not Disclosed</v>
      </c>
      <c r="Y703" s="4" t="s">
        <v>42</v>
      </c>
      <c r="Z703" s="4" t="str">
        <v>Not Disclosed</v>
      </c>
      <c r="AA703" s="4" t="str">
        <f>_xlfn.XLOOKUP(R703, 'taxonomy(ID_mappings)'!$J$2:$J$7, 'taxonomy(ID_mappings)'!$I$2:$I$7, "Not Disclosed", 0)</f>
        <v>Not Disclosed</v>
      </c>
      <c r="AB703" s="4" t="str">
        <f>_xlfn.XLOOKUP(T703, 'taxonomy(ID_mappings)'!$J$2:$J$7, 'taxonomy(ID_mappings)'!$I$2:$I$7, "Not Disclosed", 0)</f>
        <v>Not Disclosed</v>
      </c>
      <c r="AC703" s="4" t="str">
        <f>_xlfn.XLOOKUP(V703, 'taxonomy(ID_mappings)'!$J$2:$J$7, 'taxonomy(ID_mappings)'!$I$2:$I$7, "Not Disclosed", 0)</f>
        <v>Not Disclosed</v>
      </c>
      <c r="AD703" s="4" t="str">
        <f>_xlfn.XLOOKUP(X703, 'taxonomy(ID_mappings)'!$J$2:$J$7, 'taxonomy(ID_mappings)'!$I$2:$I$7, "Not Disclosed", 0)</f>
        <v>Not Disclosed</v>
      </c>
      <c r="AE703" s="4" t="str">
        <f>_xlfn.XLOOKUP(Z703, 'taxonomy(ID_mappings)'!$J$2:$J$7, 'taxonomy(ID_mappings)'!$I$2:$I$7, "Not Disclosed", 0)</f>
        <v>Not Disclosed</v>
      </c>
      <c r="AF703" s="4" t="str">
        <f>_xlfn.CONCAT(AA703, ", ", AB703, ", ", AC703, ", ", AD703, ", ", AE703)</f>
        <v>Not Disclosed, Not Disclosed, Not Disclosed, Not Disclosed, Not Disclosed</v>
      </c>
      <c r="AG703" s="16" t="s">
        <v>42</v>
      </c>
      <c r="AH703" s="1" t="s">
        <v>43</v>
      </c>
      <c r="AI703" s="1">
        <f>_xlfn.XLOOKUP(AH703, 'taxonomy(ID_mappings)'!$L$2:$L$3, 'taxonomy(ID_mappings)'!$M$2:$M$3, 0)</f>
        <v>0</v>
      </c>
      <c r="AJ703" s="1" t="s">
        <v>42</v>
      </c>
      <c r="AK703" s="1" t="s">
        <v>42</v>
      </c>
      <c r="AL703" s="1" t="s">
        <v>42</v>
      </c>
    </row>
    <row r="704" spans="1:38" ht="15.75" customHeight="1">
      <c r="A704" s="1">
        <v>53266</v>
      </c>
      <c r="B704" s="1" t="s">
        <v>1064</v>
      </c>
      <c r="C704" s="1">
        <f>_xlfn.XLOOKUP(B704, 'Sheet1 startup_formatted'!$B$2:$B$690, 'Sheet1 startup_formatted'!$A$2:$A$690, "Not issued", 0)</f>
        <v>40234</v>
      </c>
      <c r="D704" s="2">
        <v>43040</v>
      </c>
      <c r="E704" s="15">
        <v>1640796</v>
      </c>
      <c r="F704" s="1" t="s">
        <v>53</v>
      </c>
      <c r="G704" s="1">
        <f>_xlfn.XLOOKUP(F704, 'taxonomy(ID_mappings)'!$P$2:$P$15, 'taxonomy(ID_mappings)'!$O$2:$O$15, 0)</f>
        <v>9101</v>
      </c>
      <c r="H704" s="1">
        <v>1</v>
      </c>
      <c r="I704" s="1" t="s">
        <v>100</v>
      </c>
      <c r="J704" s="1" t="str">
        <v>Turkey</v>
      </c>
      <c r="K704" s="1" t="s">
        <v>100</v>
      </c>
      <c r="L704" s="13">
        <f>_xlfn.XLOOKUP(K704, 'taxonomy(ID_mappings)'!$B$2:$B$30, 'taxonomy(ID_mappings)'!$A$2:$A$30, "Not Disclosed", 0)</f>
        <v>5897</v>
      </c>
      <c r="M704" s="1" t="s">
        <v>47</v>
      </c>
      <c r="N704" s="1" t="s">
        <v>47</v>
      </c>
      <c r="O704" s="1">
        <f>_xlfn.XLOOKUP(N704, 'taxonomy(ID_mappings)'!$F$2:$F$40, 'taxonomy(ID_mappings)'!$E$2:$E$40, "Not Disclosed", 0)</f>
        <v>4536</v>
      </c>
      <c r="P704" s="1">
        <v>1</v>
      </c>
      <c r="Q704" s="4" t="s">
        <v>48</v>
      </c>
      <c r="R704" s="4" t="s">
        <v>48</v>
      </c>
      <c r="S704" s="4" t="s">
        <v>42</v>
      </c>
      <c r="T704" s="4" t="str">
        <v>Not Disclosed</v>
      </c>
      <c r="U704" s="4" t="s">
        <v>42</v>
      </c>
      <c r="V704" s="4" t="str">
        <v>Not Disclosed</v>
      </c>
      <c r="W704" s="4" t="s">
        <v>42</v>
      </c>
      <c r="X704" s="4" t="str">
        <v>Not Disclosed</v>
      </c>
      <c r="Y704" s="4" t="s">
        <v>42</v>
      </c>
      <c r="Z704" s="4" t="str">
        <v>Not Disclosed</v>
      </c>
      <c r="AA704" s="4">
        <f>_xlfn.XLOOKUP(R704, 'taxonomy(ID_mappings)'!$J$2:$J$7, 'taxonomy(ID_mappings)'!$I$2:$I$7, "Not Disclosed", 0)</f>
        <v>5325</v>
      </c>
      <c r="AB704" s="4" t="str">
        <f>_xlfn.XLOOKUP(T704, 'taxonomy(ID_mappings)'!$J$2:$J$7, 'taxonomy(ID_mappings)'!$I$2:$I$7, "Not Disclosed", 0)</f>
        <v>Not Disclosed</v>
      </c>
      <c r="AC704" s="4" t="str">
        <f>_xlfn.XLOOKUP(V704, 'taxonomy(ID_mappings)'!$J$2:$J$7, 'taxonomy(ID_mappings)'!$I$2:$I$7, "Not Disclosed", 0)</f>
        <v>Not Disclosed</v>
      </c>
      <c r="AD704" s="4" t="str">
        <f>_xlfn.XLOOKUP(X704, 'taxonomy(ID_mappings)'!$J$2:$J$7, 'taxonomy(ID_mappings)'!$I$2:$I$7, "Not Disclosed", 0)</f>
        <v>Not Disclosed</v>
      </c>
      <c r="AE704" s="4" t="str">
        <f>_xlfn.XLOOKUP(Z704, 'taxonomy(ID_mappings)'!$J$2:$J$7, 'taxonomy(ID_mappings)'!$I$2:$I$7, "Not Disclosed", 0)</f>
        <v>Not Disclosed</v>
      </c>
      <c r="AF704" s="4" t="str">
        <f>_xlfn.CONCAT(AA704, ", ", AB704, ", ", AC704, ", ", AD704, ", ", AE704)</f>
        <v>5325, Not Disclosed, Not Disclosed, Not Disclosed, Not Disclosed</v>
      </c>
      <c r="AG704" s="16">
        <v>5325</v>
      </c>
      <c r="AH704" s="1" t="s">
        <v>43</v>
      </c>
      <c r="AI704" s="1">
        <f>_xlfn.XLOOKUP(AH704, 'taxonomy(ID_mappings)'!$L$2:$L$3, 'taxonomy(ID_mappings)'!$M$2:$M$3, 0)</f>
        <v>0</v>
      </c>
      <c r="AJ704" s="1" t="s">
        <v>42</v>
      </c>
      <c r="AK704" s="1" t="s">
        <v>42</v>
      </c>
      <c r="AL704" s="1" t="s">
        <v>42</v>
      </c>
    </row>
    <row r="705" spans="1:38" ht="15.75" customHeight="1">
      <c r="A705" s="1">
        <v>53267</v>
      </c>
      <c r="B705" s="1" t="s">
        <v>400</v>
      </c>
      <c r="C705" s="1">
        <f>_xlfn.XLOOKUP(B705, 'Sheet1 startup_formatted'!$B$2:$B$690, 'Sheet1 startup_formatted'!$A$2:$A$690, "Not issued", 0)</f>
        <v>5258</v>
      </c>
      <c r="D705" s="2">
        <v>42491</v>
      </c>
      <c r="E705" s="15">
        <v>345000</v>
      </c>
      <c r="F705" s="1" t="s">
        <v>53</v>
      </c>
      <c r="G705" s="1">
        <f>_xlfn.XLOOKUP(F705, 'taxonomy(ID_mappings)'!$P$2:$P$15, 'taxonomy(ID_mappings)'!$O$2:$O$15, 0)</f>
        <v>9101</v>
      </c>
      <c r="H705" s="1">
        <v>2</v>
      </c>
      <c r="I705" s="1" t="s">
        <v>100</v>
      </c>
      <c r="J705" s="1" t="str">
        <v>Turkey</v>
      </c>
      <c r="K705" s="1" t="s">
        <v>100</v>
      </c>
      <c r="L705" s="13">
        <f>_xlfn.XLOOKUP(K705, 'taxonomy(ID_mappings)'!$B$2:$B$30, 'taxonomy(ID_mappings)'!$A$2:$A$30, "Not Disclosed", 0)</f>
        <v>5897</v>
      </c>
      <c r="M705" s="1" t="s">
        <v>401</v>
      </c>
      <c r="N705" s="1" t="s">
        <v>401</v>
      </c>
      <c r="O705" s="1">
        <f>_xlfn.XLOOKUP(N705, 'taxonomy(ID_mappings)'!$F$2:$F$40, 'taxonomy(ID_mappings)'!$E$2:$E$40, "Not Disclosed", 0)</f>
        <v>8327</v>
      </c>
      <c r="P705" s="1">
        <v>2</v>
      </c>
      <c r="Q705" s="4" t="s">
        <v>61</v>
      </c>
      <c r="R705" s="4" t="s">
        <v>61</v>
      </c>
      <c r="S705" s="4" t="s">
        <v>42</v>
      </c>
      <c r="T705" s="4" t="str">
        <v>Not Disclosed</v>
      </c>
      <c r="U705" s="4" t="s">
        <v>42</v>
      </c>
      <c r="V705" s="4" t="str">
        <v>Not Disclosed</v>
      </c>
      <c r="W705" s="4" t="s">
        <v>42</v>
      </c>
      <c r="X705" s="4" t="str">
        <v>Not Disclosed</v>
      </c>
      <c r="Y705" s="4" t="s">
        <v>42</v>
      </c>
      <c r="Z705" s="4" t="str">
        <v>Not Disclosed</v>
      </c>
      <c r="AA705" s="4">
        <f>_xlfn.XLOOKUP(R705, 'taxonomy(ID_mappings)'!$J$2:$J$7, 'taxonomy(ID_mappings)'!$I$2:$I$7, "Not Disclosed", 0)</f>
        <v>5326</v>
      </c>
      <c r="AB705" s="4" t="str">
        <f>_xlfn.XLOOKUP(T705, 'taxonomy(ID_mappings)'!$J$2:$J$7, 'taxonomy(ID_mappings)'!$I$2:$I$7, "Not Disclosed", 0)</f>
        <v>Not Disclosed</v>
      </c>
      <c r="AC705" s="4" t="str">
        <f>_xlfn.XLOOKUP(V705, 'taxonomy(ID_mappings)'!$J$2:$J$7, 'taxonomy(ID_mappings)'!$I$2:$I$7, "Not Disclosed", 0)</f>
        <v>Not Disclosed</v>
      </c>
      <c r="AD705" s="4" t="str">
        <f>_xlfn.XLOOKUP(X705, 'taxonomy(ID_mappings)'!$J$2:$J$7, 'taxonomy(ID_mappings)'!$I$2:$I$7, "Not Disclosed", 0)</f>
        <v>Not Disclosed</v>
      </c>
      <c r="AE705" s="4" t="str">
        <f>_xlfn.XLOOKUP(Z705, 'taxonomy(ID_mappings)'!$J$2:$J$7, 'taxonomy(ID_mappings)'!$I$2:$I$7, "Not Disclosed", 0)</f>
        <v>Not Disclosed</v>
      </c>
      <c r="AF705" s="4" t="str">
        <f>_xlfn.CONCAT(AA705, ", ", AB705, ", ", AC705, ", ", AD705, ", ", AE705)</f>
        <v>5326, Not Disclosed, Not Disclosed, Not Disclosed, Not Disclosed</v>
      </c>
      <c r="AG705" s="16">
        <v>5326</v>
      </c>
      <c r="AH705" s="1" t="s">
        <v>55</v>
      </c>
      <c r="AI705" s="1">
        <f>_xlfn.XLOOKUP(AH705, 'taxonomy(ID_mappings)'!$L$2:$L$3, 'taxonomy(ID_mappings)'!$M$2:$M$3, 0)</f>
        <v>1</v>
      </c>
      <c r="AJ705" s="1" t="s">
        <v>42</v>
      </c>
      <c r="AK705" s="1" t="s">
        <v>42</v>
      </c>
      <c r="AL705" s="1" t="s">
        <v>42</v>
      </c>
    </row>
    <row r="706" spans="1:38" ht="15.75" customHeight="1">
      <c r="A706" s="1">
        <v>53268</v>
      </c>
      <c r="B706" s="1" t="s">
        <v>1109</v>
      </c>
      <c r="C706" s="1">
        <f>_xlfn.XLOOKUP(B706, 'Sheet1 startup_formatted'!$B$2:$B$690, 'Sheet1 startup_formatted'!$A$2:$A$690, "Not issued", 0)</f>
        <v>54480</v>
      </c>
      <c r="D706" s="2">
        <v>43040</v>
      </c>
      <c r="E706" s="15">
        <v>7000000</v>
      </c>
      <c r="F706" s="1" t="s">
        <v>45</v>
      </c>
      <c r="G706" s="1">
        <f>_xlfn.XLOOKUP(F706, 'taxonomy(ID_mappings)'!$P$2:$P$15, 'taxonomy(ID_mappings)'!$O$2:$O$15, 0)</f>
        <v>5678</v>
      </c>
      <c r="H706" s="1">
        <v>2</v>
      </c>
      <c r="I706" s="1" t="s">
        <v>100</v>
      </c>
      <c r="J706" s="1" t="str">
        <v>Turkey</v>
      </c>
      <c r="K706" s="1" t="s">
        <v>100</v>
      </c>
      <c r="L706" s="13">
        <f>_xlfn.XLOOKUP(K706, 'taxonomy(ID_mappings)'!$B$2:$B$30, 'taxonomy(ID_mappings)'!$A$2:$A$30, "Not Disclosed", 0)</f>
        <v>5897</v>
      </c>
      <c r="M706" s="1" t="s">
        <v>77</v>
      </c>
      <c r="N706" s="1" t="s">
        <v>77</v>
      </c>
      <c r="O706" s="1">
        <f>_xlfn.XLOOKUP(N706, 'taxonomy(ID_mappings)'!$F$2:$F$40, 'taxonomy(ID_mappings)'!$E$2:$E$40, "Not Disclosed", 0)</f>
        <v>7846</v>
      </c>
      <c r="P706" s="1">
        <v>2</v>
      </c>
      <c r="Q706" s="4" t="s">
        <v>42</v>
      </c>
      <c r="R706" s="4" t="s">
        <v>42</v>
      </c>
      <c r="S706" s="4" t="s">
        <v>42</v>
      </c>
      <c r="T706" s="4" t="str">
        <v>Not Disclosed</v>
      </c>
      <c r="U706" s="4" t="s">
        <v>42</v>
      </c>
      <c r="V706" s="4" t="str">
        <v>Not Disclosed</v>
      </c>
      <c r="W706" s="4" t="s">
        <v>42</v>
      </c>
      <c r="X706" s="4" t="str">
        <v>Not Disclosed</v>
      </c>
      <c r="Y706" s="4" t="s">
        <v>42</v>
      </c>
      <c r="Z706" s="4" t="str">
        <v>Not Disclosed</v>
      </c>
      <c r="AA706" s="4" t="str">
        <f>_xlfn.XLOOKUP(R706, 'taxonomy(ID_mappings)'!$J$2:$J$7, 'taxonomy(ID_mappings)'!$I$2:$I$7, "Not Disclosed", 0)</f>
        <v>Not Disclosed</v>
      </c>
      <c r="AB706" s="4" t="str">
        <f>_xlfn.XLOOKUP(T706, 'taxonomy(ID_mappings)'!$J$2:$J$7, 'taxonomy(ID_mappings)'!$I$2:$I$7, "Not Disclosed", 0)</f>
        <v>Not Disclosed</v>
      </c>
      <c r="AC706" s="4" t="str">
        <f>_xlfn.XLOOKUP(V706, 'taxonomy(ID_mappings)'!$J$2:$J$7, 'taxonomy(ID_mappings)'!$I$2:$I$7, "Not Disclosed", 0)</f>
        <v>Not Disclosed</v>
      </c>
      <c r="AD706" s="4" t="str">
        <f>_xlfn.XLOOKUP(X706, 'taxonomy(ID_mappings)'!$J$2:$J$7, 'taxonomy(ID_mappings)'!$I$2:$I$7, "Not Disclosed", 0)</f>
        <v>Not Disclosed</v>
      </c>
      <c r="AE706" s="4" t="str">
        <f>_xlfn.XLOOKUP(Z706, 'taxonomy(ID_mappings)'!$J$2:$J$7, 'taxonomy(ID_mappings)'!$I$2:$I$7, "Not Disclosed", 0)</f>
        <v>Not Disclosed</v>
      </c>
      <c r="AF706" s="4" t="str">
        <f>_xlfn.CONCAT(AA706, ", ", AB706, ", ", AC706, ", ", AD706, ", ", AE706)</f>
        <v>Not Disclosed, Not Disclosed, Not Disclosed, Not Disclosed, Not Disclosed</v>
      </c>
      <c r="AG706" s="16" t="s">
        <v>42</v>
      </c>
      <c r="AH706" s="1" t="s">
        <v>43</v>
      </c>
      <c r="AI706" s="1">
        <f>_xlfn.XLOOKUP(AH706, 'taxonomy(ID_mappings)'!$L$2:$L$3, 'taxonomy(ID_mappings)'!$M$2:$M$3, 0)</f>
        <v>0</v>
      </c>
      <c r="AJ706" s="1" t="s">
        <v>42</v>
      </c>
      <c r="AK706" s="1" t="s">
        <v>42</v>
      </c>
      <c r="AL706" s="1" t="s">
        <v>42</v>
      </c>
    </row>
    <row r="707" spans="1:38" ht="15.75" customHeight="1">
      <c r="A707" s="1">
        <v>53269</v>
      </c>
      <c r="B707" s="1" t="s">
        <v>1110</v>
      </c>
      <c r="C707" s="1">
        <f>_xlfn.XLOOKUP(B707, 'Sheet1 startup_formatted'!$B$2:$B$690, 'Sheet1 startup_formatted'!$A$2:$A$690, "Not issued", 0)</f>
        <v>40384</v>
      </c>
      <c r="D707" s="2">
        <v>43070</v>
      </c>
      <c r="E707" s="15">
        <v>25909</v>
      </c>
      <c r="F707" s="1" t="s">
        <v>53</v>
      </c>
      <c r="G707" s="1">
        <f>_xlfn.XLOOKUP(F707, 'taxonomy(ID_mappings)'!$P$2:$P$15, 'taxonomy(ID_mappings)'!$O$2:$O$15, 0)</f>
        <v>9101</v>
      </c>
      <c r="H707" s="1">
        <v>0</v>
      </c>
      <c r="I707" s="1" t="s">
        <v>100</v>
      </c>
      <c r="J707" s="1" t="str">
        <v>Turkey</v>
      </c>
      <c r="K707" s="1" t="s">
        <v>100</v>
      </c>
      <c r="L707" s="13">
        <f>_xlfn.XLOOKUP(K707, 'taxonomy(ID_mappings)'!$B$2:$B$30, 'taxonomy(ID_mappings)'!$A$2:$A$30, "Not Disclosed", 0)</f>
        <v>5897</v>
      </c>
      <c r="M707" s="1" t="s">
        <v>63</v>
      </c>
      <c r="N707" s="1" t="s">
        <v>63</v>
      </c>
      <c r="O707" s="1">
        <f>_xlfn.XLOOKUP(N707, 'taxonomy(ID_mappings)'!$F$2:$F$40, 'taxonomy(ID_mappings)'!$E$2:$E$40, "Not Disclosed", 0)</f>
        <v>3678</v>
      </c>
      <c r="P707" s="1" t="s">
        <v>42</v>
      </c>
      <c r="Q707" s="4" t="s">
        <v>61</v>
      </c>
      <c r="R707" s="4" t="s">
        <v>61</v>
      </c>
      <c r="S707" s="4" t="s">
        <v>42</v>
      </c>
      <c r="T707" s="4" t="str">
        <v>Not Disclosed</v>
      </c>
      <c r="U707" s="4" t="s">
        <v>42</v>
      </c>
      <c r="V707" s="4" t="str">
        <v>Not Disclosed</v>
      </c>
      <c r="W707" s="4" t="s">
        <v>42</v>
      </c>
      <c r="X707" s="4" t="str">
        <v>Not Disclosed</v>
      </c>
      <c r="Y707" s="4" t="s">
        <v>42</v>
      </c>
      <c r="Z707" s="4" t="str">
        <v>Not Disclosed</v>
      </c>
      <c r="AA707" s="4">
        <f>_xlfn.XLOOKUP(R707, 'taxonomy(ID_mappings)'!$J$2:$J$7, 'taxonomy(ID_mappings)'!$I$2:$I$7, "Not Disclosed", 0)</f>
        <v>5326</v>
      </c>
      <c r="AB707" s="4" t="str">
        <f>_xlfn.XLOOKUP(T707, 'taxonomy(ID_mappings)'!$J$2:$J$7, 'taxonomy(ID_mappings)'!$I$2:$I$7, "Not Disclosed", 0)</f>
        <v>Not Disclosed</v>
      </c>
      <c r="AC707" s="4" t="str">
        <f>_xlfn.XLOOKUP(V707, 'taxonomy(ID_mappings)'!$J$2:$J$7, 'taxonomy(ID_mappings)'!$I$2:$I$7, "Not Disclosed", 0)</f>
        <v>Not Disclosed</v>
      </c>
      <c r="AD707" s="4" t="str">
        <f>_xlfn.XLOOKUP(X707, 'taxonomy(ID_mappings)'!$J$2:$J$7, 'taxonomy(ID_mappings)'!$I$2:$I$7, "Not Disclosed", 0)</f>
        <v>Not Disclosed</v>
      </c>
      <c r="AE707" s="4" t="str">
        <f>_xlfn.XLOOKUP(Z707, 'taxonomy(ID_mappings)'!$J$2:$J$7, 'taxonomy(ID_mappings)'!$I$2:$I$7, "Not Disclosed", 0)</f>
        <v>Not Disclosed</v>
      </c>
      <c r="AF707" s="4" t="str">
        <f>_xlfn.CONCAT(AA707, ", ", AB707, ", ", AC707, ", ", AD707, ", ", AE707)</f>
        <v>5326, Not Disclosed, Not Disclosed, Not Disclosed, Not Disclosed</v>
      </c>
      <c r="AG707" s="16">
        <v>5326</v>
      </c>
      <c r="AH707" s="1" t="s">
        <v>43</v>
      </c>
      <c r="AI707" s="1">
        <f>_xlfn.XLOOKUP(AH707, 'taxonomy(ID_mappings)'!$L$2:$L$3, 'taxonomy(ID_mappings)'!$M$2:$M$3, 0)</f>
        <v>0</v>
      </c>
      <c r="AJ707" s="1" t="s">
        <v>42</v>
      </c>
      <c r="AK707" s="1" t="s">
        <v>42</v>
      </c>
      <c r="AL707" s="1" t="s">
        <v>42</v>
      </c>
    </row>
    <row r="708" spans="1:38" ht="15.75" customHeight="1">
      <c r="A708" s="1">
        <v>53270</v>
      </c>
      <c r="B708" s="1" t="s">
        <v>1111</v>
      </c>
      <c r="C708" s="1">
        <f>_xlfn.XLOOKUP(B708, 'Sheet1 startup_formatted'!$B$2:$B$690, 'Sheet1 startup_formatted'!$A$2:$A$690, "Not issued", 0)</f>
        <v>18630</v>
      </c>
      <c r="D708" s="2">
        <v>43070</v>
      </c>
      <c r="E708" s="15">
        <v>4000000</v>
      </c>
      <c r="F708" s="1" t="s">
        <v>707</v>
      </c>
      <c r="G708" s="1">
        <f>_xlfn.XLOOKUP(F708, 'taxonomy(ID_mappings)'!$P$2:$P$15, 'taxonomy(ID_mappings)'!$O$2:$O$15, 0)</f>
        <v>5672</v>
      </c>
      <c r="H708" s="1">
        <v>1</v>
      </c>
      <c r="I708" s="1" t="s">
        <v>100</v>
      </c>
      <c r="J708" s="1" t="str">
        <v>Turkey</v>
      </c>
      <c r="K708" s="1" t="s">
        <v>100</v>
      </c>
      <c r="L708" s="13">
        <f>_xlfn.XLOOKUP(K708, 'taxonomy(ID_mappings)'!$B$2:$B$30, 'taxonomy(ID_mappings)'!$A$2:$A$30, "Not Disclosed", 0)</f>
        <v>5897</v>
      </c>
      <c r="M708" s="1" t="s">
        <v>166</v>
      </c>
      <c r="N708" s="1" t="s">
        <v>166</v>
      </c>
      <c r="O708" s="1">
        <f>_xlfn.XLOOKUP(N708, 'taxonomy(ID_mappings)'!$F$2:$F$40, 'taxonomy(ID_mappings)'!$E$2:$E$40, "Not Disclosed", 0)</f>
        <v>4913</v>
      </c>
      <c r="P708" s="1" t="s">
        <v>42</v>
      </c>
      <c r="Q708" s="4" t="s">
        <v>42</v>
      </c>
      <c r="R708" s="4" t="s">
        <v>42</v>
      </c>
      <c r="S708" s="4" t="s">
        <v>42</v>
      </c>
      <c r="T708" s="4" t="str">
        <v>Not Disclosed</v>
      </c>
      <c r="U708" s="4" t="s">
        <v>42</v>
      </c>
      <c r="V708" s="4" t="str">
        <v>Not Disclosed</v>
      </c>
      <c r="W708" s="4" t="s">
        <v>42</v>
      </c>
      <c r="X708" s="4" t="str">
        <v>Not Disclosed</v>
      </c>
      <c r="Y708" s="4" t="s">
        <v>42</v>
      </c>
      <c r="Z708" s="4" t="str">
        <v>Not Disclosed</v>
      </c>
      <c r="AA708" s="4" t="str">
        <f>_xlfn.XLOOKUP(R708, 'taxonomy(ID_mappings)'!$J$2:$J$7, 'taxonomy(ID_mappings)'!$I$2:$I$7, "Not Disclosed", 0)</f>
        <v>Not Disclosed</v>
      </c>
      <c r="AB708" s="4" t="str">
        <f>_xlfn.XLOOKUP(T708, 'taxonomy(ID_mappings)'!$J$2:$J$7, 'taxonomy(ID_mappings)'!$I$2:$I$7, "Not Disclosed", 0)</f>
        <v>Not Disclosed</v>
      </c>
      <c r="AC708" s="4" t="str">
        <f>_xlfn.XLOOKUP(V708, 'taxonomy(ID_mappings)'!$J$2:$J$7, 'taxonomy(ID_mappings)'!$I$2:$I$7, "Not Disclosed", 0)</f>
        <v>Not Disclosed</v>
      </c>
      <c r="AD708" s="4" t="str">
        <f>_xlfn.XLOOKUP(X708, 'taxonomy(ID_mappings)'!$J$2:$J$7, 'taxonomy(ID_mappings)'!$I$2:$I$7, "Not Disclosed", 0)</f>
        <v>Not Disclosed</v>
      </c>
      <c r="AE708" s="4" t="str">
        <f>_xlfn.XLOOKUP(Z708, 'taxonomy(ID_mappings)'!$J$2:$J$7, 'taxonomy(ID_mappings)'!$I$2:$I$7, "Not Disclosed", 0)</f>
        <v>Not Disclosed</v>
      </c>
      <c r="AF708" s="4" t="str">
        <f>_xlfn.CONCAT(AA708, ", ", AB708, ", ", AC708, ", ", AD708, ", ", AE708)</f>
        <v>Not Disclosed, Not Disclosed, Not Disclosed, Not Disclosed, Not Disclosed</v>
      </c>
      <c r="AG708" s="16" t="s">
        <v>42</v>
      </c>
      <c r="AH708" s="1" t="s">
        <v>43</v>
      </c>
      <c r="AI708" s="1">
        <f>_xlfn.XLOOKUP(AH708, 'taxonomy(ID_mappings)'!$L$2:$L$3, 'taxonomy(ID_mappings)'!$M$2:$M$3, 0)</f>
        <v>0</v>
      </c>
      <c r="AJ708" s="1" t="s">
        <v>42</v>
      </c>
      <c r="AK708" s="1" t="s">
        <v>42</v>
      </c>
      <c r="AL708" s="1" t="s">
        <v>42</v>
      </c>
    </row>
    <row r="709" spans="1:38" ht="15.75" customHeight="1">
      <c r="A709" s="1">
        <v>53271</v>
      </c>
      <c r="B709" s="1" t="s">
        <v>1112</v>
      </c>
      <c r="C709" s="1">
        <f>_xlfn.XLOOKUP(B709, 'Sheet1 startup_formatted'!$B$2:$B$690, 'Sheet1 startup_formatted'!$A$2:$A$690, "Not issued", 0)</f>
        <v>54531</v>
      </c>
      <c r="D709" s="2">
        <v>43070</v>
      </c>
      <c r="E709" s="15">
        <v>59464</v>
      </c>
      <c r="F709" s="1" t="s">
        <v>88</v>
      </c>
      <c r="G709" s="1">
        <f>_xlfn.XLOOKUP(F709, 'taxonomy(ID_mappings)'!$P$2:$P$15, 'taxonomy(ID_mappings)'!$O$2:$O$15, 0)</f>
        <v>6789</v>
      </c>
      <c r="H709" s="1">
        <v>1</v>
      </c>
      <c r="I709" s="1" t="s">
        <v>100</v>
      </c>
      <c r="J709" s="1" t="str">
        <v>Turkey</v>
      </c>
      <c r="K709" s="1" t="s">
        <v>100</v>
      </c>
      <c r="L709" s="13">
        <f>_xlfn.XLOOKUP(K709, 'taxonomy(ID_mappings)'!$B$2:$B$30, 'taxonomy(ID_mappings)'!$A$2:$A$30, "Not Disclosed", 0)</f>
        <v>5897</v>
      </c>
      <c r="M709" s="1" t="s">
        <v>702</v>
      </c>
      <c r="N709" s="1" t="s">
        <v>702</v>
      </c>
      <c r="O709" s="1">
        <f>_xlfn.XLOOKUP(N709, 'taxonomy(ID_mappings)'!$F$2:$F$40, 'taxonomy(ID_mappings)'!$E$2:$E$40, "Not Disclosed", 0)</f>
        <v>1937</v>
      </c>
      <c r="P709" s="1">
        <v>2</v>
      </c>
      <c r="Q709" s="4" t="s">
        <v>42</v>
      </c>
      <c r="R709" s="4" t="s">
        <v>42</v>
      </c>
      <c r="S709" s="4" t="s">
        <v>42</v>
      </c>
      <c r="T709" s="4" t="str">
        <v>Not Disclosed</v>
      </c>
      <c r="U709" s="4" t="s">
        <v>42</v>
      </c>
      <c r="V709" s="4" t="str">
        <v>Not Disclosed</v>
      </c>
      <c r="W709" s="4" t="s">
        <v>42</v>
      </c>
      <c r="X709" s="4" t="str">
        <v>Not Disclosed</v>
      </c>
      <c r="Y709" s="4" t="s">
        <v>42</v>
      </c>
      <c r="Z709" s="4" t="str">
        <v>Not Disclosed</v>
      </c>
      <c r="AA709" s="4" t="str">
        <f>_xlfn.XLOOKUP(R709, 'taxonomy(ID_mappings)'!$J$2:$J$7, 'taxonomy(ID_mappings)'!$I$2:$I$7, "Not Disclosed", 0)</f>
        <v>Not Disclosed</v>
      </c>
      <c r="AB709" s="4" t="str">
        <f>_xlfn.XLOOKUP(T709, 'taxonomy(ID_mappings)'!$J$2:$J$7, 'taxonomy(ID_mappings)'!$I$2:$I$7, "Not Disclosed", 0)</f>
        <v>Not Disclosed</v>
      </c>
      <c r="AC709" s="4" t="str">
        <f>_xlfn.XLOOKUP(V709, 'taxonomy(ID_mappings)'!$J$2:$J$7, 'taxonomy(ID_mappings)'!$I$2:$I$7, "Not Disclosed", 0)</f>
        <v>Not Disclosed</v>
      </c>
      <c r="AD709" s="4" t="str">
        <f>_xlfn.XLOOKUP(X709, 'taxonomy(ID_mappings)'!$J$2:$J$7, 'taxonomy(ID_mappings)'!$I$2:$I$7, "Not Disclosed", 0)</f>
        <v>Not Disclosed</v>
      </c>
      <c r="AE709" s="4" t="str">
        <f>_xlfn.XLOOKUP(Z709, 'taxonomy(ID_mappings)'!$J$2:$J$7, 'taxonomy(ID_mappings)'!$I$2:$I$7, "Not Disclosed", 0)</f>
        <v>Not Disclosed</v>
      </c>
      <c r="AF709" s="4" t="str">
        <f>_xlfn.CONCAT(AA709, ", ", AB709, ", ", AC709, ", ", AD709, ", ", AE709)</f>
        <v>Not Disclosed, Not Disclosed, Not Disclosed, Not Disclosed, Not Disclosed</v>
      </c>
      <c r="AG709" s="16" t="s">
        <v>42</v>
      </c>
      <c r="AH709" s="1" t="s">
        <v>43</v>
      </c>
      <c r="AI709" s="1">
        <f>_xlfn.XLOOKUP(AH709, 'taxonomy(ID_mappings)'!$L$2:$L$3, 'taxonomy(ID_mappings)'!$M$2:$M$3, 0)</f>
        <v>0</v>
      </c>
      <c r="AJ709" s="1" t="s">
        <v>42</v>
      </c>
      <c r="AK709" s="1" t="s">
        <v>42</v>
      </c>
      <c r="AL709" s="1" t="s">
        <v>42</v>
      </c>
    </row>
    <row r="710" spans="1:38" ht="15.75" customHeight="1">
      <c r="A710" s="1">
        <v>53272</v>
      </c>
      <c r="B710" s="1" t="s">
        <v>1113</v>
      </c>
      <c r="C710" s="1">
        <f>_xlfn.XLOOKUP(B710, 'Sheet1 startup_formatted'!$B$2:$B$690, 'Sheet1 startup_formatted'!$A$2:$A$690, "Not issued", 0)</f>
        <v>54532</v>
      </c>
      <c r="D710" s="2">
        <v>43070</v>
      </c>
      <c r="E710" s="15">
        <v>875936</v>
      </c>
      <c r="F710" s="1" t="s">
        <v>53</v>
      </c>
      <c r="G710" s="1">
        <f>_xlfn.XLOOKUP(F710, 'taxonomy(ID_mappings)'!$P$2:$P$15, 'taxonomy(ID_mappings)'!$O$2:$O$15, 0)</f>
        <v>9101</v>
      </c>
      <c r="H710" s="1">
        <v>1</v>
      </c>
      <c r="I710" s="1" t="s">
        <v>100</v>
      </c>
      <c r="J710" s="1" t="str">
        <v>Turkey</v>
      </c>
      <c r="K710" s="1" t="s">
        <v>100</v>
      </c>
      <c r="L710" s="13">
        <f>_xlfn.XLOOKUP(K710, 'taxonomy(ID_mappings)'!$B$2:$B$30, 'taxonomy(ID_mappings)'!$A$2:$A$30, "Not Disclosed", 0)</f>
        <v>5897</v>
      </c>
      <c r="M710" s="1" t="s">
        <v>702</v>
      </c>
      <c r="N710" s="1" t="s">
        <v>702</v>
      </c>
      <c r="O710" s="1">
        <f>_xlfn.XLOOKUP(N710, 'taxonomy(ID_mappings)'!$F$2:$F$40, 'taxonomy(ID_mappings)'!$E$2:$E$40, "Not Disclosed", 0)</f>
        <v>1937</v>
      </c>
      <c r="P710" s="1" t="s">
        <v>42</v>
      </c>
      <c r="Q710" s="4" t="s">
        <v>42</v>
      </c>
      <c r="R710" s="4" t="s">
        <v>42</v>
      </c>
      <c r="S710" s="4" t="s">
        <v>42</v>
      </c>
      <c r="T710" s="4" t="str">
        <v>Not Disclosed</v>
      </c>
      <c r="U710" s="4" t="s">
        <v>42</v>
      </c>
      <c r="V710" s="4" t="str">
        <v>Not Disclosed</v>
      </c>
      <c r="W710" s="4" t="s">
        <v>42</v>
      </c>
      <c r="X710" s="4" t="str">
        <v>Not Disclosed</v>
      </c>
      <c r="Y710" s="4" t="s">
        <v>42</v>
      </c>
      <c r="Z710" s="4" t="str">
        <v>Not Disclosed</v>
      </c>
      <c r="AA710" s="4" t="str">
        <f>_xlfn.XLOOKUP(R710, 'taxonomy(ID_mappings)'!$J$2:$J$7, 'taxonomy(ID_mappings)'!$I$2:$I$7, "Not Disclosed", 0)</f>
        <v>Not Disclosed</v>
      </c>
      <c r="AB710" s="4" t="str">
        <f>_xlfn.XLOOKUP(T710, 'taxonomy(ID_mappings)'!$J$2:$J$7, 'taxonomy(ID_mappings)'!$I$2:$I$7, "Not Disclosed", 0)</f>
        <v>Not Disclosed</v>
      </c>
      <c r="AC710" s="4" t="str">
        <f>_xlfn.XLOOKUP(V710, 'taxonomy(ID_mappings)'!$J$2:$J$7, 'taxonomy(ID_mappings)'!$I$2:$I$7, "Not Disclosed", 0)</f>
        <v>Not Disclosed</v>
      </c>
      <c r="AD710" s="4" t="str">
        <f>_xlfn.XLOOKUP(X710, 'taxonomy(ID_mappings)'!$J$2:$J$7, 'taxonomy(ID_mappings)'!$I$2:$I$7, "Not Disclosed", 0)</f>
        <v>Not Disclosed</v>
      </c>
      <c r="AE710" s="4" t="str">
        <f>_xlfn.XLOOKUP(Z710, 'taxonomy(ID_mappings)'!$J$2:$J$7, 'taxonomy(ID_mappings)'!$I$2:$I$7, "Not Disclosed", 0)</f>
        <v>Not Disclosed</v>
      </c>
      <c r="AF710" s="4" t="str">
        <f>_xlfn.CONCAT(AA710, ", ", AB710, ", ", AC710, ", ", AD710, ", ", AE710)</f>
        <v>Not Disclosed, Not Disclosed, Not Disclosed, Not Disclosed, Not Disclosed</v>
      </c>
      <c r="AG710" s="16" t="s">
        <v>42</v>
      </c>
      <c r="AH710" s="1" t="s">
        <v>43</v>
      </c>
      <c r="AI710" s="1">
        <f>_xlfn.XLOOKUP(AH710, 'taxonomy(ID_mappings)'!$L$2:$L$3, 'taxonomy(ID_mappings)'!$M$2:$M$3, 0)</f>
        <v>0</v>
      </c>
      <c r="AJ710" s="1" t="s">
        <v>42</v>
      </c>
      <c r="AK710" s="1" t="s">
        <v>42</v>
      </c>
      <c r="AL710" s="1" t="s">
        <v>42</v>
      </c>
    </row>
    <row r="711" spans="1:38" ht="15.75" customHeight="1">
      <c r="A711" s="1">
        <v>53273</v>
      </c>
      <c r="B711" s="1" t="s">
        <v>1114</v>
      </c>
      <c r="C711" s="1">
        <f>_xlfn.XLOOKUP(B711, 'Sheet1 startup_formatted'!$B$2:$B$690, 'Sheet1 startup_formatted'!$A$2:$A$690, "Not issued", 0)</f>
        <v>48362</v>
      </c>
      <c r="D711" s="2">
        <v>43070</v>
      </c>
      <c r="E711" s="15">
        <v>200000</v>
      </c>
      <c r="F711" s="1" t="s">
        <v>53</v>
      </c>
      <c r="G711" s="1">
        <f>_xlfn.XLOOKUP(F711, 'taxonomy(ID_mappings)'!$P$2:$P$15, 'taxonomy(ID_mappings)'!$O$2:$O$15, 0)</f>
        <v>9101</v>
      </c>
      <c r="H711" s="1">
        <v>0</v>
      </c>
      <c r="I711" s="1" t="s">
        <v>100</v>
      </c>
      <c r="J711" s="1" t="str">
        <v>Turkey</v>
      </c>
      <c r="K711" s="1" t="s">
        <v>100</v>
      </c>
      <c r="L711" s="13">
        <f>_xlfn.XLOOKUP(K711, 'taxonomy(ID_mappings)'!$B$2:$B$30, 'taxonomy(ID_mappings)'!$A$2:$A$30, "Not Disclosed", 0)</f>
        <v>5897</v>
      </c>
      <c r="M711" s="1" t="s">
        <v>236</v>
      </c>
      <c r="N711" s="1" t="s">
        <v>236</v>
      </c>
      <c r="O711" s="1">
        <f>_xlfn.XLOOKUP(N711, 'taxonomy(ID_mappings)'!$F$2:$F$40, 'taxonomy(ID_mappings)'!$E$2:$E$40, "Not Disclosed", 0)</f>
        <v>6729</v>
      </c>
      <c r="P711" s="1" t="s">
        <v>42</v>
      </c>
      <c r="Q711" s="4" t="s">
        <v>42</v>
      </c>
      <c r="R711" s="4" t="s">
        <v>42</v>
      </c>
      <c r="S711" s="4" t="s">
        <v>42</v>
      </c>
      <c r="T711" s="4" t="str">
        <v>Not Disclosed</v>
      </c>
      <c r="U711" s="4" t="s">
        <v>42</v>
      </c>
      <c r="V711" s="4" t="str">
        <v>Not Disclosed</v>
      </c>
      <c r="W711" s="4" t="s">
        <v>42</v>
      </c>
      <c r="X711" s="4" t="str">
        <v>Not Disclosed</v>
      </c>
      <c r="Y711" s="4" t="s">
        <v>42</v>
      </c>
      <c r="Z711" s="4" t="str">
        <v>Not Disclosed</v>
      </c>
      <c r="AA711" s="4" t="str">
        <f>_xlfn.XLOOKUP(R711, 'taxonomy(ID_mappings)'!$J$2:$J$7, 'taxonomy(ID_mappings)'!$I$2:$I$7, "Not Disclosed", 0)</f>
        <v>Not Disclosed</v>
      </c>
      <c r="AB711" s="4" t="str">
        <f>_xlfn.XLOOKUP(T711, 'taxonomy(ID_mappings)'!$J$2:$J$7, 'taxonomy(ID_mappings)'!$I$2:$I$7, "Not Disclosed", 0)</f>
        <v>Not Disclosed</v>
      </c>
      <c r="AC711" s="4" t="str">
        <f>_xlfn.XLOOKUP(V711, 'taxonomy(ID_mappings)'!$J$2:$J$7, 'taxonomy(ID_mappings)'!$I$2:$I$7, "Not Disclosed", 0)</f>
        <v>Not Disclosed</v>
      </c>
      <c r="AD711" s="4" t="str">
        <f>_xlfn.XLOOKUP(X711, 'taxonomy(ID_mappings)'!$J$2:$J$7, 'taxonomy(ID_mappings)'!$I$2:$I$7, "Not Disclosed", 0)</f>
        <v>Not Disclosed</v>
      </c>
      <c r="AE711" s="4" t="str">
        <f>_xlfn.XLOOKUP(Z711, 'taxonomy(ID_mappings)'!$J$2:$J$7, 'taxonomy(ID_mappings)'!$I$2:$I$7, "Not Disclosed", 0)</f>
        <v>Not Disclosed</v>
      </c>
      <c r="AF711" s="4" t="str">
        <f>_xlfn.CONCAT(AA711, ", ", AB711, ", ", AC711, ", ", AD711, ", ", AE711)</f>
        <v>Not Disclosed, Not Disclosed, Not Disclosed, Not Disclosed, Not Disclosed</v>
      </c>
      <c r="AG711" s="16" t="s">
        <v>42</v>
      </c>
      <c r="AH711" s="1" t="s">
        <v>43</v>
      </c>
      <c r="AI711" s="1">
        <f>_xlfn.XLOOKUP(AH711, 'taxonomy(ID_mappings)'!$L$2:$L$3, 'taxonomy(ID_mappings)'!$M$2:$M$3, 0)</f>
        <v>0</v>
      </c>
      <c r="AJ711" s="1" t="s">
        <v>42</v>
      </c>
      <c r="AK711" s="1" t="s">
        <v>42</v>
      </c>
      <c r="AL711" s="1" t="s">
        <v>42</v>
      </c>
    </row>
    <row r="712" spans="1:38" ht="15.75" customHeight="1">
      <c r="A712" s="1">
        <v>53274</v>
      </c>
      <c r="B712" s="1" t="s">
        <v>1115</v>
      </c>
      <c r="C712" s="1">
        <f>_xlfn.XLOOKUP(B712, 'Sheet1 startup_formatted'!$B$2:$B$690, 'Sheet1 startup_formatted'!$A$2:$A$690, "Not issued", 0)</f>
        <v>19658</v>
      </c>
      <c r="D712" s="2">
        <v>43070</v>
      </c>
      <c r="E712" s="15">
        <v>4500000</v>
      </c>
      <c r="F712" s="1" t="s">
        <v>53</v>
      </c>
      <c r="G712" s="1">
        <f>_xlfn.XLOOKUP(F712, 'taxonomy(ID_mappings)'!$P$2:$P$15, 'taxonomy(ID_mappings)'!$O$2:$O$15, 0)</f>
        <v>9101</v>
      </c>
      <c r="H712" s="1">
        <v>1</v>
      </c>
      <c r="I712" s="1" t="s">
        <v>100</v>
      </c>
      <c r="J712" s="1" t="str">
        <v>Turkey</v>
      </c>
      <c r="K712" s="1" t="s">
        <v>100</v>
      </c>
      <c r="L712" s="13">
        <f>_xlfn.XLOOKUP(K712, 'taxonomy(ID_mappings)'!$B$2:$B$30, 'taxonomy(ID_mappings)'!$A$2:$A$30, "Not Disclosed", 0)</f>
        <v>5897</v>
      </c>
      <c r="M712" s="1" t="s">
        <v>40</v>
      </c>
      <c r="N712" s="1" t="s">
        <v>40</v>
      </c>
      <c r="O712" s="1">
        <f>_xlfn.XLOOKUP(N712, 'taxonomy(ID_mappings)'!$F$2:$F$40, 'taxonomy(ID_mappings)'!$E$2:$E$40, "Not Disclosed", 0)</f>
        <v>8923</v>
      </c>
      <c r="P712" s="1" t="s">
        <v>42</v>
      </c>
      <c r="Q712" s="4" t="s">
        <v>42</v>
      </c>
      <c r="R712" s="4" t="s">
        <v>42</v>
      </c>
      <c r="S712" s="4" t="s">
        <v>42</v>
      </c>
      <c r="T712" s="4" t="str">
        <v>Not Disclosed</v>
      </c>
      <c r="U712" s="4" t="s">
        <v>42</v>
      </c>
      <c r="V712" s="4" t="str">
        <v>Not Disclosed</v>
      </c>
      <c r="W712" s="4" t="s">
        <v>42</v>
      </c>
      <c r="X712" s="4" t="str">
        <v>Not Disclosed</v>
      </c>
      <c r="Y712" s="4" t="s">
        <v>42</v>
      </c>
      <c r="Z712" s="4" t="str">
        <v>Not Disclosed</v>
      </c>
      <c r="AA712" s="4" t="str">
        <f>_xlfn.XLOOKUP(R712, 'taxonomy(ID_mappings)'!$J$2:$J$7, 'taxonomy(ID_mappings)'!$I$2:$I$7, "Not Disclosed", 0)</f>
        <v>Not Disclosed</v>
      </c>
      <c r="AB712" s="4" t="str">
        <f>_xlfn.XLOOKUP(T712, 'taxonomy(ID_mappings)'!$J$2:$J$7, 'taxonomy(ID_mappings)'!$I$2:$I$7, "Not Disclosed", 0)</f>
        <v>Not Disclosed</v>
      </c>
      <c r="AC712" s="4" t="str">
        <f>_xlfn.XLOOKUP(V712, 'taxonomy(ID_mappings)'!$J$2:$J$7, 'taxonomy(ID_mappings)'!$I$2:$I$7, "Not Disclosed", 0)</f>
        <v>Not Disclosed</v>
      </c>
      <c r="AD712" s="4" t="str">
        <f>_xlfn.XLOOKUP(X712, 'taxonomy(ID_mappings)'!$J$2:$J$7, 'taxonomy(ID_mappings)'!$I$2:$I$7, "Not Disclosed", 0)</f>
        <v>Not Disclosed</v>
      </c>
      <c r="AE712" s="4" t="str">
        <f>_xlfn.XLOOKUP(Z712, 'taxonomy(ID_mappings)'!$J$2:$J$7, 'taxonomy(ID_mappings)'!$I$2:$I$7, "Not Disclosed", 0)</f>
        <v>Not Disclosed</v>
      </c>
      <c r="AF712" s="4" t="str">
        <f>_xlfn.CONCAT(AA712, ", ", AB712, ", ", AC712, ", ", AD712, ", ", AE712)</f>
        <v>Not Disclosed, Not Disclosed, Not Disclosed, Not Disclosed, Not Disclosed</v>
      </c>
      <c r="AG712" s="16" t="s">
        <v>42</v>
      </c>
      <c r="AH712" s="1" t="s">
        <v>43</v>
      </c>
      <c r="AI712" s="1">
        <f>_xlfn.XLOOKUP(AH712, 'taxonomy(ID_mappings)'!$L$2:$L$3, 'taxonomy(ID_mappings)'!$M$2:$M$3, 0)</f>
        <v>0</v>
      </c>
      <c r="AJ712" s="1" t="s">
        <v>42</v>
      </c>
      <c r="AK712" s="1" t="s">
        <v>42</v>
      </c>
      <c r="AL712" s="1" t="s">
        <v>42</v>
      </c>
    </row>
    <row r="713" spans="1:38" ht="15.75" customHeight="1">
      <c r="A713" s="1">
        <v>53275</v>
      </c>
      <c r="B713" s="1" t="s">
        <v>1116</v>
      </c>
      <c r="C713" s="1">
        <f>_xlfn.XLOOKUP(B713, 'Sheet1 startup_formatted'!$B$2:$B$690, 'Sheet1 startup_formatted'!$A$2:$A$690, "Not issued", 0)</f>
        <v>54340</v>
      </c>
      <c r="D713" s="2">
        <v>43070</v>
      </c>
      <c r="E713" s="15">
        <v>70000</v>
      </c>
      <c r="F713" s="1" t="s">
        <v>88</v>
      </c>
      <c r="G713" s="1">
        <f>_xlfn.XLOOKUP(F713, 'taxonomy(ID_mappings)'!$P$2:$P$15, 'taxonomy(ID_mappings)'!$O$2:$O$15, 0)</f>
        <v>6789</v>
      </c>
      <c r="H713" s="1">
        <v>0</v>
      </c>
      <c r="I713" s="1" t="s">
        <v>284</v>
      </c>
      <c r="J713" s="1" t="str">
        <v>Pakistan</v>
      </c>
      <c r="K713" s="1" t="s">
        <v>284</v>
      </c>
      <c r="L713" s="13">
        <f>_xlfn.XLOOKUP(K713, 'taxonomy(ID_mappings)'!$B$2:$B$30, 'taxonomy(ID_mappings)'!$A$2:$A$30, "Not Disclosed", 0)</f>
        <v>5769</v>
      </c>
      <c r="M713" s="1" t="s">
        <v>126</v>
      </c>
      <c r="N713" s="1" t="s">
        <v>126</v>
      </c>
      <c r="O713" s="1">
        <f>_xlfn.XLOOKUP(N713, 'taxonomy(ID_mappings)'!$F$2:$F$40, 'taxonomy(ID_mappings)'!$E$2:$E$40, "Not Disclosed", 0)</f>
        <v>1524</v>
      </c>
      <c r="P713" s="1" t="s">
        <v>42</v>
      </c>
      <c r="Q713" s="4" t="s">
        <v>42</v>
      </c>
      <c r="R713" s="4" t="s">
        <v>42</v>
      </c>
      <c r="S713" s="4" t="s">
        <v>42</v>
      </c>
      <c r="T713" s="4" t="str">
        <v>Not Disclosed</v>
      </c>
      <c r="U713" s="4" t="s">
        <v>42</v>
      </c>
      <c r="V713" s="4" t="str">
        <v>Not Disclosed</v>
      </c>
      <c r="W713" s="4" t="s">
        <v>42</v>
      </c>
      <c r="X713" s="4" t="str">
        <v>Not Disclosed</v>
      </c>
      <c r="Y713" s="4" t="s">
        <v>42</v>
      </c>
      <c r="Z713" s="4" t="str">
        <v>Not Disclosed</v>
      </c>
      <c r="AA713" s="4" t="str">
        <f>_xlfn.XLOOKUP(R713, 'taxonomy(ID_mappings)'!$J$2:$J$7, 'taxonomy(ID_mappings)'!$I$2:$I$7, "Not Disclosed", 0)</f>
        <v>Not Disclosed</v>
      </c>
      <c r="AB713" s="4" t="str">
        <f>_xlfn.XLOOKUP(T713, 'taxonomy(ID_mappings)'!$J$2:$J$7, 'taxonomy(ID_mappings)'!$I$2:$I$7, "Not Disclosed", 0)</f>
        <v>Not Disclosed</v>
      </c>
      <c r="AC713" s="4" t="str">
        <f>_xlfn.XLOOKUP(V713, 'taxonomy(ID_mappings)'!$J$2:$J$7, 'taxonomy(ID_mappings)'!$I$2:$I$7, "Not Disclosed", 0)</f>
        <v>Not Disclosed</v>
      </c>
      <c r="AD713" s="4" t="str">
        <f>_xlfn.XLOOKUP(X713, 'taxonomy(ID_mappings)'!$J$2:$J$7, 'taxonomy(ID_mappings)'!$I$2:$I$7, "Not Disclosed", 0)</f>
        <v>Not Disclosed</v>
      </c>
      <c r="AE713" s="4" t="str">
        <f>_xlfn.XLOOKUP(Z713, 'taxonomy(ID_mappings)'!$J$2:$J$7, 'taxonomy(ID_mappings)'!$I$2:$I$7, "Not Disclosed", 0)</f>
        <v>Not Disclosed</v>
      </c>
      <c r="AF713" s="4" t="str">
        <f>_xlfn.CONCAT(AA713, ", ", AB713, ", ", AC713, ", ", AD713, ", ", AE713)</f>
        <v>Not Disclosed, Not Disclosed, Not Disclosed, Not Disclosed, Not Disclosed</v>
      </c>
      <c r="AG713" s="16" t="s">
        <v>42</v>
      </c>
      <c r="AH713" s="1" t="s">
        <v>43</v>
      </c>
      <c r="AI713" s="1">
        <f>_xlfn.XLOOKUP(AH713, 'taxonomy(ID_mappings)'!$L$2:$L$3, 'taxonomy(ID_mappings)'!$M$2:$M$3, 0)</f>
        <v>0</v>
      </c>
      <c r="AJ713" s="1" t="s">
        <v>42</v>
      </c>
      <c r="AK713" s="1" t="s">
        <v>42</v>
      </c>
      <c r="AL713" s="1" t="s">
        <v>42</v>
      </c>
    </row>
    <row r="714" spans="1:38" ht="15.75" customHeight="1">
      <c r="A714" s="1">
        <v>53276</v>
      </c>
      <c r="B714" s="1" t="s">
        <v>400</v>
      </c>
      <c r="C714" s="1">
        <f>_xlfn.XLOOKUP(B714, 'Sheet1 startup_formatted'!$B$2:$B$690, 'Sheet1 startup_formatted'!$A$2:$A$690, "Not issued", 0)</f>
        <v>5258</v>
      </c>
      <c r="D714" s="2">
        <v>43070</v>
      </c>
      <c r="E714" s="15">
        <v>1353660</v>
      </c>
      <c r="F714" s="1" t="s">
        <v>707</v>
      </c>
      <c r="G714" s="1">
        <f>_xlfn.XLOOKUP(F714, 'taxonomy(ID_mappings)'!$P$2:$P$15, 'taxonomy(ID_mappings)'!$O$2:$O$15, 0)</f>
        <v>5672</v>
      </c>
      <c r="H714" s="1">
        <v>1</v>
      </c>
      <c r="I714" s="1" t="s">
        <v>100</v>
      </c>
      <c r="J714" s="1" t="str">
        <v>Turkey</v>
      </c>
      <c r="K714" s="1" t="s">
        <v>100</v>
      </c>
      <c r="L714" s="13">
        <f>_xlfn.XLOOKUP(K714, 'taxonomy(ID_mappings)'!$B$2:$B$30, 'taxonomy(ID_mappings)'!$A$2:$A$30, "Not Disclosed", 0)</f>
        <v>5897</v>
      </c>
      <c r="M714" s="1" t="s">
        <v>401</v>
      </c>
      <c r="N714" s="1" t="s">
        <v>401</v>
      </c>
      <c r="O714" s="1">
        <f>_xlfn.XLOOKUP(N714, 'taxonomy(ID_mappings)'!$F$2:$F$40, 'taxonomy(ID_mappings)'!$E$2:$E$40, "Not Disclosed", 0)</f>
        <v>8327</v>
      </c>
      <c r="P714" s="1">
        <v>2</v>
      </c>
      <c r="Q714" s="4" t="s">
        <v>61</v>
      </c>
      <c r="R714" s="4" t="s">
        <v>61</v>
      </c>
      <c r="S714" s="4" t="s">
        <v>42</v>
      </c>
      <c r="T714" s="4" t="str">
        <v>Not Disclosed</v>
      </c>
      <c r="U714" s="4" t="s">
        <v>42</v>
      </c>
      <c r="V714" s="4" t="str">
        <v>Not Disclosed</v>
      </c>
      <c r="W714" s="4" t="s">
        <v>42</v>
      </c>
      <c r="X714" s="4" t="str">
        <v>Not Disclosed</v>
      </c>
      <c r="Y714" s="4" t="s">
        <v>42</v>
      </c>
      <c r="Z714" s="4" t="str">
        <v>Not Disclosed</v>
      </c>
      <c r="AA714" s="4">
        <f>_xlfn.XLOOKUP(R714, 'taxonomy(ID_mappings)'!$J$2:$J$7, 'taxonomy(ID_mappings)'!$I$2:$I$7, "Not Disclosed", 0)</f>
        <v>5326</v>
      </c>
      <c r="AB714" s="4" t="str">
        <f>_xlfn.XLOOKUP(T714, 'taxonomy(ID_mappings)'!$J$2:$J$7, 'taxonomy(ID_mappings)'!$I$2:$I$7, "Not Disclosed", 0)</f>
        <v>Not Disclosed</v>
      </c>
      <c r="AC714" s="4" t="str">
        <f>_xlfn.XLOOKUP(V714, 'taxonomy(ID_mappings)'!$J$2:$J$7, 'taxonomy(ID_mappings)'!$I$2:$I$7, "Not Disclosed", 0)</f>
        <v>Not Disclosed</v>
      </c>
      <c r="AD714" s="4" t="str">
        <f>_xlfn.XLOOKUP(X714, 'taxonomy(ID_mappings)'!$J$2:$J$7, 'taxonomy(ID_mappings)'!$I$2:$I$7, "Not Disclosed", 0)</f>
        <v>Not Disclosed</v>
      </c>
      <c r="AE714" s="4" t="str">
        <f>_xlfn.XLOOKUP(Z714, 'taxonomy(ID_mappings)'!$J$2:$J$7, 'taxonomy(ID_mappings)'!$I$2:$I$7, "Not Disclosed", 0)</f>
        <v>Not Disclosed</v>
      </c>
      <c r="AF714" s="4" t="str">
        <f>_xlfn.CONCAT(AA714, ", ", AB714, ", ", AC714, ", ", AD714, ", ", AE714)</f>
        <v>5326, Not Disclosed, Not Disclosed, Not Disclosed, Not Disclosed</v>
      </c>
      <c r="AG714" s="16">
        <v>5326</v>
      </c>
      <c r="AH714" s="1" t="s">
        <v>55</v>
      </c>
      <c r="AI714" s="1">
        <f>_xlfn.XLOOKUP(AH714, 'taxonomy(ID_mappings)'!$L$2:$L$3, 'taxonomy(ID_mappings)'!$M$2:$M$3, 0)</f>
        <v>1</v>
      </c>
      <c r="AJ714" s="1" t="s">
        <v>42</v>
      </c>
      <c r="AK714" s="1" t="s">
        <v>42</v>
      </c>
      <c r="AL714" s="1" t="s">
        <v>42</v>
      </c>
    </row>
    <row r="715" spans="1:38" ht="15.75" customHeight="1">
      <c r="A715" s="1">
        <v>53277</v>
      </c>
      <c r="B715" s="1" t="s">
        <v>1117</v>
      </c>
      <c r="C715" s="1">
        <f>_xlfn.XLOOKUP(B715, 'Sheet1 startup_formatted'!$B$2:$B$690, 'Sheet1 startup_formatted'!$A$2:$A$690, "Not issued", 0)</f>
        <v>54570</v>
      </c>
      <c r="D715" s="2">
        <v>43070</v>
      </c>
      <c r="E715" s="15">
        <v>744381</v>
      </c>
      <c r="F715" s="1" t="s">
        <v>53</v>
      </c>
      <c r="G715" s="1">
        <f>_xlfn.XLOOKUP(F715, 'taxonomy(ID_mappings)'!$P$2:$P$15, 'taxonomy(ID_mappings)'!$O$2:$O$15, 0)</f>
        <v>9101</v>
      </c>
      <c r="H715" s="1">
        <v>1</v>
      </c>
      <c r="I715" s="1" t="s">
        <v>100</v>
      </c>
      <c r="J715" s="1" t="str">
        <v>Turkey</v>
      </c>
      <c r="K715" s="1" t="s">
        <v>100</v>
      </c>
      <c r="L715" s="13">
        <f>_xlfn.XLOOKUP(K715, 'taxonomy(ID_mappings)'!$B$2:$B$30, 'taxonomy(ID_mappings)'!$A$2:$A$30, "Not Disclosed", 0)</f>
        <v>5897</v>
      </c>
      <c r="M715" s="1" t="s">
        <v>702</v>
      </c>
      <c r="N715" s="1" t="s">
        <v>702</v>
      </c>
      <c r="O715" s="1">
        <f>_xlfn.XLOOKUP(N715, 'taxonomy(ID_mappings)'!$F$2:$F$40, 'taxonomy(ID_mappings)'!$E$2:$E$40, "Not Disclosed", 0)</f>
        <v>1937</v>
      </c>
      <c r="P715" s="1">
        <v>2</v>
      </c>
      <c r="Q715" s="4" t="s">
        <v>42</v>
      </c>
      <c r="R715" s="4" t="s">
        <v>42</v>
      </c>
      <c r="S715" s="4" t="s">
        <v>42</v>
      </c>
      <c r="T715" s="4" t="str">
        <v>Not Disclosed</v>
      </c>
      <c r="U715" s="4" t="s">
        <v>42</v>
      </c>
      <c r="V715" s="4" t="str">
        <v>Not Disclosed</v>
      </c>
      <c r="W715" s="4" t="s">
        <v>42</v>
      </c>
      <c r="X715" s="4" t="str">
        <v>Not Disclosed</v>
      </c>
      <c r="Y715" s="4" t="s">
        <v>42</v>
      </c>
      <c r="Z715" s="4" t="str">
        <v>Not Disclosed</v>
      </c>
      <c r="AA715" s="4" t="str">
        <f>_xlfn.XLOOKUP(R715, 'taxonomy(ID_mappings)'!$J$2:$J$7, 'taxonomy(ID_mappings)'!$I$2:$I$7, "Not Disclosed", 0)</f>
        <v>Not Disclosed</v>
      </c>
      <c r="AB715" s="4" t="str">
        <f>_xlfn.XLOOKUP(T715, 'taxonomy(ID_mappings)'!$J$2:$J$7, 'taxonomy(ID_mappings)'!$I$2:$I$7, "Not Disclosed", 0)</f>
        <v>Not Disclosed</v>
      </c>
      <c r="AC715" s="4" t="str">
        <f>_xlfn.XLOOKUP(V715, 'taxonomy(ID_mappings)'!$J$2:$J$7, 'taxonomy(ID_mappings)'!$I$2:$I$7, "Not Disclosed", 0)</f>
        <v>Not Disclosed</v>
      </c>
      <c r="AD715" s="4" t="str">
        <f>_xlfn.XLOOKUP(X715, 'taxonomy(ID_mappings)'!$J$2:$J$7, 'taxonomy(ID_mappings)'!$I$2:$I$7, "Not Disclosed", 0)</f>
        <v>Not Disclosed</v>
      </c>
      <c r="AE715" s="4" t="str">
        <f>_xlfn.XLOOKUP(Z715, 'taxonomy(ID_mappings)'!$J$2:$J$7, 'taxonomy(ID_mappings)'!$I$2:$I$7, "Not Disclosed", 0)</f>
        <v>Not Disclosed</v>
      </c>
      <c r="AF715" s="4" t="str">
        <f>_xlfn.CONCAT(AA715, ", ", AB715, ", ", AC715, ", ", AD715, ", ", AE715)</f>
        <v>Not Disclosed, Not Disclosed, Not Disclosed, Not Disclosed, Not Disclosed</v>
      </c>
      <c r="AG715" s="16" t="s">
        <v>42</v>
      </c>
      <c r="AH715" s="1" t="s">
        <v>43</v>
      </c>
      <c r="AI715" s="1">
        <f>_xlfn.XLOOKUP(AH715, 'taxonomy(ID_mappings)'!$L$2:$L$3, 'taxonomy(ID_mappings)'!$M$2:$M$3, 0)</f>
        <v>0</v>
      </c>
      <c r="AJ715" s="1" t="s">
        <v>42</v>
      </c>
      <c r="AK715" s="1" t="s">
        <v>42</v>
      </c>
      <c r="AL715" s="1" t="s">
        <v>42</v>
      </c>
    </row>
    <row r="716" spans="1:38" ht="15.75" customHeight="1">
      <c r="A716" s="1">
        <v>53278</v>
      </c>
      <c r="B716" s="1" t="s">
        <v>1118</v>
      </c>
      <c r="C716" s="1">
        <f>_xlfn.XLOOKUP(B716, 'Sheet1 startup_formatted'!$B$2:$B$690, 'Sheet1 startup_formatted'!$A$2:$A$690, "Not issued", 0)</f>
        <v>37149</v>
      </c>
      <c r="D716" s="2">
        <v>43070</v>
      </c>
      <c r="E716" s="15">
        <v>985000</v>
      </c>
      <c r="F716" s="1" t="s">
        <v>45</v>
      </c>
      <c r="G716" s="1">
        <f>_xlfn.XLOOKUP(F716, 'taxonomy(ID_mappings)'!$P$2:$P$15, 'taxonomy(ID_mappings)'!$O$2:$O$15, 0)</f>
        <v>5678</v>
      </c>
      <c r="H716" s="1">
        <v>0</v>
      </c>
      <c r="I716" s="1" t="s">
        <v>100</v>
      </c>
      <c r="J716" s="1" t="str">
        <v>Turkey</v>
      </c>
      <c r="K716" s="1" t="s">
        <v>100</v>
      </c>
      <c r="L716" s="13">
        <f>_xlfn.XLOOKUP(K716, 'taxonomy(ID_mappings)'!$B$2:$B$30, 'taxonomy(ID_mappings)'!$A$2:$A$30, "Not Disclosed", 0)</f>
        <v>5897</v>
      </c>
      <c r="M716" s="1" t="s">
        <v>68</v>
      </c>
      <c r="N716" s="1" t="s">
        <v>68</v>
      </c>
      <c r="O716" s="1">
        <f>_xlfn.XLOOKUP(N716, 'taxonomy(ID_mappings)'!$F$2:$F$40, 'taxonomy(ID_mappings)'!$E$2:$E$40, "Not Disclosed", 0)</f>
        <v>5832</v>
      </c>
      <c r="P716" s="1" t="s">
        <v>42</v>
      </c>
      <c r="Q716" s="4" t="s">
        <v>42</v>
      </c>
      <c r="R716" s="4" t="s">
        <v>42</v>
      </c>
      <c r="S716" s="4" t="s">
        <v>42</v>
      </c>
      <c r="T716" s="4" t="str">
        <v>Not Disclosed</v>
      </c>
      <c r="U716" s="4" t="s">
        <v>42</v>
      </c>
      <c r="V716" s="4" t="str">
        <v>Not Disclosed</v>
      </c>
      <c r="W716" s="4" t="s">
        <v>42</v>
      </c>
      <c r="X716" s="4" t="str">
        <v>Not Disclosed</v>
      </c>
      <c r="Y716" s="4" t="s">
        <v>42</v>
      </c>
      <c r="Z716" s="4" t="str">
        <v>Not Disclosed</v>
      </c>
      <c r="AA716" s="4" t="str">
        <f>_xlfn.XLOOKUP(R716, 'taxonomy(ID_mappings)'!$J$2:$J$7, 'taxonomy(ID_mappings)'!$I$2:$I$7, "Not Disclosed", 0)</f>
        <v>Not Disclosed</v>
      </c>
      <c r="AB716" s="4" t="str">
        <f>_xlfn.XLOOKUP(T716, 'taxonomy(ID_mappings)'!$J$2:$J$7, 'taxonomy(ID_mappings)'!$I$2:$I$7, "Not Disclosed", 0)</f>
        <v>Not Disclosed</v>
      </c>
      <c r="AC716" s="4" t="str">
        <f>_xlfn.XLOOKUP(V716, 'taxonomy(ID_mappings)'!$J$2:$J$7, 'taxonomy(ID_mappings)'!$I$2:$I$7, "Not Disclosed", 0)</f>
        <v>Not Disclosed</v>
      </c>
      <c r="AD716" s="4" t="str">
        <f>_xlfn.XLOOKUP(X716, 'taxonomy(ID_mappings)'!$J$2:$J$7, 'taxonomy(ID_mappings)'!$I$2:$I$7, "Not Disclosed", 0)</f>
        <v>Not Disclosed</v>
      </c>
      <c r="AE716" s="4" t="str">
        <f>_xlfn.XLOOKUP(Z716, 'taxonomy(ID_mappings)'!$J$2:$J$7, 'taxonomy(ID_mappings)'!$I$2:$I$7, "Not Disclosed", 0)</f>
        <v>Not Disclosed</v>
      </c>
      <c r="AF716" s="4" t="str">
        <f>_xlfn.CONCAT(AA716, ", ", AB716, ", ", AC716, ", ", AD716, ", ", AE716)</f>
        <v>Not Disclosed, Not Disclosed, Not Disclosed, Not Disclosed, Not Disclosed</v>
      </c>
      <c r="AG716" s="16" t="s">
        <v>42</v>
      </c>
      <c r="AH716" s="1" t="s">
        <v>43</v>
      </c>
      <c r="AI716" s="1">
        <f>_xlfn.XLOOKUP(AH716, 'taxonomy(ID_mappings)'!$L$2:$L$3, 'taxonomy(ID_mappings)'!$M$2:$M$3, 0)</f>
        <v>0</v>
      </c>
      <c r="AJ716" s="1" t="s">
        <v>42</v>
      </c>
      <c r="AK716" s="1" t="s">
        <v>42</v>
      </c>
      <c r="AL716" s="1" t="s">
        <v>42</v>
      </c>
    </row>
    <row r="717" spans="1:38" ht="15.75" customHeight="1">
      <c r="A717" s="1">
        <v>53279</v>
      </c>
      <c r="B717" s="1" t="s">
        <v>1119</v>
      </c>
      <c r="C717" s="1">
        <f>_xlfn.XLOOKUP(B717, 'Sheet1 startup_formatted'!$B$2:$B$690, 'Sheet1 startup_formatted'!$A$2:$A$690, "Not issued", 0)</f>
        <v>54429</v>
      </c>
      <c r="D717" s="2">
        <v>43070</v>
      </c>
      <c r="E717" s="15">
        <v>1600000</v>
      </c>
      <c r="F717" s="1" t="s">
        <v>53</v>
      </c>
      <c r="G717" s="1">
        <f>_xlfn.XLOOKUP(F717, 'taxonomy(ID_mappings)'!$P$2:$P$15, 'taxonomy(ID_mappings)'!$O$2:$O$15, 0)</f>
        <v>9101</v>
      </c>
      <c r="H717" s="1">
        <v>3</v>
      </c>
      <c r="I717" s="1" t="s">
        <v>284</v>
      </c>
      <c r="J717" s="1" t="str">
        <v>Pakistan</v>
      </c>
      <c r="K717" s="1" t="s">
        <v>284</v>
      </c>
      <c r="L717" s="13">
        <f>_xlfn.XLOOKUP(K717, 'taxonomy(ID_mappings)'!$B$2:$B$30, 'taxonomy(ID_mappings)'!$A$2:$A$30, "Not Disclosed", 0)</f>
        <v>5769</v>
      </c>
      <c r="M717" s="1" t="s">
        <v>77</v>
      </c>
      <c r="N717" s="1" t="s">
        <v>77</v>
      </c>
      <c r="O717" s="1">
        <f>_xlfn.XLOOKUP(N717, 'taxonomy(ID_mappings)'!$F$2:$F$40, 'taxonomy(ID_mappings)'!$E$2:$E$40, "Not Disclosed", 0)</f>
        <v>7846</v>
      </c>
      <c r="P717" s="1" t="s">
        <v>42</v>
      </c>
      <c r="Q717" s="4" t="s">
        <v>42</v>
      </c>
      <c r="R717" s="4" t="s">
        <v>42</v>
      </c>
      <c r="S717" s="4" t="s">
        <v>42</v>
      </c>
      <c r="T717" s="4" t="str">
        <v>Not Disclosed</v>
      </c>
      <c r="U717" s="4" t="s">
        <v>42</v>
      </c>
      <c r="V717" s="4" t="str">
        <v>Not Disclosed</v>
      </c>
      <c r="W717" s="4" t="s">
        <v>42</v>
      </c>
      <c r="X717" s="4" t="str">
        <v>Not Disclosed</v>
      </c>
      <c r="Y717" s="4" t="s">
        <v>42</v>
      </c>
      <c r="Z717" s="4" t="str">
        <v>Not Disclosed</v>
      </c>
      <c r="AA717" s="4" t="str">
        <f>_xlfn.XLOOKUP(R717, 'taxonomy(ID_mappings)'!$J$2:$J$7, 'taxonomy(ID_mappings)'!$I$2:$I$7, "Not Disclosed", 0)</f>
        <v>Not Disclosed</v>
      </c>
      <c r="AB717" s="4" t="str">
        <f>_xlfn.XLOOKUP(T717, 'taxonomy(ID_mappings)'!$J$2:$J$7, 'taxonomy(ID_mappings)'!$I$2:$I$7, "Not Disclosed", 0)</f>
        <v>Not Disclosed</v>
      </c>
      <c r="AC717" s="4" t="str">
        <f>_xlfn.XLOOKUP(V717, 'taxonomy(ID_mappings)'!$J$2:$J$7, 'taxonomy(ID_mappings)'!$I$2:$I$7, "Not Disclosed", 0)</f>
        <v>Not Disclosed</v>
      </c>
      <c r="AD717" s="4" t="str">
        <f>_xlfn.XLOOKUP(X717, 'taxonomy(ID_mappings)'!$J$2:$J$7, 'taxonomy(ID_mappings)'!$I$2:$I$7, "Not Disclosed", 0)</f>
        <v>Not Disclosed</v>
      </c>
      <c r="AE717" s="4" t="str">
        <f>_xlfn.XLOOKUP(Z717, 'taxonomy(ID_mappings)'!$J$2:$J$7, 'taxonomy(ID_mappings)'!$I$2:$I$7, "Not Disclosed", 0)</f>
        <v>Not Disclosed</v>
      </c>
      <c r="AF717" s="4" t="str">
        <f>_xlfn.CONCAT(AA717, ", ", AB717, ", ", AC717, ", ", AD717, ", ", AE717)</f>
        <v>Not Disclosed, Not Disclosed, Not Disclosed, Not Disclosed, Not Disclosed</v>
      </c>
      <c r="AG717" s="16" t="s">
        <v>42</v>
      </c>
      <c r="AH717" s="1" t="s">
        <v>43</v>
      </c>
      <c r="AI717" s="1">
        <f>_xlfn.XLOOKUP(AH717, 'taxonomy(ID_mappings)'!$L$2:$L$3, 'taxonomy(ID_mappings)'!$M$2:$M$3, 0)</f>
        <v>0</v>
      </c>
      <c r="AJ717" s="1" t="s">
        <v>42</v>
      </c>
      <c r="AK717" s="1" t="s">
        <v>42</v>
      </c>
      <c r="AL717" s="1" t="s">
        <v>42</v>
      </c>
    </row>
    <row r="718" spans="1:38" ht="15.75" customHeight="1">
      <c r="A718" s="1">
        <v>53280</v>
      </c>
      <c r="B718" s="1" t="s">
        <v>1120</v>
      </c>
      <c r="C718" s="1">
        <f>_xlfn.XLOOKUP(B718, 'Sheet1 startup_formatted'!$B$2:$B$690, 'Sheet1 startup_formatted'!$A$2:$A$690, "Not issued", 0)</f>
        <v>5218</v>
      </c>
      <c r="D718" s="2">
        <v>43070</v>
      </c>
      <c r="E718" s="15">
        <v>88000</v>
      </c>
      <c r="F718" s="1" t="s">
        <v>116</v>
      </c>
      <c r="G718" s="1">
        <f>_xlfn.XLOOKUP(F718, 'taxonomy(ID_mappings)'!$P$2:$P$15, 'taxonomy(ID_mappings)'!$O$2:$O$15, 0)</f>
        <v>3456</v>
      </c>
      <c r="H718" s="1">
        <v>1</v>
      </c>
      <c r="I718" s="1" t="s">
        <v>100</v>
      </c>
      <c r="J718" s="1" t="str">
        <v>Turkey</v>
      </c>
      <c r="K718" s="1" t="s">
        <v>100</v>
      </c>
      <c r="L718" s="13">
        <f>_xlfn.XLOOKUP(K718, 'taxonomy(ID_mappings)'!$B$2:$B$30, 'taxonomy(ID_mappings)'!$A$2:$A$30, "Not Disclosed", 0)</f>
        <v>5897</v>
      </c>
      <c r="M718" s="1" t="s">
        <v>232</v>
      </c>
      <c r="N718" s="1" t="s">
        <v>232</v>
      </c>
      <c r="O718" s="1">
        <f>_xlfn.XLOOKUP(N718, 'taxonomy(ID_mappings)'!$F$2:$F$40, 'taxonomy(ID_mappings)'!$E$2:$E$40, "Not Disclosed", 0)</f>
        <v>3754</v>
      </c>
      <c r="P718" s="1">
        <v>2</v>
      </c>
      <c r="Q718" s="4" t="s">
        <v>243</v>
      </c>
      <c r="R718" s="4" t="s">
        <v>61</v>
      </c>
      <c r="S718" s="4" t="s">
        <v>79</v>
      </c>
      <c r="T718" s="4" t="str">
        <v>B2B2C</v>
      </c>
      <c r="U718" s="4" t="s">
        <v>42</v>
      </c>
      <c r="V718" s="4" t="str">
        <v>Not Disclosed</v>
      </c>
      <c r="W718" s="4" t="s">
        <v>42</v>
      </c>
      <c r="X718" s="4" t="str">
        <v>Not Disclosed</v>
      </c>
      <c r="Y718" s="4" t="s">
        <v>42</v>
      </c>
      <c r="Z718" s="4" t="str">
        <v>Not Disclosed</v>
      </c>
      <c r="AA718" s="4">
        <f>_xlfn.XLOOKUP(R718, 'taxonomy(ID_mappings)'!$J$2:$J$7, 'taxonomy(ID_mappings)'!$I$2:$I$7, "Not Disclosed", 0)</f>
        <v>5326</v>
      </c>
      <c r="AB718" s="4">
        <f>_xlfn.XLOOKUP(T718, 'taxonomy(ID_mappings)'!$J$2:$J$7, 'taxonomy(ID_mappings)'!$I$2:$I$7, "Not Disclosed", 0)</f>
        <v>5252</v>
      </c>
      <c r="AC718" s="4" t="str">
        <f>_xlfn.XLOOKUP(V718, 'taxonomy(ID_mappings)'!$J$2:$J$7, 'taxonomy(ID_mappings)'!$I$2:$I$7, "Not Disclosed", 0)</f>
        <v>Not Disclosed</v>
      </c>
      <c r="AD718" s="4" t="str">
        <f>_xlfn.XLOOKUP(X718, 'taxonomy(ID_mappings)'!$J$2:$J$7, 'taxonomy(ID_mappings)'!$I$2:$I$7, "Not Disclosed", 0)</f>
        <v>Not Disclosed</v>
      </c>
      <c r="AE718" s="4" t="str">
        <f>_xlfn.XLOOKUP(Z718, 'taxonomy(ID_mappings)'!$J$2:$J$7, 'taxonomy(ID_mappings)'!$I$2:$I$7, "Not Disclosed", 0)</f>
        <v>Not Disclosed</v>
      </c>
      <c r="AF718" s="4" t="str">
        <f>_xlfn.CONCAT(AA718, ", ", AB718, ", ", AC718, ", ", AD718, ", ", AE718)</f>
        <v>5326, 5252, Not Disclosed, Not Disclosed, Not Disclosed</v>
      </c>
      <c r="AG718" s="16" t="s">
        <v>244</v>
      </c>
      <c r="AH718" s="1" t="s">
        <v>55</v>
      </c>
      <c r="AI718" s="1">
        <f>_xlfn.XLOOKUP(AH718, 'taxonomy(ID_mappings)'!$L$2:$L$3, 'taxonomy(ID_mappings)'!$M$2:$M$3, 0)</f>
        <v>1</v>
      </c>
      <c r="AJ718" s="1" t="s">
        <v>42</v>
      </c>
      <c r="AK718" s="1" t="s">
        <v>42</v>
      </c>
      <c r="AL718" s="1" t="s">
        <v>42</v>
      </c>
    </row>
    <row r="719" spans="1:38" ht="15.75" customHeight="1">
      <c r="A719" s="1">
        <v>53281</v>
      </c>
      <c r="B719" s="1" t="s">
        <v>1121</v>
      </c>
      <c r="C719" s="1">
        <f>_xlfn.XLOOKUP(B719, 'Sheet1 startup_formatted'!$B$2:$B$690, 'Sheet1 startup_formatted'!$A$2:$A$690, "Not issued", 0)</f>
        <v>46231</v>
      </c>
      <c r="D719" s="2">
        <v>43070</v>
      </c>
      <c r="E719" s="15">
        <v>70000</v>
      </c>
      <c r="F719" s="1" t="s">
        <v>88</v>
      </c>
      <c r="G719" s="1">
        <f>_xlfn.XLOOKUP(F719, 'taxonomy(ID_mappings)'!$P$2:$P$15, 'taxonomy(ID_mappings)'!$O$2:$O$15, 0)</f>
        <v>6789</v>
      </c>
      <c r="H719" s="1">
        <v>0</v>
      </c>
      <c r="I719" s="1" t="s">
        <v>100</v>
      </c>
      <c r="J719" s="1" t="str">
        <v>Turkey</v>
      </c>
      <c r="K719" s="1" t="s">
        <v>100</v>
      </c>
      <c r="L719" s="13">
        <f>_xlfn.XLOOKUP(K719, 'taxonomy(ID_mappings)'!$B$2:$B$30, 'taxonomy(ID_mappings)'!$A$2:$A$30, "Not Disclosed", 0)</f>
        <v>5897</v>
      </c>
      <c r="M719" s="1" t="s">
        <v>133</v>
      </c>
      <c r="N719" s="1" t="s">
        <v>133</v>
      </c>
      <c r="O719" s="1">
        <f>_xlfn.XLOOKUP(N719, 'taxonomy(ID_mappings)'!$F$2:$F$40, 'taxonomy(ID_mappings)'!$E$2:$E$40, "Not Disclosed", 0)</f>
        <v>8769</v>
      </c>
      <c r="P719" s="1">
        <v>1</v>
      </c>
      <c r="Q719" s="4" t="s">
        <v>134</v>
      </c>
      <c r="R719" s="4" t="s">
        <v>61</v>
      </c>
      <c r="S719" s="4" t="s">
        <v>135</v>
      </c>
      <c r="T719" s="4" t="str">
        <v>B2C</v>
      </c>
      <c r="U719" s="4" t="s">
        <v>42</v>
      </c>
      <c r="V719" s="4" t="str">
        <v>Not Disclosed</v>
      </c>
      <c r="W719" s="4" t="s">
        <v>42</v>
      </c>
      <c r="X719" s="4" t="str">
        <v>Not Disclosed</v>
      </c>
      <c r="Y719" s="4" t="s">
        <v>42</v>
      </c>
      <c r="Z719" s="4" t="str">
        <v>Not Disclosed</v>
      </c>
      <c r="AA719" s="4">
        <f>_xlfn.XLOOKUP(R719, 'taxonomy(ID_mappings)'!$J$2:$J$7, 'taxonomy(ID_mappings)'!$I$2:$I$7, "Not Disclosed", 0)</f>
        <v>5326</v>
      </c>
      <c r="AB719" s="4">
        <f>_xlfn.XLOOKUP(T719, 'taxonomy(ID_mappings)'!$J$2:$J$7, 'taxonomy(ID_mappings)'!$I$2:$I$7, "Not Disclosed", 0)</f>
        <v>5325</v>
      </c>
      <c r="AC719" s="4" t="str">
        <f>_xlfn.XLOOKUP(V719, 'taxonomy(ID_mappings)'!$J$2:$J$7, 'taxonomy(ID_mappings)'!$I$2:$I$7, "Not Disclosed", 0)</f>
        <v>Not Disclosed</v>
      </c>
      <c r="AD719" s="4" t="str">
        <f>_xlfn.XLOOKUP(X719, 'taxonomy(ID_mappings)'!$J$2:$J$7, 'taxonomy(ID_mappings)'!$I$2:$I$7, "Not Disclosed", 0)</f>
        <v>Not Disclosed</v>
      </c>
      <c r="AE719" s="4" t="str">
        <f>_xlfn.XLOOKUP(Z719, 'taxonomy(ID_mappings)'!$J$2:$J$7, 'taxonomy(ID_mappings)'!$I$2:$I$7, "Not Disclosed", 0)</f>
        <v>Not Disclosed</v>
      </c>
      <c r="AF719" s="4" t="str">
        <f>_xlfn.CONCAT(AA719, ", ", AB719, ", ", AC719, ", ", AD719, ", ", AE719)</f>
        <v>5326, 5325, Not Disclosed, Not Disclosed, Not Disclosed</v>
      </c>
      <c r="AG719" s="16" t="s">
        <v>136</v>
      </c>
      <c r="AH719" s="1" t="s">
        <v>55</v>
      </c>
      <c r="AI719" s="1">
        <f>_xlfn.XLOOKUP(AH719, 'taxonomy(ID_mappings)'!$L$2:$L$3, 'taxonomy(ID_mappings)'!$M$2:$M$3, 0)</f>
        <v>1</v>
      </c>
      <c r="AJ719" s="1" t="s">
        <v>42</v>
      </c>
      <c r="AK719" s="1" t="s">
        <v>42</v>
      </c>
      <c r="AL719" s="1" t="s">
        <v>42</v>
      </c>
    </row>
    <row r="720" spans="1:38" ht="15.75" customHeight="1">
      <c r="A720" s="1">
        <v>53284</v>
      </c>
      <c r="B720" s="1" t="s">
        <v>1122</v>
      </c>
      <c r="C720" s="1">
        <f>_xlfn.XLOOKUP(B720, 'Sheet1 startup_formatted'!$B$2:$B$690, 'Sheet1 startup_formatted'!$A$2:$A$690, "Not issued", 0)</f>
        <v>48357</v>
      </c>
      <c r="D720" s="2">
        <v>43009</v>
      </c>
      <c r="E720" s="15">
        <v>360000</v>
      </c>
      <c r="F720" s="1" t="s">
        <v>53</v>
      </c>
      <c r="G720" s="1">
        <f>_xlfn.XLOOKUP(F720, 'taxonomy(ID_mappings)'!$P$2:$P$15, 'taxonomy(ID_mappings)'!$O$2:$O$15, 0)</f>
        <v>9101</v>
      </c>
      <c r="H720" s="1">
        <v>2</v>
      </c>
      <c r="I720" s="1" t="s">
        <v>100</v>
      </c>
      <c r="J720" s="1" t="str">
        <v>Turkey</v>
      </c>
      <c r="K720" s="1" t="s">
        <v>100</v>
      </c>
      <c r="L720" s="13">
        <f>_xlfn.XLOOKUP(K720, 'taxonomy(ID_mappings)'!$B$2:$B$30, 'taxonomy(ID_mappings)'!$A$2:$A$30, "Not Disclosed", 0)</f>
        <v>5897</v>
      </c>
      <c r="M720" s="1" t="s">
        <v>141</v>
      </c>
      <c r="N720" s="1" t="s">
        <v>141</v>
      </c>
      <c r="O720" s="1">
        <f>_xlfn.XLOOKUP(N720, 'taxonomy(ID_mappings)'!$F$2:$F$40, 'taxonomy(ID_mappings)'!$E$2:$E$40, "Not Disclosed", 0)</f>
        <v>7592</v>
      </c>
      <c r="P720" s="1" t="s">
        <v>42</v>
      </c>
      <c r="Q720" s="4" t="s">
        <v>42</v>
      </c>
      <c r="R720" s="4" t="s">
        <v>42</v>
      </c>
      <c r="S720" s="4" t="s">
        <v>42</v>
      </c>
      <c r="T720" s="4" t="str">
        <v>Not Disclosed</v>
      </c>
      <c r="U720" s="4" t="s">
        <v>42</v>
      </c>
      <c r="V720" s="4" t="str">
        <v>Not Disclosed</v>
      </c>
      <c r="W720" s="4" t="s">
        <v>42</v>
      </c>
      <c r="X720" s="4" t="str">
        <v>Not Disclosed</v>
      </c>
      <c r="Y720" s="4" t="s">
        <v>42</v>
      </c>
      <c r="Z720" s="4" t="str">
        <v>Not Disclosed</v>
      </c>
      <c r="AA720" s="4" t="str">
        <f>_xlfn.XLOOKUP(R720, 'taxonomy(ID_mappings)'!$J$2:$J$7, 'taxonomy(ID_mappings)'!$I$2:$I$7, "Not Disclosed", 0)</f>
        <v>Not Disclosed</v>
      </c>
      <c r="AB720" s="4" t="str">
        <f>_xlfn.XLOOKUP(T720, 'taxonomy(ID_mappings)'!$J$2:$J$7, 'taxonomy(ID_mappings)'!$I$2:$I$7, "Not Disclosed", 0)</f>
        <v>Not Disclosed</v>
      </c>
      <c r="AC720" s="4" t="str">
        <f>_xlfn.XLOOKUP(V720, 'taxonomy(ID_mappings)'!$J$2:$J$7, 'taxonomy(ID_mappings)'!$I$2:$I$7, "Not Disclosed", 0)</f>
        <v>Not Disclosed</v>
      </c>
      <c r="AD720" s="4" t="str">
        <f>_xlfn.XLOOKUP(X720, 'taxonomy(ID_mappings)'!$J$2:$J$7, 'taxonomy(ID_mappings)'!$I$2:$I$7, "Not Disclosed", 0)</f>
        <v>Not Disclosed</v>
      </c>
      <c r="AE720" s="4" t="str">
        <f>_xlfn.XLOOKUP(Z720, 'taxonomy(ID_mappings)'!$J$2:$J$7, 'taxonomy(ID_mappings)'!$I$2:$I$7, "Not Disclosed", 0)</f>
        <v>Not Disclosed</v>
      </c>
      <c r="AF720" s="4" t="str">
        <f>_xlfn.CONCAT(AA720, ", ", AB720, ", ", AC720, ", ", AD720, ", ", AE720)</f>
        <v>Not Disclosed, Not Disclosed, Not Disclosed, Not Disclosed, Not Disclosed</v>
      </c>
      <c r="AG720" s="16" t="s">
        <v>42</v>
      </c>
      <c r="AH720" s="1" t="s">
        <v>43</v>
      </c>
      <c r="AI720" s="1">
        <f>_xlfn.XLOOKUP(AH720, 'taxonomy(ID_mappings)'!$L$2:$L$3, 'taxonomy(ID_mappings)'!$M$2:$M$3, 0)</f>
        <v>0</v>
      </c>
      <c r="AJ720" s="1" t="s">
        <v>42</v>
      </c>
      <c r="AK720" s="1" t="s">
        <v>42</v>
      </c>
      <c r="AL720" s="1" t="s">
        <v>42</v>
      </c>
    </row>
    <row r="721" spans="1:38" ht="15.75" customHeight="1">
      <c r="A721" s="1">
        <v>53430</v>
      </c>
      <c r="B721" s="1" t="s">
        <v>1123</v>
      </c>
      <c r="C721" s="1">
        <f>_xlfn.XLOOKUP(B721, 'Sheet1 startup_formatted'!$B$2:$B$690, 'Sheet1 startup_formatted'!$A$2:$A$690, "Not issued", 0)</f>
        <v>23274</v>
      </c>
      <c r="D721" s="2">
        <v>42370</v>
      </c>
      <c r="E721" s="15">
        <v>1874000</v>
      </c>
      <c r="F721" s="1" t="s">
        <v>45</v>
      </c>
      <c r="G721" s="1">
        <f>_xlfn.XLOOKUP(F721, 'taxonomy(ID_mappings)'!$P$2:$P$15, 'taxonomy(ID_mappings)'!$O$2:$O$15, 0)</f>
        <v>5678</v>
      </c>
      <c r="H721" s="1">
        <v>2</v>
      </c>
      <c r="I721" s="1" t="s">
        <v>100</v>
      </c>
      <c r="J721" s="1" t="str">
        <v>Turkey</v>
      </c>
      <c r="K721" s="1" t="s">
        <v>100</v>
      </c>
      <c r="L721" s="13">
        <f>_xlfn.XLOOKUP(K721, 'taxonomy(ID_mappings)'!$B$2:$B$30, 'taxonomy(ID_mappings)'!$A$2:$A$30, "Not Disclosed", 0)</f>
        <v>5897</v>
      </c>
      <c r="M721" s="1" t="s">
        <v>63</v>
      </c>
      <c r="N721" s="1" t="s">
        <v>63</v>
      </c>
      <c r="O721" s="1">
        <f>_xlfn.XLOOKUP(N721, 'taxonomy(ID_mappings)'!$F$2:$F$40, 'taxonomy(ID_mappings)'!$E$2:$E$40, "Not Disclosed", 0)</f>
        <v>3678</v>
      </c>
      <c r="P721" s="1">
        <v>3</v>
      </c>
      <c r="Q721" s="4" t="s">
        <v>41</v>
      </c>
      <c r="R721" s="4" t="s">
        <v>41</v>
      </c>
      <c r="S721" s="4" t="s">
        <v>42</v>
      </c>
      <c r="T721" s="4" t="str">
        <v>Not Disclosed</v>
      </c>
      <c r="U721" s="4" t="s">
        <v>42</v>
      </c>
      <c r="V721" s="4" t="str">
        <v>Not Disclosed</v>
      </c>
      <c r="W721" s="4" t="s">
        <v>42</v>
      </c>
      <c r="X721" s="4" t="str">
        <v>Not Disclosed</v>
      </c>
      <c r="Y721" s="4" t="s">
        <v>42</v>
      </c>
      <c r="Z721" s="4" t="str">
        <v>Not Disclosed</v>
      </c>
      <c r="AA721" s="4">
        <f>_xlfn.XLOOKUP(R721, 'taxonomy(ID_mappings)'!$J$2:$J$7, 'taxonomy(ID_mappings)'!$I$2:$I$7, "Not Disclosed", 0)</f>
        <v>5324</v>
      </c>
      <c r="AB721" s="4" t="str">
        <f>_xlfn.XLOOKUP(T721, 'taxonomy(ID_mappings)'!$J$2:$J$7, 'taxonomy(ID_mappings)'!$I$2:$I$7, "Not Disclosed", 0)</f>
        <v>Not Disclosed</v>
      </c>
      <c r="AC721" s="4" t="str">
        <f>_xlfn.XLOOKUP(V721, 'taxonomy(ID_mappings)'!$J$2:$J$7, 'taxonomy(ID_mappings)'!$I$2:$I$7, "Not Disclosed", 0)</f>
        <v>Not Disclosed</v>
      </c>
      <c r="AD721" s="4" t="str">
        <f>_xlfn.XLOOKUP(X721, 'taxonomy(ID_mappings)'!$J$2:$J$7, 'taxonomy(ID_mappings)'!$I$2:$I$7, "Not Disclosed", 0)</f>
        <v>Not Disclosed</v>
      </c>
      <c r="AE721" s="4" t="str">
        <f>_xlfn.XLOOKUP(Z721, 'taxonomy(ID_mappings)'!$J$2:$J$7, 'taxonomy(ID_mappings)'!$I$2:$I$7, "Not Disclosed", 0)</f>
        <v>Not Disclosed</v>
      </c>
      <c r="AF721" s="4" t="str">
        <f>_xlfn.CONCAT(AA721, ", ", AB721, ", ", AC721, ", ", AD721, ", ", AE721)</f>
        <v>5324, Not Disclosed, Not Disclosed, Not Disclosed, Not Disclosed</v>
      </c>
      <c r="AG721" s="16">
        <v>5324</v>
      </c>
      <c r="AH721" s="1" t="s">
        <v>55</v>
      </c>
      <c r="AI721" s="1">
        <f>_xlfn.XLOOKUP(AH721, 'taxonomy(ID_mappings)'!$L$2:$L$3, 'taxonomy(ID_mappings)'!$M$2:$M$3, 0)</f>
        <v>1</v>
      </c>
      <c r="AJ721" s="1" t="s">
        <v>42</v>
      </c>
      <c r="AK721" s="1" t="s">
        <v>42</v>
      </c>
      <c r="AL721" s="1" t="s">
        <v>42</v>
      </c>
    </row>
    <row r="722" spans="1:38" ht="15.75" customHeight="1">
      <c r="A722" s="1">
        <v>53536</v>
      </c>
      <c r="B722" s="1" t="s">
        <v>1122</v>
      </c>
      <c r="C722" s="1">
        <f>_xlfn.XLOOKUP(B722, 'Sheet1 startup_formatted'!$B$2:$B$690, 'Sheet1 startup_formatted'!$A$2:$A$690, "Not issued", 0)</f>
        <v>48357</v>
      </c>
      <c r="D722" s="2">
        <v>42675</v>
      </c>
      <c r="E722" s="15">
        <v>16500</v>
      </c>
      <c r="F722" s="1" t="s">
        <v>88</v>
      </c>
      <c r="G722" s="1">
        <f>_xlfn.XLOOKUP(F722, 'taxonomy(ID_mappings)'!$P$2:$P$15, 'taxonomy(ID_mappings)'!$O$2:$O$15, 0)</f>
        <v>6789</v>
      </c>
      <c r="H722" s="1">
        <v>1</v>
      </c>
      <c r="I722" s="1" t="s">
        <v>100</v>
      </c>
      <c r="J722" s="1" t="str">
        <v>Turkey</v>
      </c>
      <c r="K722" s="1" t="s">
        <v>100</v>
      </c>
      <c r="L722" s="13">
        <f>_xlfn.XLOOKUP(K722, 'taxonomy(ID_mappings)'!$B$2:$B$30, 'taxonomy(ID_mappings)'!$A$2:$A$30, "Not Disclosed", 0)</f>
        <v>5897</v>
      </c>
      <c r="M722" s="1" t="s">
        <v>141</v>
      </c>
      <c r="N722" s="1" t="s">
        <v>141</v>
      </c>
      <c r="O722" s="1">
        <f>_xlfn.XLOOKUP(N722, 'taxonomy(ID_mappings)'!$F$2:$F$40, 'taxonomy(ID_mappings)'!$E$2:$E$40, "Not Disclosed", 0)</f>
        <v>7592</v>
      </c>
      <c r="P722" s="1" t="s">
        <v>42</v>
      </c>
      <c r="Q722" s="4" t="s">
        <v>42</v>
      </c>
      <c r="R722" s="4" t="s">
        <v>42</v>
      </c>
      <c r="S722" s="4" t="s">
        <v>42</v>
      </c>
      <c r="T722" s="4" t="str">
        <v>Not Disclosed</v>
      </c>
      <c r="U722" s="4" t="s">
        <v>42</v>
      </c>
      <c r="V722" s="4" t="str">
        <v>Not Disclosed</v>
      </c>
      <c r="W722" s="4" t="s">
        <v>42</v>
      </c>
      <c r="X722" s="4" t="str">
        <v>Not Disclosed</v>
      </c>
      <c r="Y722" s="4" t="s">
        <v>42</v>
      </c>
      <c r="Z722" s="4" t="str">
        <v>Not Disclosed</v>
      </c>
      <c r="AA722" s="4" t="str">
        <f>_xlfn.XLOOKUP(R722, 'taxonomy(ID_mappings)'!$J$2:$J$7, 'taxonomy(ID_mappings)'!$I$2:$I$7, "Not Disclosed", 0)</f>
        <v>Not Disclosed</v>
      </c>
      <c r="AB722" s="4" t="str">
        <f>_xlfn.XLOOKUP(T722, 'taxonomy(ID_mappings)'!$J$2:$J$7, 'taxonomy(ID_mappings)'!$I$2:$I$7, "Not Disclosed", 0)</f>
        <v>Not Disclosed</v>
      </c>
      <c r="AC722" s="4" t="str">
        <f>_xlfn.XLOOKUP(V722, 'taxonomy(ID_mappings)'!$J$2:$J$7, 'taxonomy(ID_mappings)'!$I$2:$I$7, "Not Disclosed", 0)</f>
        <v>Not Disclosed</v>
      </c>
      <c r="AD722" s="4" t="str">
        <f>_xlfn.XLOOKUP(X722, 'taxonomy(ID_mappings)'!$J$2:$J$7, 'taxonomy(ID_mappings)'!$I$2:$I$7, "Not Disclosed", 0)</f>
        <v>Not Disclosed</v>
      </c>
      <c r="AE722" s="4" t="str">
        <f>_xlfn.XLOOKUP(Z722, 'taxonomy(ID_mappings)'!$J$2:$J$7, 'taxonomy(ID_mappings)'!$I$2:$I$7, "Not Disclosed", 0)</f>
        <v>Not Disclosed</v>
      </c>
      <c r="AF722" s="4" t="str">
        <f>_xlfn.CONCAT(AA722, ", ", AB722, ", ", AC722, ", ", AD722, ", ", AE722)</f>
        <v>Not Disclosed, Not Disclosed, Not Disclosed, Not Disclosed, Not Disclosed</v>
      </c>
      <c r="AG722" s="16" t="s">
        <v>42</v>
      </c>
      <c r="AH722" s="1" t="s">
        <v>43</v>
      </c>
      <c r="AI722" s="1">
        <f>_xlfn.XLOOKUP(AH722, 'taxonomy(ID_mappings)'!$L$2:$L$3, 'taxonomy(ID_mappings)'!$M$2:$M$3, 0)</f>
        <v>0</v>
      </c>
      <c r="AJ722" s="1" t="s">
        <v>42</v>
      </c>
      <c r="AK722" s="1" t="s">
        <v>42</v>
      </c>
      <c r="AL722" s="1" t="s">
        <v>42</v>
      </c>
    </row>
    <row r="723" spans="1:38" ht="15.75" customHeight="1">
      <c r="A723" s="1">
        <v>53537</v>
      </c>
      <c r="B723" s="1" t="s">
        <v>1124</v>
      </c>
      <c r="C723" s="1">
        <f>_xlfn.XLOOKUP(B723, 'Sheet1 startup_formatted'!$B$2:$B$690, 'Sheet1 startup_formatted'!$A$2:$A$690, "Not issued", 0)</f>
        <v>54624</v>
      </c>
      <c r="D723" s="2">
        <v>42491</v>
      </c>
      <c r="E723" s="15">
        <v>20000</v>
      </c>
      <c r="F723" s="1" t="s">
        <v>88</v>
      </c>
      <c r="G723" s="1">
        <f>_xlfn.XLOOKUP(F723, 'taxonomy(ID_mappings)'!$P$2:$P$15, 'taxonomy(ID_mappings)'!$O$2:$O$15, 0)</f>
        <v>6789</v>
      </c>
      <c r="H723" s="1">
        <v>1</v>
      </c>
      <c r="I723" s="1" t="s">
        <v>100</v>
      </c>
      <c r="J723" s="1" t="str">
        <v>Turkey</v>
      </c>
      <c r="K723" s="1" t="s">
        <v>100</v>
      </c>
      <c r="L723" s="13">
        <f>_xlfn.XLOOKUP(K723, 'taxonomy(ID_mappings)'!$B$2:$B$30, 'taxonomy(ID_mappings)'!$A$2:$A$30, "Not Disclosed", 0)</f>
        <v>5897</v>
      </c>
      <c r="M723" s="1" t="s">
        <v>51</v>
      </c>
      <c r="N723" s="1" t="s">
        <v>51</v>
      </c>
      <c r="O723" s="1">
        <f>_xlfn.XLOOKUP(N723, 'taxonomy(ID_mappings)'!$F$2:$F$40, 'taxonomy(ID_mappings)'!$E$2:$E$40, "Not Disclosed", 0)</f>
        <v>7634</v>
      </c>
      <c r="P723" s="1">
        <v>1</v>
      </c>
      <c r="Q723" s="4" t="s">
        <v>42</v>
      </c>
      <c r="R723" s="4" t="s">
        <v>42</v>
      </c>
      <c r="S723" s="4" t="s">
        <v>42</v>
      </c>
      <c r="T723" s="4" t="str">
        <v>Not Disclosed</v>
      </c>
      <c r="U723" s="4" t="s">
        <v>42</v>
      </c>
      <c r="V723" s="4" t="str">
        <v>Not Disclosed</v>
      </c>
      <c r="W723" s="4" t="s">
        <v>42</v>
      </c>
      <c r="X723" s="4" t="str">
        <v>Not Disclosed</v>
      </c>
      <c r="Y723" s="4" t="s">
        <v>42</v>
      </c>
      <c r="Z723" s="4" t="str">
        <v>Not Disclosed</v>
      </c>
      <c r="AA723" s="4" t="str">
        <f>_xlfn.XLOOKUP(R723, 'taxonomy(ID_mappings)'!$J$2:$J$7, 'taxonomy(ID_mappings)'!$I$2:$I$7, "Not Disclosed", 0)</f>
        <v>Not Disclosed</v>
      </c>
      <c r="AB723" s="4" t="str">
        <f>_xlfn.XLOOKUP(T723, 'taxonomy(ID_mappings)'!$J$2:$J$7, 'taxonomy(ID_mappings)'!$I$2:$I$7, "Not Disclosed", 0)</f>
        <v>Not Disclosed</v>
      </c>
      <c r="AC723" s="4" t="str">
        <f>_xlfn.XLOOKUP(V723, 'taxonomy(ID_mappings)'!$J$2:$J$7, 'taxonomy(ID_mappings)'!$I$2:$I$7, "Not Disclosed", 0)</f>
        <v>Not Disclosed</v>
      </c>
      <c r="AD723" s="4" t="str">
        <f>_xlfn.XLOOKUP(X723, 'taxonomy(ID_mappings)'!$J$2:$J$7, 'taxonomy(ID_mappings)'!$I$2:$I$7, "Not Disclosed", 0)</f>
        <v>Not Disclosed</v>
      </c>
      <c r="AE723" s="4" t="str">
        <f>_xlfn.XLOOKUP(Z723, 'taxonomy(ID_mappings)'!$J$2:$J$7, 'taxonomy(ID_mappings)'!$I$2:$I$7, "Not Disclosed", 0)</f>
        <v>Not Disclosed</v>
      </c>
      <c r="AF723" s="4" t="str">
        <f>_xlfn.CONCAT(AA723, ", ", AB723, ", ", AC723, ", ", AD723, ", ", AE723)</f>
        <v>Not Disclosed, Not Disclosed, Not Disclosed, Not Disclosed, Not Disclosed</v>
      </c>
      <c r="AG723" s="16" t="s">
        <v>42</v>
      </c>
      <c r="AH723" s="1" t="s">
        <v>43</v>
      </c>
      <c r="AI723" s="1">
        <f>_xlfn.XLOOKUP(AH723, 'taxonomy(ID_mappings)'!$L$2:$L$3, 'taxonomy(ID_mappings)'!$M$2:$M$3, 0)</f>
        <v>0</v>
      </c>
      <c r="AJ723" s="1" t="s">
        <v>42</v>
      </c>
      <c r="AK723" s="1" t="s">
        <v>42</v>
      </c>
      <c r="AL723" s="1" t="s">
        <v>42</v>
      </c>
    </row>
    <row r="724" spans="1:38" ht="15.75" customHeight="1">
      <c r="A724" s="1">
        <v>53538</v>
      </c>
      <c r="B724" s="1" t="s">
        <v>1124</v>
      </c>
      <c r="C724" s="1">
        <f>_xlfn.XLOOKUP(B724, 'Sheet1 startup_formatted'!$B$2:$B$690, 'Sheet1 startup_formatted'!$A$2:$A$690, "Not issued", 0)</f>
        <v>54624</v>
      </c>
      <c r="D724" s="2">
        <v>42614</v>
      </c>
      <c r="E724" s="15">
        <v>130000</v>
      </c>
      <c r="F724" s="1" t="s">
        <v>53</v>
      </c>
      <c r="G724" s="1">
        <f>_xlfn.XLOOKUP(F724, 'taxonomy(ID_mappings)'!$P$2:$P$15, 'taxonomy(ID_mappings)'!$O$2:$O$15, 0)</f>
        <v>9101</v>
      </c>
      <c r="H724" s="1">
        <v>1</v>
      </c>
      <c r="I724" s="1" t="s">
        <v>100</v>
      </c>
      <c r="J724" s="1" t="str">
        <v>Turkey</v>
      </c>
      <c r="K724" s="1" t="s">
        <v>100</v>
      </c>
      <c r="L724" s="13">
        <f>_xlfn.XLOOKUP(K724, 'taxonomy(ID_mappings)'!$B$2:$B$30, 'taxonomy(ID_mappings)'!$A$2:$A$30, "Not Disclosed", 0)</f>
        <v>5897</v>
      </c>
      <c r="M724" s="1" t="s">
        <v>51</v>
      </c>
      <c r="N724" s="1" t="s">
        <v>51</v>
      </c>
      <c r="O724" s="1">
        <f>_xlfn.XLOOKUP(N724, 'taxonomy(ID_mappings)'!$F$2:$F$40, 'taxonomy(ID_mappings)'!$E$2:$E$40, "Not Disclosed", 0)</f>
        <v>7634</v>
      </c>
      <c r="P724" s="1">
        <v>1</v>
      </c>
      <c r="Q724" s="4" t="s">
        <v>42</v>
      </c>
      <c r="R724" s="4" t="s">
        <v>42</v>
      </c>
      <c r="S724" s="4" t="s">
        <v>42</v>
      </c>
      <c r="T724" s="4" t="str">
        <v>Not Disclosed</v>
      </c>
      <c r="U724" s="4" t="s">
        <v>42</v>
      </c>
      <c r="V724" s="4" t="str">
        <v>Not Disclosed</v>
      </c>
      <c r="W724" s="4" t="s">
        <v>42</v>
      </c>
      <c r="X724" s="4" t="str">
        <v>Not Disclosed</v>
      </c>
      <c r="Y724" s="4" t="s">
        <v>42</v>
      </c>
      <c r="Z724" s="4" t="str">
        <v>Not Disclosed</v>
      </c>
      <c r="AA724" s="4" t="str">
        <f>_xlfn.XLOOKUP(R724, 'taxonomy(ID_mappings)'!$J$2:$J$7, 'taxonomy(ID_mappings)'!$I$2:$I$7, "Not Disclosed", 0)</f>
        <v>Not Disclosed</v>
      </c>
      <c r="AB724" s="4" t="str">
        <f>_xlfn.XLOOKUP(T724, 'taxonomy(ID_mappings)'!$J$2:$J$7, 'taxonomy(ID_mappings)'!$I$2:$I$7, "Not Disclosed", 0)</f>
        <v>Not Disclosed</v>
      </c>
      <c r="AC724" s="4" t="str">
        <f>_xlfn.XLOOKUP(V724, 'taxonomy(ID_mappings)'!$J$2:$J$7, 'taxonomy(ID_mappings)'!$I$2:$I$7, "Not Disclosed", 0)</f>
        <v>Not Disclosed</v>
      </c>
      <c r="AD724" s="4" t="str">
        <f>_xlfn.XLOOKUP(X724, 'taxonomy(ID_mappings)'!$J$2:$J$7, 'taxonomy(ID_mappings)'!$I$2:$I$7, "Not Disclosed", 0)</f>
        <v>Not Disclosed</v>
      </c>
      <c r="AE724" s="4" t="str">
        <f>_xlfn.XLOOKUP(Z724, 'taxonomy(ID_mappings)'!$J$2:$J$7, 'taxonomy(ID_mappings)'!$I$2:$I$7, "Not Disclosed", 0)</f>
        <v>Not Disclosed</v>
      </c>
      <c r="AF724" s="4" t="str">
        <f>_xlfn.CONCAT(AA724, ", ", AB724, ", ", AC724, ", ", AD724, ", ", AE724)</f>
        <v>Not Disclosed, Not Disclosed, Not Disclosed, Not Disclosed, Not Disclosed</v>
      </c>
      <c r="AG724" s="16" t="s">
        <v>42</v>
      </c>
      <c r="AH724" s="1" t="s">
        <v>43</v>
      </c>
      <c r="AI724" s="1">
        <f>_xlfn.XLOOKUP(AH724, 'taxonomy(ID_mappings)'!$L$2:$L$3, 'taxonomy(ID_mappings)'!$M$2:$M$3, 0)</f>
        <v>0</v>
      </c>
      <c r="AJ724" s="1" t="s">
        <v>42</v>
      </c>
      <c r="AK724" s="1" t="s">
        <v>42</v>
      </c>
      <c r="AL724" s="1" t="s">
        <v>42</v>
      </c>
    </row>
    <row r="725" spans="1:38" ht="15.75" customHeight="1">
      <c r="A725" s="1">
        <v>53540</v>
      </c>
      <c r="B725" s="1" t="s">
        <v>1125</v>
      </c>
      <c r="C725" s="1">
        <f>_xlfn.XLOOKUP(B725, 'Sheet1 startup_formatted'!$B$2:$B$690, 'Sheet1 startup_formatted'!$A$2:$A$690, "Not issued", 0)</f>
        <v>54617</v>
      </c>
      <c r="D725" s="2">
        <v>42491</v>
      </c>
      <c r="E725" s="15">
        <v>400000</v>
      </c>
      <c r="F725" s="1" t="s">
        <v>53</v>
      </c>
      <c r="G725" s="1">
        <f>_xlfn.XLOOKUP(F725, 'taxonomy(ID_mappings)'!$P$2:$P$15, 'taxonomy(ID_mappings)'!$O$2:$O$15, 0)</f>
        <v>9101</v>
      </c>
      <c r="H725" s="1">
        <v>1</v>
      </c>
      <c r="I725" s="1" t="s">
        <v>100</v>
      </c>
      <c r="J725" s="1" t="str">
        <v>Turkey</v>
      </c>
      <c r="K725" s="1" t="s">
        <v>100</v>
      </c>
      <c r="L725" s="13">
        <f>_xlfn.XLOOKUP(K725, 'taxonomy(ID_mappings)'!$B$2:$B$30, 'taxonomy(ID_mappings)'!$A$2:$A$30, "Not Disclosed", 0)</f>
        <v>5897</v>
      </c>
      <c r="M725" s="1" t="s">
        <v>236</v>
      </c>
      <c r="N725" s="1" t="s">
        <v>236</v>
      </c>
      <c r="O725" s="1">
        <f>_xlfn.XLOOKUP(N725, 'taxonomy(ID_mappings)'!$F$2:$F$40, 'taxonomy(ID_mappings)'!$E$2:$E$40, "Not Disclosed", 0)</f>
        <v>6729</v>
      </c>
      <c r="P725" s="1">
        <v>1</v>
      </c>
      <c r="Q725" s="4" t="s">
        <v>42</v>
      </c>
      <c r="R725" s="4" t="s">
        <v>42</v>
      </c>
      <c r="S725" s="4" t="s">
        <v>42</v>
      </c>
      <c r="T725" s="4" t="str">
        <v>Not Disclosed</v>
      </c>
      <c r="U725" s="4" t="s">
        <v>42</v>
      </c>
      <c r="V725" s="4" t="str">
        <v>Not Disclosed</v>
      </c>
      <c r="W725" s="4" t="s">
        <v>42</v>
      </c>
      <c r="X725" s="4" t="str">
        <v>Not Disclosed</v>
      </c>
      <c r="Y725" s="4" t="s">
        <v>42</v>
      </c>
      <c r="Z725" s="4" t="str">
        <v>Not Disclosed</v>
      </c>
      <c r="AA725" s="4" t="str">
        <f>_xlfn.XLOOKUP(R725, 'taxonomy(ID_mappings)'!$J$2:$J$7, 'taxonomy(ID_mappings)'!$I$2:$I$7, "Not Disclosed", 0)</f>
        <v>Not Disclosed</v>
      </c>
      <c r="AB725" s="4" t="str">
        <f>_xlfn.XLOOKUP(T725, 'taxonomy(ID_mappings)'!$J$2:$J$7, 'taxonomy(ID_mappings)'!$I$2:$I$7, "Not Disclosed", 0)</f>
        <v>Not Disclosed</v>
      </c>
      <c r="AC725" s="4" t="str">
        <f>_xlfn.XLOOKUP(V725, 'taxonomy(ID_mappings)'!$J$2:$J$7, 'taxonomy(ID_mappings)'!$I$2:$I$7, "Not Disclosed", 0)</f>
        <v>Not Disclosed</v>
      </c>
      <c r="AD725" s="4" t="str">
        <f>_xlfn.XLOOKUP(X725, 'taxonomy(ID_mappings)'!$J$2:$J$7, 'taxonomy(ID_mappings)'!$I$2:$I$7, "Not Disclosed", 0)</f>
        <v>Not Disclosed</v>
      </c>
      <c r="AE725" s="4" t="str">
        <f>_xlfn.XLOOKUP(Z725, 'taxonomy(ID_mappings)'!$J$2:$J$7, 'taxonomy(ID_mappings)'!$I$2:$I$7, "Not Disclosed", 0)</f>
        <v>Not Disclosed</v>
      </c>
      <c r="AF725" s="4" t="str">
        <f>_xlfn.CONCAT(AA725, ", ", AB725, ", ", AC725, ", ", AD725, ", ", AE725)</f>
        <v>Not Disclosed, Not Disclosed, Not Disclosed, Not Disclosed, Not Disclosed</v>
      </c>
      <c r="AG725" s="16" t="s">
        <v>42</v>
      </c>
      <c r="AH725" s="1" t="s">
        <v>43</v>
      </c>
      <c r="AI725" s="1">
        <f>_xlfn.XLOOKUP(AH725, 'taxonomy(ID_mappings)'!$L$2:$L$3, 'taxonomy(ID_mappings)'!$M$2:$M$3, 0)</f>
        <v>0</v>
      </c>
      <c r="AJ725" s="1" t="s">
        <v>42</v>
      </c>
      <c r="AK725" s="1" t="s">
        <v>42</v>
      </c>
      <c r="AL725" s="1" t="s">
        <v>42</v>
      </c>
    </row>
    <row r="726" spans="1:38" ht="15.75" customHeight="1">
      <c r="A726" s="1">
        <v>53542</v>
      </c>
      <c r="B726" s="1" t="s">
        <v>701</v>
      </c>
      <c r="C726" s="1">
        <f>_xlfn.XLOOKUP(B726, 'Sheet1 startup_formatted'!$B$2:$B$690, 'Sheet1 startup_formatted'!$A$2:$A$690, "Not issued", 0)</f>
        <v>23298</v>
      </c>
      <c r="D726" s="2">
        <v>42705</v>
      </c>
      <c r="E726" s="15">
        <v>16500</v>
      </c>
      <c r="F726" s="1" t="s">
        <v>88</v>
      </c>
      <c r="G726" s="1">
        <f>_xlfn.XLOOKUP(F726, 'taxonomy(ID_mappings)'!$P$2:$P$15, 'taxonomy(ID_mappings)'!$O$2:$O$15, 0)</f>
        <v>6789</v>
      </c>
      <c r="H726" s="1">
        <v>1</v>
      </c>
      <c r="I726" s="1" t="s">
        <v>100</v>
      </c>
      <c r="J726" s="1" t="str">
        <v>Turkey</v>
      </c>
      <c r="K726" s="1" t="s">
        <v>100</v>
      </c>
      <c r="L726" s="13">
        <f>_xlfn.XLOOKUP(K726, 'taxonomy(ID_mappings)'!$B$2:$B$30, 'taxonomy(ID_mappings)'!$A$2:$A$30, "Not Disclosed", 0)</f>
        <v>5897</v>
      </c>
      <c r="M726" s="1" t="s">
        <v>702</v>
      </c>
      <c r="N726" s="1" t="s">
        <v>702</v>
      </c>
      <c r="O726" s="1">
        <f>_xlfn.XLOOKUP(N726, 'taxonomy(ID_mappings)'!$F$2:$F$40, 'taxonomy(ID_mappings)'!$E$2:$E$40, "Not Disclosed", 0)</f>
        <v>1937</v>
      </c>
      <c r="P726" s="1">
        <v>2</v>
      </c>
      <c r="Q726" s="4" t="s">
        <v>61</v>
      </c>
      <c r="R726" s="4" t="s">
        <v>61</v>
      </c>
      <c r="S726" s="4" t="s">
        <v>42</v>
      </c>
      <c r="T726" s="4" t="str">
        <v>Not Disclosed</v>
      </c>
      <c r="U726" s="4" t="s">
        <v>42</v>
      </c>
      <c r="V726" s="4" t="str">
        <v>Not Disclosed</v>
      </c>
      <c r="W726" s="4" t="s">
        <v>42</v>
      </c>
      <c r="X726" s="4" t="str">
        <v>Not Disclosed</v>
      </c>
      <c r="Y726" s="4" t="s">
        <v>42</v>
      </c>
      <c r="Z726" s="4" t="str">
        <v>Not Disclosed</v>
      </c>
      <c r="AA726" s="4">
        <f>_xlfn.XLOOKUP(R726, 'taxonomy(ID_mappings)'!$J$2:$J$7, 'taxonomy(ID_mappings)'!$I$2:$I$7, "Not Disclosed", 0)</f>
        <v>5326</v>
      </c>
      <c r="AB726" s="4" t="str">
        <f>_xlfn.XLOOKUP(T726, 'taxonomy(ID_mappings)'!$J$2:$J$7, 'taxonomy(ID_mappings)'!$I$2:$I$7, "Not Disclosed", 0)</f>
        <v>Not Disclosed</v>
      </c>
      <c r="AC726" s="4" t="str">
        <f>_xlfn.XLOOKUP(V726, 'taxonomy(ID_mappings)'!$J$2:$J$7, 'taxonomy(ID_mappings)'!$I$2:$I$7, "Not Disclosed", 0)</f>
        <v>Not Disclosed</v>
      </c>
      <c r="AD726" s="4" t="str">
        <f>_xlfn.XLOOKUP(X726, 'taxonomy(ID_mappings)'!$J$2:$J$7, 'taxonomy(ID_mappings)'!$I$2:$I$7, "Not Disclosed", 0)</f>
        <v>Not Disclosed</v>
      </c>
      <c r="AE726" s="4" t="str">
        <f>_xlfn.XLOOKUP(Z726, 'taxonomy(ID_mappings)'!$J$2:$J$7, 'taxonomy(ID_mappings)'!$I$2:$I$7, "Not Disclosed", 0)</f>
        <v>Not Disclosed</v>
      </c>
      <c r="AF726" s="4" t="str">
        <f>_xlfn.CONCAT(AA726, ", ", AB726, ", ", AC726, ", ", AD726, ", ", AE726)</f>
        <v>5326, Not Disclosed, Not Disclosed, Not Disclosed, Not Disclosed</v>
      </c>
      <c r="AG726" s="16">
        <v>5326</v>
      </c>
      <c r="AH726" s="1" t="s">
        <v>55</v>
      </c>
      <c r="AI726" s="1">
        <f>_xlfn.XLOOKUP(AH726, 'taxonomy(ID_mappings)'!$L$2:$L$3, 'taxonomy(ID_mappings)'!$M$2:$M$3, 0)</f>
        <v>1</v>
      </c>
      <c r="AJ726" s="9" t="s">
        <v>703</v>
      </c>
      <c r="AK726" s="1" t="s">
        <v>704</v>
      </c>
      <c r="AL726" s="9" t="s">
        <v>705</v>
      </c>
    </row>
    <row r="727" spans="1:38" ht="15.75" customHeight="1">
      <c r="A727" s="1">
        <v>53543</v>
      </c>
      <c r="B727" s="1" t="s">
        <v>1126</v>
      </c>
      <c r="C727" s="1">
        <f>_xlfn.XLOOKUP(B727, 'Sheet1 startup_formatted'!$B$2:$B$690, 'Sheet1 startup_formatted'!$A$2:$A$690, "Not issued", 0)</f>
        <v>37106</v>
      </c>
      <c r="D727" s="2">
        <v>42826</v>
      </c>
      <c r="E727" s="15">
        <v>20000</v>
      </c>
      <c r="F727" s="1" t="s">
        <v>88</v>
      </c>
      <c r="G727" s="1">
        <f>_xlfn.XLOOKUP(F727, 'taxonomy(ID_mappings)'!$P$2:$P$15, 'taxonomy(ID_mappings)'!$O$2:$O$15, 0)</f>
        <v>6789</v>
      </c>
      <c r="H727" s="1">
        <v>1</v>
      </c>
      <c r="I727" s="1" t="s">
        <v>100</v>
      </c>
      <c r="J727" s="1" t="str">
        <v>Turkey</v>
      </c>
      <c r="K727" s="1" t="s">
        <v>100</v>
      </c>
      <c r="L727" s="13">
        <f>_xlfn.XLOOKUP(K727, 'taxonomy(ID_mappings)'!$B$2:$B$30, 'taxonomy(ID_mappings)'!$A$2:$A$30, "Not Disclosed", 0)</f>
        <v>5897</v>
      </c>
      <c r="M727" s="1" t="s">
        <v>47</v>
      </c>
      <c r="N727" s="1" t="s">
        <v>47</v>
      </c>
      <c r="O727" s="1">
        <f>_xlfn.XLOOKUP(N727, 'taxonomy(ID_mappings)'!$F$2:$F$40, 'taxonomy(ID_mappings)'!$E$2:$E$40, "Not Disclosed", 0)</f>
        <v>4536</v>
      </c>
      <c r="P727" s="1" t="s">
        <v>42</v>
      </c>
      <c r="Q727" s="4" t="s">
        <v>42</v>
      </c>
      <c r="R727" s="4" t="s">
        <v>42</v>
      </c>
      <c r="S727" s="4" t="s">
        <v>42</v>
      </c>
      <c r="T727" s="4" t="str">
        <v>Not Disclosed</v>
      </c>
      <c r="U727" s="4" t="s">
        <v>42</v>
      </c>
      <c r="V727" s="4" t="str">
        <v>Not Disclosed</v>
      </c>
      <c r="W727" s="4" t="s">
        <v>42</v>
      </c>
      <c r="X727" s="4" t="str">
        <v>Not Disclosed</v>
      </c>
      <c r="Y727" s="4" t="s">
        <v>42</v>
      </c>
      <c r="Z727" s="4" t="str">
        <v>Not Disclosed</v>
      </c>
      <c r="AA727" s="4" t="str">
        <f>_xlfn.XLOOKUP(R727, 'taxonomy(ID_mappings)'!$J$2:$J$7, 'taxonomy(ID_mappings)'!$I$2:$I$7, "Not Disclosed", 0)</f>
        <v>Not Disclosed</v>
      </c>
      <c r="AB727" s="4" t="str">
        <f>_xlfn.XLOOKUP(T727, 'taxonomy(ID_mappings)'!$J$2:$J$7, 'taxonomy(ID_mappings)'!$I$2:$I$7, "Not Disclosed", 0)</f>
        <v>Not Disclosed</v>
      </c>
      <c r="AC727" s="4" t="str">
        <f>_xlfn.XLOOKUP(V727, 'taxonomy(ID_mappings)'!$J$2:$J$7, 'taxonomy(ID_mappings)'!$I$2:$I$7, "Not Disclosed", 0)</f>
        <v>Not Disclosed</v>
      </c>
      <c r="AD727" s="4" t="str">
        <f>_xlfn.XLOOKUP(X727, 'taxonomy(ID_mappings)'!$J$2:$J$7, 'taxonomy(ID_mappings)'!$I$2:$I$7, "Not Disclosed", 0)</f>
        <v>Not Disclosed</v>
      </c>
      <c r="AE727" s="4" t="str">
        <f>_xlfn.XLOOKUP(Z727, 'taxonomy(ID_mappings)'!$J$2:$J$7, 'taxonomy(ID_mappings)'!$I$2:$I$7, "Not Disclosed", 0)</f>
        <v>Not Disclosed</v>
      </c>
      <c r="AF727" s="4" t="str">
        <f>_xlfn.CONCAT(AA727, ", ", AB727, ", ", AC727, ", ", AD727, ", ", AE727)</f>
        <v>Not Disclosed, Not Disclosed, Not Disclosed, Not Disclosed, Not Disclosed</v>
      </c>
      <c r="AG727" s="16" t="s">
        <v>42</v>
      </c>
      <c r="AH727" s="1" t="s">
        <v>43</v>
      </c>
      <c r="AI727" s="1">
        <f>_xlfn.XLOOKUP(AH727, 'taxonomy(ID_mappings)'!$L$2:$L$3, 'taxonomy(ID_mappings)'!$M$2:$M$3, 0)</f>
        <v>0</v>
      </c>
      <c r="AJ727" s="1" t="s">
        <v>42</v>
      </c>
      <c r="AK727" s="1" t="s">
        <v>42</v>
      </c>
      <c r="AL727" s="1" t="s">
        <v>42</v>
      </c>
    </row>
    <row r="728" spans="1:38" ht="15.75" customHeight="1">
      <c r="A728" s="1">
        <v>53544</v>
      </c>
      <c r="B728" s="1" t="s">
        <v>1127</v>
      </c>
      <c r="C728" s="1">
        <f>_xlfn.XLOOKUP(B728, 'Sheet1 startup_formatted'!$B$2:$B$690, 'Sheet1 startup_formatted'!$A$2:$A$690, "Not issued", 0)</f>
        <v>54527</v>
      </c>
      <c r="D728" s="2">
        <v>42826</v>
      </c>
      <c r="E728" s="15">
        <v>20000</v>
      </c>
      <c r="F728" s="1" t="s">
        <v>88</v>
      </c>
      <c r="G728" s="1">
        <f>_xlfn.XLOOKUP(F728, 'taxonomy(ID_mappings)'!$P$2:$P$15, 'taxonomy(ID_mappings)'!$O$2:$O$15, 0)</f>
        <v>6789</v>
      </c>
      <c r="H728" s="1">
        <v>1</v>
      </c>
      <c r="I728" s="1" t="s">
        <v>100</v>
      </c>
      <c r="J728" s="1" t="str">
        <v>Turkey</v>
      </c>
      <c r="K728" s="1" t="s">
        <v>100</v>
      </c>
      <c r="L728" s="13">
        <f>_xlfn.XLOOKUP(K728, 'taxonomy(ID_mappings)'!$B$2:$B$30, 'taxonomy(ID_mappings)'!$A$2:$A$30, "Not Disclosed", 0)</f>
        <v>5897</v>
      </c>
      <c r="M728" s="1" t="s">
        <v>68</v>
      </c>
      <c r="N728" s="1" t="s">
        <v>68</v>
      </c>
      <c r="O728" s="1">
        <f>_xlfn.XLOOKUP(N728, 'taxonomy(ID_mappings)'!$F$2:$F$40, 'taxonomy(ID_mappings)'!$E$2:$E$40, "Not Disclosed", 0)</f>
        <v>5832</v>
      </c>
      <c r="P728" s="1">
        <v>3</v>
      </c>
      <c r="Q728" s="4" t="s">
        <v>42</v>
      </c>
      <c r="R728" s="4" t="s">
        <v>42</v>
      </c>
      <c r="S728" s="4" t="s">
        <v>42</v>
      </c>
      <c r="T728" s="4" t="str">
        <v>Not Disclosed</v>
      </c>
      <c r="U728" s="4" t="s">
        <v>42</v>
      </c>
      <c r="V728" s="4" t="str">
        <v>Not Disclosed</v>
      </c>
      <c r="W728" s="4" t="s">
        <v>42</v>
      </c>
      <c r="X728" s="4" t="str">
        <v>Not Disclosed</v>
      </c>
      <c r="Y728" s="4" t="s">
        <v>42</v>
      </c>
      <c r="Z728" s="4" t="str">
        <v>Not Disclosed</v>
      </c>
      <c r="AA728" s="4" t="str">
        <f>_xlfn.XLOOKUP(R728, 'taxonomy(ID_mappings)'!$J$2:$J$7, 'taxonomy(ID_mappings)'!$I$2:$I$7, "Not Disclosed", 0)</f>
        <v>Not Disclosed</v>
      </c>
      <c r="AB728" s="4" t="str">
        <f>_xlfn.XLOOKUP(T728, 'taxonomy(ID_mappings)'!$J$2:$J$7, 'taxonomy(ID_mappings)'!$I$2:$I$7, "Not Disclosed", 0)</f>
        <v>Not Disclosed</v>
      </c>
      <c r="AC728" s="4" t="str">
        <f>_xlfn.XLOOKUP(V728, 'taxonomy(ID_mappings)'!$J$2:$J$7, 'taxonomy(ID_mappings)'!$I$2:$I$7, "Not Disclosed", 0)</f>
        <v>Not Disclosed</v>
      </c>
      <c r="AD728" s="4" t="str">
        <f>_xlfn.XLOOKUP(X728, 'taxonomy(ID_mappings)'!$J$2:$J$7, 'taxonomy(ID_mappings)'!$I$2:$I$7, "Not Disclosed", 0)</f>
        <v>Not Disclosed</v>
      </c>
      <c r="AE728" s="4" t="str">
        <f>_xlfn.XLOOKUP(Z728, 'taxonomy(ID_mappings)'!$J$2:$J$7, 'taxonomy(ID_mappings)'!$I$2:$I$7, "Not Disclosed", 0)</f>
        <v>Not Disclosed</v>
      </c>
      <c r="AF728" s="4" t="str">
        <f>_xlfn.CONCAT(AA728, ", ", AB728, ", ", AC728, ", ", AD728, ", ", AE728)</f>
        <v>Not Disclosed, Not Disclosed, Not Disclosed, Not Disclosed, Not Disclosed</v>
      </c>
      <c r="AG728" s="16" t="s">
        <v>42</v>
      </c>
      <c r="AH728" s="1" t="s">
        <v>43</v>
      </c>
      <c r="AI728" s="1">
        <f>_xlfn.XLOOKUP(AH728, 'taxonomy(ID_mappings)'!$L$2:$L$3, 'taxonomy(ID_mappings)'!$M$2:$M$3, 0)</f>
        <v>0</v>
      </c>
      <c r="AJ728" s="1" t="s">
        <v>42</v>
      </c>
      <c r="AK728" s="1" t="s">
        <v>42</v>
      </c>
      <c r="AL728" s="1" t="s">
        <v>42</v>
      </c>
    </row>
    <row r="729" spans="1:38" ht="15.75" customHeight="1">
      <c r="A729" s="1">
        <v>53545</v>
      </c>
      <c r="B729" s="1" t="s">
        <v>1128</v>
      </c>
      <c r="C729" s="1">
        <f>_xlfn.XLOOKUP(B729, 'Sheet1 startup_formatted'!$B$2:$B$690, 'Sheet1 startup_formatted'!$A$2:$A$690, "Not issued", 0)</f>
        <v>54621</v>
      </c>
      <c r="D729" s="2">
        <v>42826</v>
      </c>
      <c r="E729" s="15">
        <v>20000</v>
      </c>
      <c r="F729" s="1" t="s">
        <v>88</v>
      </c>
      <c r="G729" s="1">
        <f>_xlfn.XLOOKUP(F729, 'taxonomy(ID_mappings)'!$P$2:$P$15, 'taxonomy(ID_mappings)'!$O$2:$O$15, 0)</f>
        <v>6789</v>
      </c>
      <c r="H729" s="1">
        <v>1</v>
      </c>
      <c r="I729" s="1" t="s">
        <v>100</v>
      </c>
      <c r="J729" s="1" t="str">
        <v>Turkey</v>
      </c>
      <c r="K729" s="1" t="s">
        <v>100</v>
      </c>
      <c r="L729" s="13">
        <f>_xlfn.XLOOKUP(K729, 'taxonomy(ID_mappings)'!$B$2:$B$30, 'taxonomy(ID_mappings)'!$A$2:$A$30, "Not Disclosed", 0)</f>
        <v>5897</v>
      </c>
      <c r="M729" s="1" t="s">
        <v>63</v>
      </c>
      <c r="N729" s="1" t="s">
        <v>63</v>
      </c>
      <c r="O729" s="1">
        <f>_xlfn.XLOOKUP(N729, 'taxonomy(ID_mappings)'!$F$2:$F$40, 'taxonomy(ID_mappings)'!$E$2:$E$40, "Not Disclosed", 0)</f>
        <v>3678</v>
      </c>
      <c r="P729" s="1">
        <v>3</v>
      </c>
      <c r="Q729" s="4" t="s">
        <v>48</v>
      </c>
      <c r="R729" s="4" t="s">
        <v>48</v>
      </c>
      <c r="S729" s="4" t="s">
        <v>42</v>
      </c>
      <c r="T729" s="4" t="str">
        <v>Not Disclosed</v>
      </c>
      <c r="U729" s="4" t="s">
        <v>42</v>
      </c>
      <c r="V729" s="4" t="str">
        <v>Not Disclosed</v>
      </c>
      <c r="W729" s="4" t="s">
        <v>42</v>
      </c>
      <c r="X729" s="4" t="str">
        <v>Not Disclosed</v>
      </c>
      <c r="Y729" s="4" t="s">
        <v>42</v>
      </c>
      <c r="Z729" s="4" t="str">
        <v>Not Disclosed</v>
      </c>
      <c r="AA729" s="4">
        <f>_xlfn.XLOOKUP(R729, 'taxonomy(ID_mappings)'!$J$2:$J$7, 'taxonomy(ID_mappings)'!$I$2:$I$7, "Not Disclosed", 0)</f>
        <v>5325</v>
      </c>
      <c r="AB729" s="4" t="str">
        <f>_xlfn.XLOOKUP(T729, 'taxonomy(ID_mappings)'!$J$2:$J$7, 'taxonomy(ID_mappings)'!$I$2:$I$7, "Not Disclosed", 0)</f>
        <v>Not Disclosed</v>
      </c>
      <c r="AC729" s="4" t="str">
        <f>_xlfn.XLOOKUP(V729, 'taxonomy(ID_mappings)'!$J$2:$J$7, 'taxonomy(ID_mappings)'!$I$2:$I$7, "Not Disclosed", 0)</f>
        <v>Not Disclosed</v>
      </c>
      <c r="AD729" s="4" t="str">
        <f>_xlfn.XLOOKUP(X729, 'taxonomy(ID_mappings)'!$J$2:$J$7, 'taxonomy(ID_mappings)'!$I$2:$I$7, "Not Disclosed", 0)</f>
        <v>Not Disclosed</v>
      </c>
      <c r="AE729" s="4" t="str">
        <f>_xlfn.XLOOKUP(Z729, 'taxonomy(ID_mappings)'!$J$2:$J$7, 'taxonomy(ID_mappings)'!$I$2:$I$7, "Not Disclosed", 0)</f>
        <v>Not Disclosed</v>
      </c>
      <c r="AF729" s="4" t="str">
        <f>_xlfn.CONCAT(AA729, ", ", AB729, ", ", AC729, ", ", AD729, ", ", AE729)</f>
        <v>5325, Not Disclosed, Not Disclosed, Not Disclosed, Not Disclosed</v>
      </c>
      <c r="AG729" s="16">
        <v>5325</v>
      </c>
      <c r="AH729" s="1" t="s">
        <v>43</v>
      </c>
      <c r="AI729" s="1">
        <f>_xlfn.XLOOKUP(AH729, 'taxonomy(ID_mappings)'!$L$2:$L$3, 'taxonomy(ID_mappings)'!$M$2:$M$3, 0)</f>
        <v>0</v>
      </c>
      <c r="AJ729" s="1" t="s">
        <v>42</v>
      </c>
      <c r="AK729" s="1" t="s">
        <v>42</v>
      </c>
      <c r="AL729" s="1" t="s">
        <v>42</v>
      </c>
    </row>
    <row r="730" spans="1:38" ht="15.75" customHeight="1">
      <c r="A730" s="1">
        <v>53551</v>
      </c>
      <c r="B730" s="1" t="s">
        <v>1129</v>
      </c>
      <c r="C730" s="1">
        <f>_xlfn.XLOOKUP(B730, 'Sheet1 startup_formatted'!$B$2:$B$690, 'Sheet1 startup_formatted'!$A$2:$A$690, "Not issued", 0)</f>
        <v>54629</v>
      </c>
      <c r="D730" s="2">
        <v>42767</v>
      </c>
      <c r="E730" s="15">
        <v>244000</v>
      </c>
      <c r="F730" s="1" t="s">
        <v>53</v>
      </c>
      <c r="G730" s="1">
        <f>_xlfn.XLOOKUP(F730, 'taxonomy(ID_mappings)'!$P$2:$P$15, 'taxonomy(ID_mappings)'!$O$2:$O$15, 0)</f>
        <v>9101</v>
      </c>
      <c r="H730" s="1">
        <v>1</v>
      </c>
      <c r="I730" s="1" t="s">
        <v>284</v>
      </c>
      <c r="J730" s="1" t="str">
        <v>Pakistan</v>
      </c>
      <c r="K730" s="1" t="s">
        <v>284</v>
      </c>
      <c r="L730" s="13">
        <f>_xlfn.XLOOKUP(K730, 'taxonomy(ID_mappings)'!$B$2:$B$30, 'taxonomy(ID_mappings)'!$A$2:$A$30, "Not Disclosed", 0)</f>
        <v>5769</v>
      </c>
      <c r="M730" s="1" t="s">
        <v>51</v>
      </c>
      <c r="N730" s="1" t="s">
        <v>51</v>
      </c>
      <c r="O730" s="1">
        <f>_xlfn.XLOOKUP(N730, 'taxonomy(ID_mappings)'!$F$2:$F$40, 'taxonomy(ID_mappings)'!$E$2:$E$40, "Not Disclosed", 0)</f>
        <v>7634</v>
      </c>
      <c r="P730" s="1">
        <v>1</v>
      </c>
      <c r="Q730" s="4" t="s">
        <v>42</v>
      </c>
      <c r="R730" s="4" t="s">
        <v>42</v>
      </c>
      <c r="S730" s="4" t="s">
        <v>42</v>
      </c>
      <c r="T730" s="4" t="str">
        <v>Not Disclosed</v>
      </c>
      <c r="U730" s="4" t="s">
        <v>42</v>
      </c>
      <c r="V730" s="4" t="str">
        <v>Not Disclosed</v>
      </c>
      <c r="W730" s="4" t="s">
        <v>42</v>
      </c>
      <c r="X730" s="4" t="str">
        <v>Not Disclosed</v>
      </c>
      <c r="Y730" s="4" t="s">
        <v>42</v>
      </c>
      <c r="Z730" s="4" t="str">
        <v>Not Disclosed</v>
      </c>
      <c r="AA730" s="4" t="str">
        <f>_xlfn.XLOOKUP(R730, 'taxonomy(ID_mappings)'!$J$2:$J$7, 'taxonomy(ID_mappings)'!$I$2:$I$7, "Not Disclosed", 0)</f>
        <v>Not Disclosed</v>
      </c>
      <c r="AB730" s="4" t="str">
        <f>_xlfn.XLOOKUP(T730, 'taxonomy(ID_mappings)'!$J$2:$J$7, 'taxonomy(ID_mappings)'!$I$2:$I$7, "Not Disclosed", 0)</f>
        <v>Not Disclosed</v>
      </c>
      <c r="AC730" s="4" t="str">
        <f>_xlfn.XLOOKUP(V730, 'taxonomy(ID_mappings)'!$J$2:$J$7, 'taxonomy(ID_mappings)'!$I$2:$I$7, "Not Disclosed", 0)</f>
        <v>Not Disclosed</v>
      </c>
      <c r="AD730" s="4" t="str">
        <f>_xlfn.XLOOKUP(X730, 'taxonomy(ID_mappings)'!$J$2:$J$7, 'taxonomy(ID_mappings)'!$I$2:$I$7, "Not Disclosed", 0)</f>
        <v>Not Disclosed</v>
      </c>
      <c r="AE730" s="4" t="str">
        <f>_xlfn.XLOOKUP(Z730, 'taxonomy(ID_mappings)'!$J$2:$J$7, 'taxonomy(ID_mappings)'!$I$2:$I$7, "Not Disclosed", 0)</f>
        <v>Not Disclosed</v>
      </c>
      <c r="AF730" s="4" t="str">
        <f>_xlfn.CONCAT(AA730, ", ", AB730, ", ", AC730, ", ", AD730, ", ", AE730)</f>
        <v>Not Disclosed, Not Disclosed, Not Disclosed, Not Disclosed, Not Disclosed</v>
      </c>
      <c r="AG730" s="16" t="s">
        <v>42</v>
      </c>
      <c r="AH730" s="1" t="s">
        <v>43</v>
      </c>
      <c r="AI730" s="1">
        <f>_xlfn.XLOOKUP(AH730, 'taxonomy(ID_mappings)'!$L$2:$L$3, 'taxonomy(ID_mappings)'!$M$2:$M$3, 0)</f>
        <v>0</v>
      </c>
      <c r="AJ730" s="1" t="s">
        <v>42</v>
      </c>
      <c r="AK730" s="1" t="s">
        <v>42</v>
      </c>
      <c r="AL730" s="1" t="s">
        <v>42</v>
      </c>
    </row>
    <row r="731" spans="1:38" ht="15.75" customHeight="1">
      <c r="A731" s="1">
        <v>53556</v>
      </c>
      <c r="B731" s="1" t="s">
        <v>678</v>
      </c>
      <c r="C731" s="1">
        <f>_xlfn.XLOOKUP(B731, 'Sheet1 startup_formatted'!$B$2:$B$690, 'Sheet1 startup_formatted'!$A$2:$A$690, "Not issued", 0)</f>
        <v>52838</v>
      </c>
      <c r="D731" s="2">
        <v>42767</v>
      </c>
      <c r="E731" s="15">
        <v>88000</v>
      </c>
      <c r="F731" s="1" t="s">
        <v>116</v>
      </c>
      <c r="G731" s="1">
        <f>_xlfn.XLOOKUP(F731, 'taxonomy(ID_mappings)'!$P$2:$P$15, 'taxonomy(ID_mappings)'!$O$2:$O$15, 0)</f>
        <v>3456</v>
      </c>
      <c r="H731" s="1">
        <v>1</v>
      </c>
      <c r="I731" s="1" t="s">
        <v>100</v>
      </c>
      <c r="J731" s="1" t="str">
        <v>Turkey</v>
      </c>
      <c r="K731" s="1" t="s">
        <v>100</v>
      </c>
      <c r="L731" s="13">
        <f>_xlfn.XLOOKUP(K731, 'taxonomy(ID_mappings)'!$B$2:$B$30, 'taxonomy(ID_mappings)'!$A$2:$A$30, "Not Disclosed", 0)</f>
        <v>5897</v>
      </c>
      <c r="M731" s="1" t="s">
        <v>138</v>
      </c>
      <c r="N731" s="1" t="s">
        <v>138</v>
      </c>
      <c r="O731" s="1">
        <f>_xlfn.XLOOKUP(N731, 'taxonomy(ID_mappings)'!$F$2:$F$40, 'taxonomy(ID_mappings)'!$E$2:$E$40, "Not Disclosed", 0)</f>
        <v>3428</v>
      </c>
      <c r="P731" s="1">
        <v>2</v>
      </c>
      <c r="Q731" s="4" t="s">
        <v>48</v>
      </c>
      <c r="R731" s="4" t="s">
        <v>48</v>
      </c>
      <c r="S731" s="4" t="s">
        <v>42</v>
      </c>
      <c r="T731" s="4" t="str">
        <v>Not Disclosed</v>
      </c>
      <c r="U731" s="4" t="s">
        <v>42</v>
      </c>
      <c r="V731" s="4" t="str">
        <v>Not Disclosed</v>
      </c>
      <c r="W731" s="4" t="s">
        <v>42</v>
      </c>
      <c r="X731" s="4" t="str">
        <v>Not Disclosed</v>
      </c>
      <c r="Y731" s="4" t="s">
        <v>42</v>
      </c>
      <c r="Z731" s="4" t="str">
        <v>Not Disclosed</v>
      </c>
      <c r="AA731" s="4">
        <f>_xlfn.XLOOKUP(R731, 'taxonomy(ID_mappings)'!$J$2:$J$7, 'taxonomy(ID_mappings)'!$I$2:$I$7, "Not Disclosed", 0)</f>
        <v>5325</v>
      </c>
      <c r="AB731" s="4" t="str">
        <f>_xlfn.XLOOKUP(T731, 'taxonomy(ID_mappings)'!$J$2:$J$7, 'taxonomy(ID_mappings)'!$I$2:$I$7, "Not Disclosed", 0)</f>
        <v>Not Disclosed</v>
      </c>
      <c r="AC731" s="4" t="str">
        <f>_xlfn.XLOOKUP(V731, 'taxonomy(ID_mappings)'!$J$2:$J$7, 'taxonomy(ID_mappings)'!$I$2:$I$7, "Not Disclosed", 0)</f>
        <v>Not Disclosed</v>
      </c>
      <c r="AD731" s="4" t="str">
        <f>_xlfn.XLOOKUP(X731, 'taxonomy(ID_mappings)'!$J$2:$J$7, 'taxonomy(ID_mappings)'!$I$2:$I$7, "Not Disclosed", 0)</f>
        <v>Not Disclosed</v>
      </c>
      <c r="AE731" s="4" t="str">
        <f>_xlfn.XLOOKUP(Z731, 'taxonomy(ID_mappings)'!$J$2:$J$7, 'taxonomy(ID_mappings)'!$I$2:$I$7, "Not Disclosed", 0)</f>
        <v>Not Disclosed</v>
      </c>
      <c r="AF731" s="4" t="str">
        <f>_xlfn.CONCAT(AA731, ", ", AB731, ", ", AC731, ", ", AD731, ", ", AE731)</f>
        <v>5325, Not Disclosed, Not Disclosed, Not Disclosed, Not Disclosed</v>
      </c>
      <c r="AG731" s="16">
        <v>5325</v>
      </c>
      <c r="AH731" s="1" t="s">
        <v>55</v>
      </c>
      <c r="AI731" s="1">
        <f>_xlfn.XLOOKUP(AH731, 'taxonomy(ID_mappings)'!$L$2:$L$3, 'taxonomy(ID_mappings)'!$M$2:$M$3, 0)</f>
        <v>1</v>
      </c>
      <c r="AJ731" s="1" t="s">
        <v>679</v>
      </c>
      <c r="AK731" s="1" t="s">
        <v>680</v>
      </c>
      <c r="AL731" s="1" t="s">
        <v>681</v>
      </c>
    </row>
    <row r="732" spans="1:38" ht="15.75" customHeight="1">
      <c r="A732" s="1">
        <v>53558</v>
      </c>
      <c r="B732" s="1" t="s">
        <v>1130</v>
      </c>
      <c r="C732" s="1">
        <f>_xlfn.XLOOKUP(B732, 'Sheet1 startup_formatted'!$B$2:$B$690, 'Sheet1 startup_formatted'!$A$2:$A$690, "Not issued", 0)</f>
        <v>54609</v>
      </c>
      <c r="D732" s="2">
        <v>43040</v>
      </c>
      <c r="E732" s="15">
        <v>88000</v>
      </c>
      <c r="F732" s="1" t="s">
        <v>116</v>
      </c>
      <c r="G732" s="1">
        <f>_xlfn.XLOOKUP(F732, 'taxonomy(ID_mappings)'!$P$2:$P$15, 'taxonomy(ID_mappings)'!$O$2:$O$15, 0)</f>
        <v>3456</v>
      </c>
      <c r="H732" s="1">
        <v>1</v>
      </c>
      <c r="I732" s="1" t="s">
        <v>100</v>
      </c>
      <c r="J732" s="1" t="str">
        <v>Turkey</v>
      </c>
      <c r="K732" s="1" t="s">
        <v>100</v>
      </c>
      <c r="L732" s="13">
        <f>_xlfn.XLOOKUP(K732, 'taxonomy(ID_mappings)'!$B$2:$B$30, 'taxonomy(ID_mappings)'!$A$2:$A$30, "Not Disclosed", 0)</f>
        <v>5897</v>
      </c>
      <c r="M732" s="1" t="s">
        <v>214</v>
      </c>
      <c r="N732" s="1" t="s">
        <v>214</v>
      </c>
      <c r="O732" s="1">
        <f>_xlfn.XLOOKUP(N732, 'taxonomy(ID_mappings)'!$F$2:$F$40, 'taxonomy(ID_mappings)'!$E$2:$E$40, "Not Disclosed", 0)</f>
        <v>2356</v>
      </c>
      <c r="P732" s="1">
        <v>1</v>
      </c>
      <c r="Q732" s="4" t="s">
        <v>48</v>
      </c>
      <c r="R732" s="4" t="s">
        <v>48</v>
      </c>
      <c r="S732" s="4" t="s">
        <v>42</v>
      </c>
      <c r="T732" s="4" t="str">
        <v>Not Disclosed</v>
      </c>
      <c r="U732" s="4" t="s">
        <v>42</v>
      </c>
      <c r="V732" s="4" t="str">
        <v>Not Disclosed</v>
      </c>
      <c r="W732" s="4" t="s">
        <v>42</v>
      </c>
      <c r="X732" s="4" t="str">
        <v>Not Disclosed</v>
      </c>
      <c r="Y732" s="4" t="s">
        <v>42</v>
      </c>
      <c r="Z732" s="4" t="str">
        <v>Not Disclosed</v>
      </c>
      <c r="AA732" s="4">
        <f>_xlfn.XLOOKUP(R732, 'taxonomy(ID_mappings)'!$J$2:$J$7, 'taxonomy(ID_mappings)'!$I$2:$I$7, "Not Disclosed", 0)</f>
        <v>5325</v>
      </c>
      <c r="AB732" s="4" t="str">
        <f>_xlfn.XLOOKUP(T732, 'taxonomy(ID_mappings)'!$J$2:$J$7, 'taxonomy(ID_mappings)'!$I$2:$I$7, "Not Disclosed", 0)</f>
        <v>Not Disclosed</v>
      </c>
      <c r="AC732" s="4" t="str">
        <f>_xlfn.XLOOKUP(V732, 'taxonomy(ID_mappings)'!$J$2:$J$7, 'taxonomy(ID_mappings)'!$I$2:$I$7, "Not Disclosed", 0)</f>
        <v>Not Disclosed</v>
      </c>
      <c r="AD732" s="4" t="str">
        <f>_xlfn.XLOOKUP(X732, 'taxonomy(ID_mappings)'!$J$2:$J$7, 'taxonomy(ID_mappings)'!$I$2:$I$7, "Not Disclosed", 0)</f>
        <v>Not Disclosed</v>
      </c>
      <c r="AE732" s="4" t="str">
        <f>_xlfn.XLOOKUP(Z732, 'taxonomy(ID_mappings)'!$J$2:$J$7, 'taxonomy(ID_mappings)'!$I$2:$I$7, "Not Disclosed", 0)</f>
        <v>Not Disclosed</v>
      </c>
      <c r="AF732" s="4" t="str">
        <f>_xlfn.CONCAT(AA732, ", ", AB732, ", ", AC732, ", ", AD732, ", ", AE732)</f>
        <v>5325, Not Disclosed, Not Disclosed, Not Disclosed, Not Disclosed</v>
      </c>
      <c r="AG732" s="16">
        <v>5325</v>
      </c>
      <c r="AH732" s="1" t="s">
        <v>43</v>
      </c>
      <c r="AI732" s="1">
        <f>_xlfn.XLOOKUP(AH732, 'taxonomy(ID_mappings)'!$L$2:$L$3, 'taxonomy(ID_mappings)'!$M$2:$M$3, 0)</f>
        <v>0</v>
      </c>
      <c r="AJ732" s="1" t="s">
        <v>42</v>
      </c>
      <c r="AK732" s="1" t="s">
        <v>42</v>
      </c>
      <c r="AL732" s="1" t="s">
        <v>42</v>
      </c>
    </row>
    <row r="733" spans="1:38" ht="15.75" customHeight="1">
      <c r="A733" s="1">
        <v>53559</v>
      </c>
      <c r="B733" s="1" t="s">
        <v>1131</v>
      </c>
      <c r="C733" s="1">
        <f>_xlfn.XLOOKUP(B733, 'Sheet1 startup_formatted'!$B$2:$B$690, 'Sheet1 startup_formatted'!$A$2:$A$690, "Not issued", 0)</f>
        <v>2186</v>
      </c>
      <c r="D733" s="2">
        <v>42767</v>
      </c>
      <c r="E733" s="15">
        <v>88000</v>
      </c>
      <c r="F733" s="1" t="s">
        <v>116</v>
      </c>
      <c r="G733" s="1">
        <f>_xlfn.XLOOKUP(F733, 'taxonomy(ID_mappings)'!$P$2:$P$15, 'taxonomy(ID_mappings)'!$O$2:$O$15, 0)</f>
        <v>3456</v>
      </c>
      <c r="H733" s="1">
        <v>1</v>
      </c>
      <c r="I733" s="1" t="s">
        <v>100</v>
      </c>
      <c r="J733" s="1" t="str">
        <v>Turkey</v>
      </c>
      <c r="K733" s="1" t="s">
        <v>100</v>
      </c>
      <c r="L733" s="13">
        <f>_xlfn.XLOOKUP(K733, 'taxonomy(ID_mappings)'!$B$2:$B$30, 'taxonomy(ID_mappings)'!$A$2:$A$30, "Not Disclosed", 0)</f>
        <v>5897</v>
      </c>
      <c r="M733" s="1" t="s">
        <v>47</v>
      </c>
      <c r="N733" s="1" t="s">
        <v>47</v>
      </c>
      <c r="O733" s="1">
        <f>_xlfn.XLOOKUP(N733, 'taxonomy(ID_mappings)'!$F$2:$F$40, 'taxonomy(ID_mappings)'!$E$2:$E$40, "Not Disclosed", 0)</f>
        <v>4536</v>
      </c>
      <c r="P733" s="1" t="s">
        <v>42</v>
      </c>
      <c r="Q733" s="4" t="s">
        <v>42</v>
      </c>
      <c r="R733" s="4" t="s">
        <v>42</v>
      </c>
      <c r="S733" s="4" t="s">
        <v>42</v>
      </c>
      <c r="T733" s="4" t="str">
        <v>Not Disclosed</v>
      </c>
      <c r="U733" s="4" t="s">
        <v>42</v>
      </c>
      <c r="V733" s="4" t="str">
        <v>Not Disclosed</v>
      </c>
      <c r="W733" s="4" t="s">
        <v>42</v>
      </c>
      <c r="X733" s="4" t="str">
        <v>Not Disclosed</v>
      </c>
      <c r="Y733" s="4" t="s">
        <v>42</v>
      </c>
      <c r="Z733" s="4" t="str">
        <v>Not Disclosed</v>
      </c>
      <c r="AA733" s="4" t="str">
        <f>_xlfn.XLOOKUP(R733, 'taxonomy(ID_mappings)'!$J$2:$J$7, 'taxonomy(ID_mappings)'!$I$2:$I$7, "Not Disclosed", 0)</f>
        <v>Not Disclosed</v>
      </c>
      <c r="AB733" s="4" t="str">
        <f>_xlfn.XLOOKUP(T733, 'taxonomy(ID_mappings)'!$J$2:$J$7, 'taxonomy(ID_mappings)'!$I$2:$I$7, "Not Disclosed", 0)</f>
        <v>Not Disclosed</v>
      </c>
      <c r="AC733" s="4" t="str">
        <f>_xlfn.XLOOKUP(V733, 'taxonomy(ID_mappings)'!$J$2:$J$7, 'taxonomy(ID_mappings)'!$I$2:$I$7, "Not Disclosed", 0)</f>
        <v>Not Disclosed</v>
      </c>
      <c r="AD733" s="4" t="str">
        <f>_xlfn.XLOOKUP(X733, 'taxonomy(ID_mappings)'!$J$2:$J$7, 'taxonomy(ID_mappings)'!$I$2:$I$7, "Not Disclosed", 0)</f>
        <v>Not Disclosed</v>
      </c>
      <c r="AE733" s="4" t="str">
        <f>_xlfn.XLOOKUP(Z733, 'taxonomy(ID_mappings)'!$J$2:$J$7, 'taxonomy(ID_mappings)'!$I$2:$I$7, "Not Disclosed", 0)</f>
        <v>Not Disclosed</v>
      </c>
      <c r="AF733" s="4" t="str">
        <f>_xlfn.CONCAT(AA733, ", ", AB733, ", ", AC733, ", ", AD733, ", ", AE733)</f>
        <v>Not Disclosed, Not Disclosed, Not Disclosed, Not Disclosed, Not Disclosed</v>
      </c>
      <c r="AG733" s="16" t="s">
        <v>42</v>
      </c>
      <c r="AH733" s="1" t="s">
        <v>43</v>
      </c>
      <c r="AI733" s="1">
        <f>_xlfn.XLOOKUP(AH733, 'taxonomy(ID_mappings)'!$L$2:$L$3, 'taxonomy(ID_mappings)'!$M$2:$M$3, 0)</f>
        <v>0</v>
      </c>
      <c r="AJ733" s="1" t="s">
        <v>1132</v>
      </c>
      <c r="AK733" s="1" t="s">
        <v>42</v>
      </c>
      <c r="AL733" s="1" t="s">
        <v>42</v>
      </c>
    </row>
    <row r="734" spans="1:38" ht="15.75" customHeight="1">
      <c r="A734" s="1">
        <v>53560</v>
      </c>
      <c r="B734" s="1" t="s">
        <v>1133</v>
      </c>
      <c r="C734" s="1">
        <f>_xlfn.XLOOKUP(B734, 'Sheet1 startup_formatted'!$B$2:$B$690, 'Sheet1 startup_formatted'!$A$2:$A$690, "Not issued", 0)</f>
        <v>54619</v>
      </c>
      <c r="D734" s="2">
        <v>42948</v>
      </c>
      <c r="E734" s="15">
        <v>88000</v>
      </c>
      <c r="F734" s="1" t="s">
        <v>116</v>
      </c>
      <c r="G734" s="1">
        <f>_xlfn.XLOOKUP(F734, 'taxonomy(ID_mappings)'!$P$2:$P$15, 'taxonomy(ID_mappings)'!$O$2:$O$15, 0)</f>
        <v>3456</v>
      </c>
      <c r="H734" s="1">
        <v>2</v>
      </c>
      <c r="I734" s="1" t="s">
        <v>100</v>
      </c>
      <c r="J734" s="1" t="str">
        <v>Turkey</v>
      </c>
      <c r="K734" s="1" t="s">
        <v>100</v>
      </c>
      <c r="L734" s="13">
        <f>_xlfn.XLOOKUP(K734, 'taxonomy(ID_mappings)'!$B$2:$B$30, 'taxonomy(ID_mappings)'!$A$2:$A$30, "Not Disclosed", 0)</f>
        <v>5897</v>
      </c>
      <c r="M734" s="1" t="s">
        <v>54</v>
      </c>
      <c r="N734" s="1" t="s">
        <v>54</v>
      </c>
      <c r="O734" s="1">
        <f>_xlfn.XLOOKUP(N734, 'taxonomy(ID_mappings)'!$F$2:$F$40, 'taxonomy(ID_mappings)'!$E$2:$E$40, "Not Disclosed", 0)</f>
        <v>2165</v>
      </c>
      <c r="P734" s="1">
        <v>1</v>
      </c>
      <c r="Q734" s="4" t="s">
        <v>42</v>
      </c>
      <c r="R734" s="4" t="s">
        <v>42</v>
      </c>
      <c r="S734" s="4" t="s">
        <v>42</v>
      </c>
      <c r="T734" s="4" t="str">
        <v>Not Disclosed</v>
      </c>
      <c r="U734" s="4" t="s">
        <v>42</v>
      </c>
      <c r="V734" s="4" t="str">
        <v>Not Disclosed</v>
      </c>
      <c r="W734" s="4" t="s">
        <v>42</v>
      </c>
      <c r="X734" s="4" t="str">
        <v>Not Disclosed</v>
      </c>
      <c r="Y734" s="4" t="s">
        <v>42</v>
      </c>
      <c r="Z734" s="4" t="str">
        <v>Not Disclosed</v>
      </c>
      <c r="AA734" s="4" t="str">
        <f>_xlfn.XLOOKUP(R734, 'taxonomy(ID_mappings)'!$J$2:$J$7, 'taxonomy(ID_mappings)'!$I$2:$I$7, "Not Disclosed", 0)</f>
        <v>Not Disclosed</v>
      </c>
      <c r="AB734" s="4" t="str">
        <f>_xlfn.XLOOKUP(T734, 'taxonomy(ID_mappings)'!$J$2:$J$7, 'taxonomy(ID_mappings)'!$I$2:$I$7, "Not Disclosed", 0)</f>
        <v>Not Disclosed</v>
      </c>
      <c r="AC734" s="4" t="str">
        <f>_xlfn.XLOOKUP(V734, 'taxonomy(ID_mappings)'!$J$2:$J$7, 'taxonomy(ID_mappings)'!$I$2:$I$7, "Not Disclosed", 0)</f>
        <v>Not Disclosed</v>
      </c>
      <c r="AD734" s="4" t="str">
        <f>_xlfn.XLOOKUP(X734, 'taxonomy(ID_mappings)'!$J$2:$J$7, 'taxonomy(ID_mappings)'!$I$2:$I$7, "Not Disclosed", 0)</f>
        <v>Not Disclosed</v>
      </c>
      <c r="AE734" s="4" t="str">
        <f>_xlfn.XLOOKUP(Z734, 'taxonomy(ID_mappings)'!$J$2:$J$7, 'taxonomy(ID_mappings)'!$I$2:$I$7, "Not Disclosed", 0)</f>
        <v>Not Disclosed</v>
      </c>
      <c r="AF734" s="4" t="str">
        <f>_xlfn.CONCAT(AA734, ", ", AB734, ", ", AC734, ", ", AD734, ", ", AE734)</f>
        <v>Not Disclosed, Not Disclosed, Not Disclosed, Not Disclosed, Not Disclosed</v>
      </c>
      <c r="AG734" s="16" t="s">
        <v>42</v>
      </c>
      <c r="AH734" s="1" t="s">
        <v>43</v>
      </c>
      <c r="AI734" s="1">
        <f>_xlfn.XLOOKUP(AH734, 'taxonomy(ID_mappings)'!$L$2:$L$3, 'taxonomy(ID_mappings)'!$M$2:$M$3, 0)</f>
        <v>0</v>
      </c>
      <c r="AJ734" s="1" t="s">
        <v>42</v>
      </c>
      <c r="AK734" s="1" t="s">
        <v>42</v>
      </c>
      <c r="AL734" s="1" t="s">
        <v>42</v>
      </c>
    </row>
    <row r="735" spans="1:38" ht="15.75" customHeight="1">
      <c r="A735" s="1">
        <v>53561</v>
      </c>
      <c r="B735" s="1" t="s">
        <v>1134</v>
      </c>
      <c r="C735" s="1">
        <f>_xlfn.XLOOKUP(B735, 'Sheet1 startup_formatted'!$B$2:$B$690, 'Sheet1 startup_formatted'!$A$2:$A$690, "Not issued", 0)</f>
        <v>54622</v>
      </c>
      <c r="D735" s="2">
        <v>42887</v>
      </c>
      <c r="E735" s="15">
        <v>88000</v>
      </c>
      <c r="F735" s="1" t="s">
        <v>116</v>
      </c>
      <c r="G735" s="1">
        <f>_xlfn.XLOOKUP(F735, 'taxonomy(ID_mappings)'!$P$2:$P$15, 'taxonomy(ID_mappings)'!$O$2:$O$15, 0)</f>
        <v>3456</v>
      </c>
      <c r="H735" s="1">
        <v>2</v>
      </c>
      <c r="I735" s="1" t="s">
        <v>100</v>
      </c>
      <c r="J735" s="1" t="str">
        <v>Turkey</v>
      </c>
      <c r="K735" s="1" t="s">
        <v>100</v>
      </c>
      <c r="L735" s="13">
        <f>_xlfn.XLOOKUP(K735, 'taxonomy(ID_mappings)'!$B$2:$B$30, 'taxonomy(ID_mappings)'!$A$2:$A$30, "Not Disclosed", 0)</f>
        <v>5897</v>
      </c>
      <c r="M735" s="1" t="s">
        <v>107</v>
      </c>
      <c r="N735" s="1" t="s">
        <v>107</v>
      </c>
      <c r="O735" s="1">
        <f>_xlfn.XLOOKUP(N735, 'taxonomy(ID_mappings)'!$F$2:$F$40, 'taxonomy(ID_mappings)'!$E$2:$E$40, "Not Disclosed", 0)</f>
        <v>9238</v>
      </c>
      <c r="P735" s="1">
        <v>1</v>
      </c>
      <c r="Q735" s="4" t="s">
        <v>48</v>
      </c>
      <c r="R735" s="4" t="s">
        <v>48</v>
      </c>
      <c r="S735" s="4" t="s">
        <v>42</v>
      </c>
      <c r="T735" s="4" t="str">
        <v>Not Disclosed</v>
      </c>
      <c r="U735" s="4" t="s">
        <v>42</v>
      </c>
      <c r="V735" s="4" t="str">
        <v>Not Disclosed</v>
      </c>
      <c r="W735" s="4" t="s">
        <v>42</v>
      </c>
      <c r="X735" s="4" t="str">
        <v>Not Disclosed</v>
      </c>
      <c r="Y735" s="4" t="s">
        <v>42</v>
      </c>
      <c r="Z735" s="4" t="str">
        <v>Not Disclosed</v>
      </c>
      <c r="AA735" s="4">
        <f>_xlfn.XLOOKUP(R735, 'taxonomy(ID_mappings)'!$J$2:$J$7, 'taxonomy(ID_mappings)'!$I$2:$I$7, "Not Disclosed", 0)</f>
        <v>5325</v>
      </c>
      <c r="AB735" s="4" t="str">
        <f>_xlfn.XLOOKUP(T735, 'taxonomy(ID_mappings)'!$J$2:$J$7, 'taxonomy(ID_mappings)'!$I$2:$I$7, "Not Disclosed", 0)</f>
        <v>Not Disclosed</v>
      </c>
      <c r="AC735" s="4" t="str">
        <f>_xlfn.XLOOKUP(V735, 'taxonomy(ID_mappings)'!$J$2:$J$7, 'taxonomy(ID_mappings)'!$I$2:$I$7, "Not Disclosed", 0)</f>
        <v>Not Disclosed</v>
      </c>
      <c r="AD735" s="4" t="str">
        <f>_xlfn.XLOOKUP(X735, 'taxonomy(ID_mappings)'!$J$2:$J$7, 'taxonomy(ID_mappings)'!$I$2:$I$7, "Not Disclosed", 0)</f>
        <v>Not Disclosed</v>
      </c>
      <c r="AE735" s="4" t="str">
        <f>_xlfn.XLOOKUP(Z735, 'taxonomy(ID_mappings)'!$J$2:$J$7, 'taxonomy(ID_mappings)'!$I$2:$I$7, "Not Disclosed", 0)</f>
        <v>Not Disclosed</v>
      </c>
      <c r="AF735" s="4" t="str">
        <f>_xlfn.CONCAT(AA735, ", ", AB735, ", ", AC735, ", ", AD735, ", ", AE735)</f>
        <v>5325, Not Disclosed, Not Disclosed, Not Disclosed, Not Disclosed</v>
      </c>
      <c r="AG735" s="16">
        <v>5325</v>
      </c>
      <c r="AH735" s="1" t="s">
        <v>43</v>
      </c>
      <c r="AI735" s="1">
        <f>_xlfn.XLOOKUP(AH735, 'taxonomy(ID_mappings)'!$L$2:$L$3, 'taxonomy(ID_mappings)'!$M$2:$M$3, 0)</f>
        <v>0</v>
      </c>
      <c r="AJ735" s="1" t="s">
        <v>42</v>
      </c>
      <c r="AK735" s="1" t="s">
        <v>42</v>
      </c>
      <c r="AL735" s="1" t="s">
        <v>42</v>
      </c>
    </row>
    <row r="736" spans="1:38" ht="15.75" customHeight="1">
      <c r="A736" s="1">
        <v>53562</v>
      </c>
      <c r="B736" s="1" t="s">
        <v>1003</v>
      </c>
      <c r="C736" s="1">
        <f>_xlfn.XLOOKUP(B736, 'Sheet1 startup_formatted'!$B$2:$B$690, 'Sheet1 startup_formatted'!$A$2:$A$690, "Not issued", 0)</f>
        <v>54482</v>
      </c>
      <c r="D736" s="2">
        <v>42583</v>
      </c>
      <c r="E736" s="15">
        <v>30000</v>
      </c>
      <c r="F736" s="1" t="s">
        <v>88</v>
      </c>
      <c r="G736" s="1">
        <f>_xlfn.XLOOKUP(F736, 'taxonomy(ID_mappings)'!$P$2:$P$15, 'taxonomy(ID_mappings)'!$O$2:$O$15, 0)</f>
        <v>6789</v>
      </c>
      <c r="H736" s="1">
        <v>1</v>
      </c>
      <c r="I736" s="1" t="s">
        <v>100</v>
      </c>
      <c r="J736" s="1" t="str">
        <v>Turkey</v>
      </c>
      <c r="K736" s="1" t="s">
        <v>100</v>
      </c>
      <c r="L736" s="13">
        <f>_xlfn.XLOOKUP(K736, 'taxonomy(ID_mappings)'!$B$2:$B$30, 'taxonomy(ID_mappings)'!$A$2:$A$30, "Not Disclosed", 0)</f>
        <v>5897</v>
      </c>
      <c r="M736" s="1" t="s">
        <v>401</v>
      </c>
      <c r="N736" s="1" t="s">
        <v>401</v>
      </c>
      <c r="O736" s="1">
        <f>_xlfn.XLOOKUP(N736, 'taxonomy(ID_mappings)'!$F$2:$F$40, 'taxonomy(ID_mappings)'!$E$2:$E$40, "Not Disclosed", 0)</f>
        <v>8327</v>
      </c>
      <c r="P736" s="1" t="s">
        <v>42</v>
      </c>
      <c r="Q736" s="4" t="s">
        <v>42</v>
      </c>
      <c r="R736" s="4" t="s">
        <v>42</v>
      </c>
      <c r="S736" s="4" t="s">
        <v>42</v>
      </c>
      <c r="T736" s="4" t="str">
        <v>Not Disclosed</v>
      </c>
      <c r="U736" s="4" t="s">
        <v>42</v>
      </c>
      <c r="V736" s="4" t="str">
        <v>Not Disclosed</v>
      </c>
      <c r="W736" s="4" t="s">
        <v>42</v>
      </c>
      <c r="X736" s="4" t="str">
        <v>Not Disclosed</v>
      </c>
      <c r="Y736" s="4" t="s">
        <v>42</v>
      </c>
      <c r="Z736" s="4" t="str">
        <v>Not Disclosed</v>
      </c>
      <c r="AA736" s="4" t="str">
        <f>_xlfn.XLOOKUP(R736, 'taxonomy(ID_mappings)'!$J$2:$J$7, 'taxonomy(ID_mappings)'!$I$2:$I$7, "Not Disclosed", 0)</f>
        <v>Not Disclosed</v>
      </c>
      <c r="AB736" s="4" t="str">
        <f>_xlfn.XLOOKUP(T736, 'taxonomy(ID_mappings)'!$J$2:$J$7, 'taxonomy(ID_mappings)'!$I$2:$I$7, "Not Disclosed", 0)</f>
        <v>Not Disclosed</v>
      </c>
      <c r="AC736" s="4" t="str">
        <f>_xlfn.XLOOKUP(V736, 'taxonomy(ID_mappings)'!$J$2:$J$7, 'taxonomy(ID_mappings)'!$I$2:$I$7, "Not Disclosed", 0)</f>
        <v>Not Disclosed</v>
      </c>
      <c r="AD736" s="4" t="str">
        <f>_xlfn.XLOOKUP(X736, 'taxonomy(ID_mappings)'!$J$2:$J$7, 'taxonomy(ID_mappings)'!$I$2:$I$7, "Not Disclosed", 0)</f>
        <v>Not Disclosed</v>
      </c>
      <c r="AE736" s="4" t="str">
        <f>_xlfn.XLOOKUP(Z736, 'taxonomy(ID_mappings)'!$J$2:$J$7, 'taxonomy(ID_mappings)'!$I$2:$I$7, "Not Disclosed", 0)</f>
        <v>Not Disclosed</v>
      </c>
      <c r="AF736" s="4" t="str">
        <f>_xlfn.CONCAT(AA736, ", ", AB736, ", ", AC736, ", ", AD736, ", ", AE736)</f>
        <v>Not Disclosed, Not Disclosed, Not Disclosed, Not Disclosed, Not Disclosed</v>
      </c>
      <c r="AG736" s="16" t="s">
        <v>42</v>
      </c>
      <c r="AH736" s="1" t="s">
        <v>43</v>
      </c>
      <c r="AI736" s="1">
        <f>_xlfn.XLOOKUP(AH736, 'taxonomy(ID_mappings)'!$L$2:$L$3, 'taxonomy(ID_mappings)'!$M$2:$M$3, 0)</f>
        <v>0</v>
      </c>
      <c r="AJ736" s="1" t="s">
        <v>42</v>
      </c>
      <c r="AK736" s="1" t="s">
        <v>42</v>
      </c>
      <c r="AL736" s="1" t="s">
        <v>42</v>
      </c>
    </row>
    <row r="737" spans="1:38" ht="15.75" customHeight="1">
      <c r="A737" s="1">
        <v>53563</v>
      </c>
      <c r="B737" s="1" t="s">
        <v>1003</v>
      </c>
      <c r="C737" s="1">
        <f>_xlfn.XLOOKUP(B737, 'Sheet1 startup_formatted'!$B$2:$B$690, 'Sheet1 startup_formatted'!$A$2:$A$690, "Not issued", 0)</f>
        <v>54482</v>
      </c>
      <c r="D737" s="2">
        <v>42856</v>
      </c>
      <c r="E737" s="15">
        <v>80000</v>
      </c>
      <c r="F737" s="1" t="s">
        <v>53</v>
      </c>
      <c r="G737" s="1">
        <f>_xlfn.XLOOKUP(F737, 'taxonomy(ID_mappings)'!$P$2:$P$15, 'taxonomy(ID_mappings)'!$O$2:$O$15, 0)</f>
        <v>9101</v>
      </c>
      <c r="H737" s="1">
        <v>1</v>
      </c>
      <c r="I737" s="1" t="s">
        <v>100</v>
      </c>
      <c r="J737" s="1" t="str">
        <v>Turkey</v>
      </c>
      <c r="K737" s="1" t="s">
        <v>100</v>
      </c>
      <c r="L737" s="13">
        <f>_xlfn.XLOOKUP(K737, 'taxonomy(ID_mappings)'!$B$2:$B$30, 'taxonomy(ID_mappings)'!$A$2:$A$30, "Not Disclosed", 0)</f>
        <v>5897</v>
      </c>
      <c r="M737" s="1" t="s">
        <v>401</v>
      </c>
      <c r="N737" s="1" t="s">
        <v>401</v>
      </c>
      <c r="O737" s="1">
        <f>_xlfn.XLOOKUP(N737, 'taxonomy(ID_mappings)'!$F$2:$F$40, 'taxonomy(ID_mappings)'!$E$2:$E$40, "Not Disclosed", 0)</f>
        <v>8327</v>
      </c>
      <c r="P737" s="1" t="s">
        <v>42</v>
      </c>
      <c r="Q737" s="4" t="s">
        <v>42</v>
      </c>
      <c r="R737" s="4" t="s">
        <v>42</v>
      </c>
      <c r="S737" s="4" t="s">
        <v>42</v>
      </c>
      <c r="T737" s="4" t="str">
        <v>Not Disclosed</v>
      </c>
      <c r="U737" s="4" t="s">
        <v>42</v>
      </c>
      <c r="V737" s="4" t="str">
        <v>Not Disclosed</v>
      </c>
      <c r="W737" s="4" t="s">
        <v>42</v>
      </c>
      <c r="X737" s="4" t="str">
        <v>Not Disclosed</v>
      </c>
      <c r="Y737" s="4" t="s">
        <v>42</v>
      </c>
      <c r="Z737" s="4" t="str">
        <v>Not Disclosed</v>
      </c>
      <c r="AA737" s="4" t="str">
        <f>_xlfn.XLOOKUP(R737, 'taxonomy(ID_mappings)'!$J$2:$J$7, 'taxonomy(ID_mappings)'!$I$2:$I$7, "Not Disclosed", 0)</f>
        <v>Not Disclosed</v>
      </c>
      <c r="AB737" s="4" t="str">
        <f>_xlfn.XLOOKUP(T737, 'taxonomy(ID_mappings)'!$J$2:$J$7, 'taxonomy(ID_mappings)'!$I$2:$I$7, "Not Disclosed", 0)</f>
        <v>Not Disclosed</v>
      </c>
      <c r="AC737" s="4" t="str">
        <f>_xlfn.XLOOKUP(V737, 'taxonomy(ID_mappings)'!$J$2:$J$7, 'taxonomy(ID_mappings)'!$I$2:$I$7, "Not Disclosed", 0)</f>
        <v>Not Disclosed</v>
      </c>
      <c r="AD737" s="4" t="str">
        <f>_xlfn.XLOOKUP(X737, 'taxonomy(ID_mappings)'!$J$2:$J$7, 'taxonomy(ID_mappings)'!$I$2:$I$7, "Not Disclosed", 0)</f>
        <v>Not Disclosed</v>
      </c>
      <c r="AE737" s="4" t="str">
        <f>_xlfn.XLOOKUP(Z737, 'taxonomy(ID_mappings)'!$J$2:$J$7, 'taxonomy(ID_mappings)'!$I$2:$I$7, "Not Disclosed", 0)</f>
        <v>Not Disclosed</v>
      </c>
      <c r="AF737" s="4" t="str">
        <f>_xlfn.CONCAT(AA737, ", ", AB737, ", ", AC737, ", ", AD737, ", ", AE737)</f>
        <v>Not Disclosed, Not Disclosed, Not Disclosed, Not Disclosed, Not Disclosed</v>
      </c>
      <c r="AG737" s="16" t="s">
        <v>42</v>
      </c>
      <c r="AH737" s="1" t="s">
        <v>43</v>
      </c>
      <c r="AI737" s="1">
        <f>_xlfn.XLOOKUP(AH737, 'taxonomy(ID_mappings)'!$L$2:$L$3, 'taxonomy(ID_mappings)'!$M$2:$M$3, 0)</f>
        <v>0</v>
      </c>
      <c r="AJ737" s="1" t="s">
        <v>42</v>
      </c>
      <c r="AK737" s="1" t="s">
        <v>42</v>
      </c>
      <c r="AL737" s="1" t="s">
        <v>42</v>
      </c>
    </row>
    <row r="738" spans="1:38" ht="15.75" customHeight="1">
      <c r="A738" s="1">
        <v>53566</v>
      </c>
      <c r="B738" s="1" t="s">
        <v>1135</v>
      </c>
      <c r="C738" s="1">
        <f>_xlfn.XLOOKUP(B738, 'Sheet1 startup_formatted'!$B$2:$B$690, 'Sheet1 startup_formatted'!$A$2:$A$690, "Not issued", 0)</f>
        <v>54630</v>
      </c>
      <c r="D738" s="2">
        <v>42736</v>
      </c>
      <c r="E738" s="15">
        <v>1700000</v>
      </c>
      <c r="F738" s="1" t="s">
        <v>53</v>
      </c>
      <c r="G738" s="1">
        <f>_xlfn.XLOOKUP(F738, 'taxonomy(ID_mappings)'!$P$2:$P$15, 'taxonomy(ID_mappings)'!$O$2:$O$15, 0)</f>
        <v>9101</v>
      </c>
      <c r="H738" s="1">
        <v>2</v>
      </c>
      <c r="I738" s="1" t="s">
        <v>100</v>
      </c>
      <c r="J738" s="1" t="str">
        <v>Turkey</v>
      </c>
      <c r="K738" s="1" t="s">
        <v>100</v>
      </c>
      <c r="L738" s="13">
        <f>_xlfn.XLOOKUP(K738, 'taxonomy(ID_mappings)'!$B$2:$B$30, 'taxonomy(ID_mappings)'!$A$2:$A$30, "Not Disclosed", 0)</f>
        <v>5897</v>
      </c>
      <c r="M738" s="1" t="s">
        <v>47</v>
      </c>
      <c r="N738" s="1" t="s">
        <v>47</v>
      </c>
      <c r="O738" s="1">
        <f>_xlfn.XLOOKUP(N738, 'taxonomy(ID_mappings)'!$F$2:$F$40, 'taxonomy(ID_mappings)'!$E$2:$E$40, "Not Disclosed", 0)</f>
        <v>4536</v>
      </c>
      <c r="P738" s="1">
        <v>2</v>
      </c>
      <c r="Q738" s="4" t="s">
        <v>48</v>
      </c>
      <c r="R738" s="4" t="s">
        <v>48</v>
      </c>
      <c r="S738" s="4" t="s">
        <v>42</v>
      </c>
      <c r="T738" s="4" t="str">
        <v>Not Disclosed</v>
      </c>
      <c r="U738" s="4" t="s">
        <v>42</v>
      </c>
      <c r="V738" s="4" t="str">
        <v>Not Disclosed</v>
      </c>
      <c r="W738" s="4" t="s">
        <v>42</v>
      </c>
      <c r="X738" s="4" t="str">
        <v>Not Disclosed</v>
      </c>
      <c r="Y738" s="4" t="s">
        <v>42</v>
      </c>
      <c r="Z738" s="4" t="str">
        <v>Not Disclosed</v>
      </c>
      <c r="AA738" s="4">
        <f>_xlfn.XLOOKUP(R738, 'taxonomy(ID_mappings)'!$J$2:$J$7, 'taxonomy(ID_mappings)'!$I$2:$I$7, "Not Disclosed", 0)</f>
        <v>5325</v>
      </c>
      <c r="AB738" s="4" t="str">
        <f>_xlfn.XLOOKUP(T738, 'taxonomy(ID_mappings)'!$J$2:$J$7, 'taxonomy(ID_mappings)'!$I$2:$I$7, "Not Disclosed", 0)</f>
        <v>Not Disclosed</v>
      </c>
      <c r="AC738" s="4" t="str">
        <f>_xlfn.XLOOKUP(V738, 'taxonomy(ID_mappings)'!$J$2:$J$7, 'taxonomy(ID_mappings)'!$I$2:$I$7, "Not Disclosed", 0)</f>
        <v>Not Disclosed</v>
      </c>
      <c r="AD738" s="4" t="str">
        <f>_xlfn.XLOOKUP(X738, 'taxonomy(ID_mappings)'!$J$2:$J$7, 'taxonomy(ID_mappings)'!$I$2:$I$7, "Not Disclosed", 0)</f>
        <v>Not Disclosed</v>
      </c>
      <c r="AE738" s="4" t="str">
        <f>_xlfn.XLOOKUP(Z738, 'taxonomy(ID_mappings)'!$J$2:$J$7, 'taxonomy(ID_mappings)'!$I$2:$I$7, "Not Disclosed", 0)</f>
        <v>Not Disclosed</v>
      </c>
      <c r="AF738" s="4" t="str">
        <f>_xlfn.CONCAT(AA738, ", ", AB738, ", ", AC738, ", ", AD738, ", ", AE738)</f>
        <v>5325, Not Disclosed, Not Disclosed, Not Disclosed, Not Disclosed</v>
      </c>
      <c r="AG738" s="16">
        <v>5325</v>
      </c>
      <c r="AH738" s="1" t="s">
        <v>43</v>
      </c>
      <c r="AI738" s="1">
        <f>_xlfn.XLOOKUP(AH738, 'taxonomy(ID_mappings)'!$L$2:$L$3, 'taxonomy(ID_mappings)'!$M$2:$M$3, 0)</f>
        <v>0</v>
      </c>
      <c r="AJ738" s="1" t="s">
        <v>42</v>
      </c>
      <c r="AK738" s="1" t="s">
        <v>42</v>
      </c>
      <c r="AL738" s="1" t="s">
        <v>42</v>
      </c>
    </row>
    <row r="739" spans="1:38" ht="15.75" customHeight="1">
      <c r="A739" s="1">
        <v>53621</v>
      </c>
      <c r="B739" s="1" t="s">
        <v>1136</v>
      </c>
      <c r="C739" s="1">
        <f>_xlfn.XLOOKUP(B739, 'Sheet1 startup_formatted'!$B$2:$B$690, 'Sheet1 startup_formatted'!$A$2:$A$690, "Not issued", 0)</f>
        <v>48413</v>
      </c>
      <c r="D739" s="2">
        <v>42370</v>
      </c>
      <c r="E739" s="15">
        <v>553382</v>
      </c>
      <c r="F739" s="1" t="s">
        <v>53</v>
      </c>
      <c r="G739" s="1">
        <f>_xlfn.XLOOKUP(F739, 'taxonomy(ID_mappings)'!$P$2:$P$15, 'taxonomy(ID_mappings)'!$O$2:$O$15, 0)</f>
        <v>9101</v>
      </c>
      <c r="H739" s="1">
        <v>0</v>
      </c>
      <c r="I739" s="1" t="s">
        <v>100</v>
      </c>
      <c r="J739" s="1" t="str">
        <v>Turkey</v>
      </c>
      <c r="K739" s="1" t="s">
        <v>100</v>
      </c>
      <c r="L739" s="13">
        <f>_xlfn.XLOOKUP(K739, 'taxonomy(ID_mappings)'!$B$2:$B$30, 'taxonomy(ID_mappings)'!$A$2:$A$30, "Not Disclosed", 0)</f>
        <v>5897</v>
      </c>
      <c r="M739" s="1" t="s">
        <v>71</v>
      </c>
      <c r="N739" s="1" t="s">
        <v>71</v>
      </c>
      <c r="O739" s="1">
        <f>_xlfn.XLOOKUP(N739, 'taxonomy(ID_mappings)'!$F$2:$F$40, 'taxonomy(ID_mappings)'!$E$2:$E$40, "Not Disclosed", 0)</f>
        <v>9426</v>
      </c>
      <c r="P739" s="1" t="s">
        <v>42</v>
      </c>
      <c r="Q739" s="4" t="s">
        <v>342</v>
      </c>
      <c r="R739" s="4" t="s">
        <v>342</v>
      </c>
      <c r="S739" s="4" t="s">
        <v>42</v>
      </c>
      <c r="T739" s="4" t="str">
        <v>Not Disclosed</v>
      </c>
      <c r="U739" s="4" t="s">
        <v>42</v>
      </c>
      <c r="V739" s="4" t="str">
        <v>Not Disclosed</v>
      </c>
      <c r="W739" s="4" t="s">
        <v>42</v>
      </c>
      <c r="X739" s="4" t="str">
        <v>Not Disclosed</v>
      </c>
      <c r="Y739" s="4" t="s">
        <v>42</v>
      </c>
      <c r="Z739" s="4" t="str">
        <v>Not Disclosed</v>
      </c>
      <c r="AA739" s="4">
        <f>_xlfn.XLOOKUP(R739, 'taxonomy(ID_mappings)'!$J$2:$J$7, 'taxonomy(ID_mappings)'!$I$2:$I$7, "Not Disclosed", 0)</f>
        <v>5252</v>
      </c>
      <c r="AB739" s="4" t="str">
        <f>_xlfn.XLOOKUP(T739, 'taxonomy(ID_mappings)'!$J$2:$J$7, 'taxonomy(ID_mappings)'!$I$2:$I$7, "Not Disclosed", 0)</f>
        <v>Not Disclosed</v>
      </c>
      <c r="AC739" s="4" t="str">
        <f>_xlfn.XLOOKUP(V739, 'taxonomy(ID_mappings)'!$J$2:$J$7, 'taxonomy(ID_mappings)'!$I$2:$I$7, "Not Disclosed", 0)</f>
        <v>Not Disclosed</v>
      </c>
      <c r="AD739" s="4" t="str">
        <f>_xlfn.XLOOKUP(X739, 'taxonomy(ID_mappings)'!$J$2:$J$7, 'taxonomy(ID_mappings)'!$I$2:$I$7, "Not Disclosed", 0)</f>
        <v>Not Disclosed</v>
      </c>
      <c r="AE739" s="4" t="str">
        <f>_xlfn.XLOOKUP(Z739, 'taxonomy(ID_mappings)'!$J$2:$J$7, 'taxonomy(ID_mappings)'!$I$2:$I$7, "Not Disclosed", 0)</f>
        <v>Not Disclosed</v>
      </c>
      <c r="AF739" s="4" t="str">
        <f>_xlfn.CONCAT(AA739, ", ", AB739, ", ", AC739, ", ", AD739, ", ", AE739)</f>
        <v>5252, Not Disclosed, Not Disclosed, Not Disclosed, Not Disclosed</v>
      </c>
      <c r="AG739" s="16">
        <v>5252</v>
      </c>
      <c r="AH739" s="1" t="s">
        <v>43</v>
      </c>
      <c r="AI739" s="1">
        <f>_xlfn.XLOOKUP(AH739, 'taxonomy(ID_mappings)'!$L$2:$L$3, 'taxonomy(ID_mappings)'!$M$2:$M$3, 0)</f>
        <v>0</v>
      </c>
      <c r="AJ739" s="1" t="s">
        <v>42</v>
      </c>
      <c r="AK739" s="1" t="s">
        <v>42</v>
      </c>
      <c r="AL739" s="1" t="s">
        <v>42</v>
      </c>
    </row>
    <row r="740" spans="1:38" ht="15.75" customHeight="1">
      <c r="A740" s="1">
        <v>53622</v>
      </c>
      <c r="B740" s="1" t="s">
        <v>1137</v>
      </c>
      <c r="C740" s="1">
        <f>_xlfn.XLOOKUP(B740, 'Sheet1 startup_formatted'!$B$2:$B$690, 'Sheet1 startup_formatted'!$A$2:$A$690, "Not issued", 0)</f>
        <v>48358</v>
      </c>
      <c r="D740" s="2">
        <v>42491</v>
      </c>
      <c r="E740" s="15">
        <v>178038</v>
      </c>
      <c r="F740" s="1" t="s">
        <v>116</v>
      </c>
      <c r="G740" s="1">
        <f>_xlfn.XLOOKUP(F740, 'taxonomy(ID_mappings)'!$P$2:$P$15, 'taxonomy(ID_mappings)'!$O$2:$O$15, 0)</f>
        <v>3456</v>
      </c>
      <c r="H740" s="1">
        <v>2</v>
      </c>
      <c r="I740" s="1" t="s">
        <v>100</v>
      </c>
      <c r="J740" s="1" t="str">
        <v>Turkey</v>
      </c>
      <c r="K740" s="1" t="s">
        <v>100</v>
      </c>
      <c r="L740" s="13">
        <f>_xlfn.XLOOKUP(K740, 'taxonomy(ID_mappings)'!$B$2:$B$30, 'taxonomy(ID_mappings)'!$A$2:$A$30, "Not Disclosed", 0)</f>
        <v>5897</v>
      </c>
      <c r="M740" s="1" t="s">
        <v>77</v>
      </c>
      <c r="N740" s="1" t="s">
        <v>77</v>
      </c>
      <c r="O740" s="1">
        <f>_xlfn.XLOOKUP(N740, 'taxonomy(ID_mappings)'!$F$2:$F$40, 'taxonomy(ID_mappings)'!$E$2:$E$40, "Not Disclosed", 0)</f>
        <v>7846</v>
      </c>
      <c r="P740" s="1" t="s">
        <v>42</v>
      </c>
      <c r="Q740" s="4" t="s">
        <v>42</v>
      </c>
      <c r="R740" s="4" t="s">
        <v>42</v>
      </c>
      <c r="S740" s="4" t="s">
        <v>42</v>
      </c>
      <c r="T740" s="4" t="str">
        <v>Not Disclosed</v>
      </c>
      <c r="U740" s="4" t="s">
        <v>42</v>
      </c>
      <c r="V740" s="4" t="str">
        <v>Not Disclosed</v>
      </c>
      <c r="W740" s="4" t="s">
        <v>42</v>
      </c>
      <c r="X740" s="4" t="str">
        <v>Not Disclosed</v>
      </c>
      <c r="Y740" s="4" t="s">
        <v>42</v>
      </c>
      <c r="Z740" s="4" t="str">
        <v>Not Disclosed</v>
      </c>
      <c r="AA740" s="4" t="str">
        <f>_xlfn.XLOOKUP(R740, 'taxonomy(ID_mappings)'!$J$2:$J$7, 'taxonomy(ID_mappings)'!$I$2:$I$7, "Not Disclosed", 0)</f>
        <v>Not Disclosed</v>
      </c>
      <c r="AB740" s="4" t="str">
        <f>_xlfn.XLOOKUP(T740, 'taxonomy(ID_mappings)'!$J$2:$J$7, 'taxonomy(ID_mappings)'!$I$2:$I$7, "Not Disclosed", 0)</f>
        <v>Not Disclosed</v>
      </c>
      <c r="AC740" s="4" t="str">
        <f>_xlfn.XLOOKUP(V740, 'taxonomy(ID_mappings)'!$J$2:$J$7, 'taxonomy(ID_mappings)'!$I$2:$I$7, "Not Disclosed", 0)</f>
        <v>Not Disclosed</v>
      </c>
      <c r="AD740" s="4" t="str">
        <f>_xlfn.XLOOKUP(X740, 'taxonomy(ID_mappings)'!$J$2:$J$7, 'taxonomy(ID_mappings)'!$I$2:$I$7, "Not Disclosed", 0)</f>
        <v>Not Disclosed</v>
      </c>
      <c r="AE740" s="4" t="str">
        <f>_xlfn.XLOOKUP(Z740, 'taxonomy(ID_mappings)'!$J$2:$J$7, 'taxonomy(ID_mappings)'!$I$2:$I$7, "Not Disclosed", 0)</f>
        <v>Not Disclosed</v>
      </c>
      <c r="AF740" s="4" t="str">
        <f>_xlfn.CONCAT(AA740, ", ", AB740, ", ", AC740, ", ", AD740, ", ", AE740)</f>
        <v>Not Disclosed, Not Disclosed, Not Disclosed, Not Disclosed, Not Disclosed</v>
      </c>
      <c r="AG740" s="16" t="s">
        <v>42</v>
      </c>
      <c r="AH740" s="1" t="s">
        <v>43</v>
      </c>
      <c r="AI740" s="1">
        <f>_xlfn.XLOOKUP(AH740, 'taxonomy(ID_mappings)'!$L$2:$L$3, 'taxonomy(ID_mappings)'!$M$2:$M$3, 0)</f>
        <v>0</v>
      </c>
      <c r="AJ740" s="1" t="s">
        <v>42</v>
      </c>
      <c r="AK740" s="1" t="s">
        <v>42</v>
      </c>
      <c r="AL740" s="1" t="s">
        <v>42</v>
      </c>
    </row>
    <row r="741" spans="1:38" ht="15.75" customHeight="1">
      <c r="A741" s="1">
        <v>53623</v>
      </c>
      <c r="B741" s="1" t="s">
        <v>1138</v>
      </c>
      <c r="C741" s="1">
        <f>_xlfn.XLOOKUP(B741, 'Sheet1 startup_formatted'!$B$2:$B$690, 'Sheet1 startup_formatted'!$A$2:$A$690, "Not issued", 0)</f>
        <v>48476</v>
      </c>
      <c r="D741" s="2">
        <v>42370</v>
      </c>
      <c r="E741" s="15">
        <v>553382</v>
      </c>
      <c r="F741" s="1" t="s">
        <v>53</v>
      </c>
      <c r="G741" s="1">
        <f>_xlfn.XLOOKUP(F741, 'taxonomy(ID_mappings)'!$P$2:$P$15, 'taxonomy(ID_mappings)'!$O$2:$O$15, 0)</f>
        <v>9101</v>
      </c>
      <c r="H741" s="1">
        <v>1</v>
      </c>
      <c r="I741" s="1" t="s">
        <v>100</v>
      </c>
      <c r="J741" s="1" t="str">
        <v>Turkey</v>
      </c>
      <c r="K741" s="1" t="s">
        <v>100</v>
      </c>
      <c r="L741" s="13">
        <f>_xlfn.XLOOKUP(K741, 'taxonomy(ID_mappings)'!$B$2:$B$30, 'taxonomy(ID_mappings)'!$A$2:$A$30, "Not Disclosed", 0)</f>
        <v>5897</v>
      </c>
      <c r="M741" s="1" t="s">
        <v>401</v>
      </c>
      <c r="N741" s="1" t="s">
        <v>401</v>
      </c>
      <c r="O741" s="1">
        <f>_xlfn.XLOOKUP(N741, 'taxonomy(ID_mappings)'!$F$2:$F$40, 'taxonomy(ID_mappings)'!$E$2:$E$40, "Not Disclosed", 0)</f>
        <v>8327</v>
      </c>
      <c r="P741" s="1" t="s">
        <v>42</v>
      </c>
      <c r="Q741" s="4" t="s">
        <v>42</v>
      </c>
      <c r="R741" s="4" t="s">
        <v>42</v>
      </c>
      <c r="S741" s="4" t="s">
        <v>42</v>
      </c>
      <c r="T741" s="4" t="str">
        <v>Not Disclosed</v>
      </c>
      <c r="U741" s="4" t="s">
        <v>42</v>
      </c>
      <c r="V741" s="4" t="str">
        <v>Not Disclosed</v>
      </c>
      <c r="W741" s="4" t="s">
        <v>42</v>
      </c>
      <c r="X741" s="4" t="str">
        <v>Not Disclosed</v>
      </c>
      <c r="Y741" s="4" t="s">
        <v>42</v>
      </c>
      <c r="Z741" s="4" t="str">
        <v>Not Disclosed</v>
      </c>
      <c r="AA741" s="4" t="str">
        <f>_xlfn.XLOOKUP(R741, 'taxonomy(ID_mappings)'!$J$2:$J$7, 'taxonomy(ID_mappings)'!$I$2:$I$7, "Not Disclosed", 0)</f>
        <v>Not Disclosed</v>
      </c>
      <c r="AB741" s="4" t="str">
        <f>_xlfn.XLOOKUP(T741, 'taxonomy(ID_mappings)'!$J$2:$J$7, 'taxonomy(ID_mappings)'!$I$2:$I$7, "Not Disclosed", 0)</f>
        <v>Not Disclosed</v>
      </c>
      <c r="AC741" s="4" t="str">
        <f>_xlfn.XLOOKUP(V741, 'taxonomy(ID_mappings)'!$J$2:$J$7, 'taxonomy(ID_mappings)'!$I$2:$I$7, "Not Disclosed", 0)</f>
        <v>Not Disclosed</v>
      </c>
      <c r="AD741" s="4" t="str">
        <f>_xlfn.XLOOKUP(X741, 'taxonomy(ID_mappings)'!$J$2:$J$7, 'taxonomy(ID_mappings)'!$I$2:$I$7, "Not Disclosed", 0)</f>
        <v>Not Disclosed</v>
      </c>
      <c r="AE741" s="4" t="str">
        <f>_xlfn.XLOOKUP(Z741, 'taxonomy(ID_mappings)'!$J$2:$J$7, 'taxonomy(ID_mappings)'!$I$2:$I$7, "Not Disclosed", 0)</f>
        <v>Not Disclosed</v>
      </c>
      <c r="AF741" s="4" t="str">
        <f>_xlfn.CONCAT(AA741, ", ", AB741, ", ", AC741, ", ", AD741, ", ", AE741)</f>
        <v>Not Disclosed, Not Disclosed, Not Disclosed, Not Disclosed, Not Disclosed</v>
      </c>
      <c r="AG741" s="16" t="s">
        <v>42</v>
      </c>
      <c r="AH741" s="1" t="s">
        <v>43</v>
      </c>
      <c r="AI741" s="1">
        <f>_xlfn.XLOOKUP(AH741, 'taxonomy(ID_mappings)'!$L$2:$L$3, 'taxonomy(ID_mappings)'!$M$2:$M$3, 0)</f>
        <v>0</v>
      </c>
      <c r="AJ741" s="1" t="s">
        <v>42</v>
      </c>
      <c r="AK741" s="1" t="s">
        <v>42</v>
      </c>
      <c r="AL741" s="1" t="s">
        <v>42</v>
      </c>
    </row>
    <row r="742" spans="1:38" ht="15.75" customHeight="1">
      <c r="A742" s="1">
        <v>53624</v>
      </c>
      <c r="B742" s="1" t="s">
        <v>965</v>
      </c>
      <c r="C742" s="1">
        <f>_xlfn.XLOOKUP(B742, 'Sheet1 startup_formatted'!$B$2:$B$690, 'Sheet1 startup_formatted'!$A$2:$A$690, "Not issued", 0)</f>
        <v>54440</v>
      </c>
      <c r="D742" s="2">
        <v>42370</v>
      </c>
      <c r="E742" s="15">
        <v>180890</v>
      </c>
      <c r="F742" s="1" t="s">
        <v>53</v>
      </c>
      <c r="G742" s="1">
        <f>_xlfn.XLOOKUP(F742, 'taxonomy(ID_mappings)'!$P$2:$P$15, 'taxonomy(ID_mappings)'!$O$2:$O$15, 0)</f>
        <v>9101</v>
      </c>
      <c r="H742" s="1">
        <v>1</v>
      </c>
      <c r="I742" s="1" t="s">
        <v>284</v>
      </c>
      <c r="J742" s="1" t="str">
        <v>Pakistan</v>
      </c>
      <c r="K742" s="1" t="s">
        <v>284</v>
      </c>
      <c r="L742" s="13">
        <f>_xlfn.XLOOKUP(K742, 'taxonomy(ID_mappings)'!$B$2:$B$30, 'taxonomy(ID_mappings)'!$A$2:$A$30, "Not Disclosed", 0)</f>
        <v>5769</v>
      </c>
      <c r="M742" s="1" t="s">
        <v>117</v>
      </c>
      <c r="N742" s="1" t="s">
        <v>117</v>
      </c>
      <c r="O742" s="1">
        <f>_xlfn.XLOOKUP(N742, 'taxonomy(ID_mappings)'!$F$2:$F$40, 'taxonomy(ID_mappings)'!$E$2:$E$40, "Not Disclosed", 0)</f>
        <v>7346</v>
      </c>
      <c r="P742" s="1">
        <v>2</v>
      </c>
      <c r="Q742" s="4" t="s">
        <v>42</v>
      </c>
      <c r="R742" s="4" t="s">
        <v>42</v>
      </c>
      <c r="S742" s="4" t="s">
        <v>42</v>
      </c>
      <c r="T742" s="4" t="str">
        <v>Not Disclosed</v>
      </c>
      <c r="U742" s="4" t="s">
        <v>42</v>
      </c>
      <c r="V742" s="4" t="str">
        <v>Not Disclosed</v>
      </c>
      <c r="W742" s="4" t="s">
        <v>42</v>
      </c>
      <c r="X742" s="4" t="str">
        <v>Not Disclosed</v>
      </c>
      <c r="Y742" s="4" t="s">
        <v>42</v>
      </c>
      <c r="Z742" s="4" t="str">
        <v>Not Disclosed</v>
      </c>
      <c r="AA742" s="4" t="str">
        <f>_xlfn.XLOOKUP(R742, 'taxonomy(ID_mappings)'!$J$2:$J$7, 'taxonomy(ID_mappings)'!$I$2:$I$7, "Not Disclosed", 0)</f>
        <v>Not Disclosed</v>
      </c>
      <c r="AB742" s="4" t="str">
        <f>_xlfn.XLOOKUP(T742, 'taxonomy(ID_mappings)'!$J$2:$J$7, 'taxonomy(ID_mappings)'!$I$2:$I$7, "Not Disclosed", 0)</f>
        <v>Not Disclosed</v>
      </c>
      <c r="AC742" s="4" t="str">
        <f>_xlfn.XLOOKUP(V742, 'taxonomy(ID_mappings)'!$J$2:$J$7, 'taxonomy(ID_mappings)'!$I$2:$I$7, "Not Disclosed", 0)</f>
        <v>Not Disclosed</v>
      </c>
      <c r="AD742" s="4" t="str">
        <f>_xlfn.XLOOKUP(X742, 'taxonomy(ID_mappings)'!$J$2:$J$7, 'taxonomy(ID_mappings)'!$I$2:$I$7, "Not Disclosed", 0)</f>
        <v>Not Disclosed</v>
      </c>
      <c r="AE742" s="4" t="str">
        <f>_xlfn.XLOOKUP(Z742, 'taxonomy(ID_mappings)'!$J$2:$J$7, 'taxonomy(ID_mappings)'!$I$2:$I$7, "Not Disclosed", 0)</f>
        <v>Not Disclosed</v>
      </c>
      <c r="AF742" s="4" t="str">
        <f>_xlfn.CONCAT(AA742, ", ", AB742, ", ", AC742, ", ", AD742, ", ", AE742)</f>
        <v>Not Disclosed, Not Disclosed, Not Disclosed, Not Disclosed, Not Disclosed</v>
      </c>
      <c r="AG742" s="16" t="s">
        <v>42</v>
      </c>
      <c r="AH742" s="1" t="s">
        <v>43</v>
      </c>
      <c r="AI742" s="1">
        <f>_xlfn.XLOOKUP(AH742, 'taxonomy(ID_mappings)'!$L$2:$L$3, 'taxonomy(ID_mappings)'!$M$2:$M$3, 0)</f>
        <v>0</v>
      </c>
      <c r="AJ742" s="1" t="s">
        <v>42</v>
      </c>
      <c r="AK742" s="1" t="s">
        <v>42</v>
      </c>
      <c r="AL742" s="1" t="s">
        <v>42</v>
      </c>
    </row>
    <row r="743" spans="1:38" ht="15.75" customHeight="1">
      <c r="A743" s="1">
        <v>53625</v>
      </c>
      <c r="B743" s="1" t="s">
        <v>1139</v>
      </c>
      <c r="C743" s="1">
        <f>_xlfn.XLOOKUP(B743, 'Sheet1 startup_formatted'!$B$2:$B$690, 'Sheet1 startup_formatted'!$A$2:$A$690, "Not issued", 0)</f>
        <v>54444</v>
      </c>
      <c r="D743" s="2">
        <v>42370</v>
      </c>
      <c r="E743" s="15">
        <v>180890</v>
      </c>
      <c r="F743" s="1" t="s">
        <v>53</v>
      </c>
      <c r="G743" s="1">
        <f>_xlfn.XLOOKUP(F743, 'taxonomy(ID_mappings)'!$P$2:$P$15, 'taxonomy(ID_mappings)'!$O$2:$O$15, 0)</f>
        <v>9101</v>
      </c>
      <c r="H743" s="1">
        <v>1</v>
      </c>
      <c r="I743" s="1" t="s">
        <v>284</v>
      </c>
      <c r="J743" s="1" t="str">
        <v>Pakistan</v>
      </c>
      <c r="K743" s="1" t="s">
        <v>284</v>
      </c>
      <c r="L743" s="13">
        <f>_xlfn.XLOOKUP(K743, 'taxonomy(ID_mappings)'!$B$2:$B$30, 'taxonomy(ID_mappings)'!$A$2:$A$30, "Not Disclosed", 0)</f>
        <v>5769</v>
      </c>
      <c r="M743" s="1" t="s">
        <v>63</v>
      </c>
      <c r="N743" s="1" t="s">
        <v>63</v>
      </c>
      <c r="O743" s="1">
        <f>_xlfn.XLOOKUP(N743, 'taxonomy(ID_mappings)'!$F$2:$F$40, 'taxonomy(ID_mappings)'!$E$2:$E$40, "Not Disclosed", 0)</f>
        <v>3678</v>
      </c>
      <c r="P743" s="1" t="s">
        <v>42</v>
      </c>
      <c r="Q743" s="4" t="s">
        <v>42</v>
      </c>
      <c r="R743" s="4" t="s">
        <v>42</v>
      </c>
      <c r="S743" s="4" t="s">
        <v>42</v>
      </c>
      <c r="T743" s="4" t="str">
        <v>Not Disclosed</v>
      </c>
      <c r="U743" s="4" t="s">
        <v>42</v>
      </c>
      <c r="V743" s="4" t="str">
        <v>Not Disclosed</v>
      </c>
      <c r="W743" s="4" t="s">
        <v>42</v>
      </c>
      <c r="X743" s="4" t="str">
        <v>Not Disclosed</v>
      </c>
      <c r="Y743" s="4" t="s">
        <v>42</v>
      </c>
      <c r="Z743" s="4" t="str">
        <v>Not Disclosed</v>
      </c>
      <c r="AA743" s="4" t="str">
        <f>_xlfn.XLOOKUP(R743, 'taxonomy(ID_mappings)'!$J$2:$J$7, 'taxonomy(ID_mappings)'!$I$2:$I$7, "Not Disclosed", 0)</f>
        <v>Not Disclosed</v>
      </c>
      <c r="AB743" s="4" t="str">
        <f>_xlfn.XLOOKUP(T743, 'taxonomy(ID_mappings)'!$J$2:$J$7, 'taxonomy(ID_mappings)'!$I$2:$I$7, "Not Disclosed", 0)</f>
        <v>Not Disclosed</v>
      </c>
      <c r="AC743" s="4" t="str">
        <f>_xlfn.XLOOKUP(V743, 'taxonomy(ID_mappings)'!$J$2:$J$7, 'taxonomy(ID_mappings)'!$I$2:$I$7, "Not Disclosed", 0)</f>
        <v>Not Disclosed</v>
      </c>
      <c r="AD743" s="4" t="str">
        <f>_xlfn.XLOOKUP(X743, 'taxonomy(ID_mappings)'!$J$2:$J$7, 'taxonomy(ID_mappings)'!$I$2:$I$7, "Not Disclosed", 0)</f>
        <v>Not Disclosed</v>
      </c>
      <c r="AE743" s="4" t="str">
        <f>_xlfn.XLOOKUP(Z743, 'taxonomy(ID_mappings)'!$J$2:$J$7, 'taxonomy(ID_mappings)'!$I$2:$I$7, "Not Disclosed", 0)</f>
        <v>Not Disclosed</v>
      </c>
      <c r="AF743" s="4" t="str">
        <f>_xlfn.CONCAT(AA743, ", ", AB743, ", ", AC743, ", ", AD743, ", ", AE743)</f>
        <v>Not Disclosed, Not Disclosed, Not Disclosed, Not Disclosed, Not Disclosed</v>
      </c>
      <c r="AG743" s="16" t="s">
        <v>42</v>
      </c>
      <c r="AH743" s="1" t="s">
        <v>43</v>
      </c>
      <c r="AI743" s="1">
        <f>_xlfn.XLOOKUP(AH743, 'taxonomy(ID_mappings)'!$L$2:$L$3, 'taxonomy(ID_mappings)'!$M$2:$M$3, 0)</f>
        <v>0</v>
      </c>
      <c r="AJ743" s="1" t="s">
        <v>42</v>
      </c>
      <c r="AK743" s="1" t="s">
        <v>42</v>
      </c>
      <c r="AL743" s="1" t="s">
        <v>42</v>
      </c>
    </row>
    <row r="744" spans="1:38" ht="15.75" customHeight="1">
      <c r="A744" s="1">
        <v>53627</v>
      </c>
      <c r="B744" s="1" t="s">
        <v>1140</v>
      </c>
      <c r="C744" s="1">
        <f>_xlfn.XLOOKUP(B744, 'Sheet1 startup_formatted'!$B$2:$B$690, 'Sheet1 startup_formatted'!$A$2:$A$690, "Not issued", 0)</f>
        <v>37330</v>
      </c>
      <c r="D744" s="2">
        <v>42370</v>
      </c>
      <c r="E744" s="15">
        <v>553382</v>
      </c>
      <c r="F744" s="1" t="s">
        <v>53</v>
      </c>
      <c r="G744" s="1">
        <f>_xlfn.XLOOKUP(F744, 'taxonomy(ID_mappings)'!$P$2:$P$15, 'taxonomy(ID_mappings)'!$O$2:$O$15, 0)</f>
        <v>9101</v>
      </c>
      <c r="H744" s="1">
        <v>1</v>
      </c>
      <c r="I744" s="1" t="s">
        <v>100</v>
      </c>
      <c r="J744" s="1" t="str">
        <v>Turkey</v>
      </c>
      <c r="K744" s="1" t="s">
        <v>100</v>
      </c>
      <c r="L744" s="13">
        <f>_xlfn.XLOOKUP(K744, 'taxonomy(ID_mappings)'!$B$2:$B$30, 'taxonomy(ID_mappings)'!$A$2:$A$30, "Not Disclosed", 0)</f>
        <v>5897</v>
      </c>
      <c r="M744" s="1" t="s">
        <v>141</v>
      </c>
      <c r="N744" s="1" t="s">
        <v>141</v>
      </c>
      <c r="O744" s="1">
        <f>_xlfn.XLOOKUP(N744, 'taxonomy(ID_mappings)'!$F$2:$F$40, 'taxonomy(ID_mappings)'!$E$2:$E$40, "Not Disclosed", 0)</f>
        <v>7592</v>
      </c>
      <c r="P744" s="1" t="s">
        <v>42</v>
      </c>
      <c r="Q744" s="4" t="s">
        <v>42</v>
      </c>
      <c r="R744" s="4" t="s">
        <v>42</v>
      </c>
      <c r="S744" s="4" t="s">
        <v>42</v>
      </c>
      <c r="T744" s="4" t="str">
        <v>Not Disclosed</v>
      </c>
      <c r="U744" s="4" t="s">
        <v>42</v>
      </c>
      <c r="V744" s="4" t="str">
        <v>Not Disclosed</v>
      </c>
      <c r="W744" s="4" t="s">
        <v>42</v>
      </c>
      <c r="X744" s="4" t="str">
        <v>Not Disclosed</v>
      </c>
      <c r="Y744" s="4" t="s">
        <v>42</v>
      </c>
      <c r="Z744" s="4" t="str">
        <v>Not Disclosed</v>
      </c>
      <c r="AA744" s="4" t="str">
        <f>_xlfn.XLOOKUP(R744, 'taxonomy(ID_mappings)'!$J$2:$J$7, 'taxonomy(ID_mappings)'!$I$2:$I$7, "Not Disclosed", 0)</f>
        <v>Not Disclosed</v>
      </c>
      <c r="AB744" s="4" t="str">
        <f>_xlfn.XLOOKUP(T744, 'taxonomy(ID_mappings)'!$J$2:$J$7, 'taxonomy(ID_mappings)'!$I$2:$I$7, "Not Disclosed", 0)</f>
        <v>Not Disclosed</v>
      </c>
      <c r="AC744" s="4" t="str">
        <f>_xlfn.XLOOKUP(V744, 'taxonomy(ID_mappings)'!$J$2:$J$7, 'taxonomy(ID_mappings)'!$I$2:$I$7, "Not Disclosed", 0)</f>
        <v>Not Disclosed</v>
      </c>
      <c r="AD744" s="4" t="str">
        <f>_xlfn.XLOOKUP(X744, 'taxonomy(ID_mappings)'!$J$2:$J$7, 'taxonomy(ID_mappings)'!$I$2:$I$7, "Not Disclosed", 0)</f>
        <v>Not Disclosed</v>
      </c>
      <c r="AE744" s="4" t="str">
        <f>_xlfn.XLOOKUP(Z744, 'taxonomy(ID_mappings)'!$J$2:$J$7, 'taxonomy(ID_mappings)'!$I$2:$I$7, "Not Disclosed", 0)</f>
        <v>Not Disclosed</v>
      </c>
      <c r="AF744" s="4" t="str">
        <f>_xlfn.CONCAT(AA744, ", ", AB744, ", ", AC744, ", ", AD744, ", ", AE744)</f>
        <v>Not Disclosed, Not Disclosed, Not Disclosed, Not Disclosed, Not Disclosed</v>
      </c>
      <c r="AG744" s="16" t="s">
        <v>42</v>
      </c>
      <c r="AH744" s="1" t="s">
        <v>43</v>
      </c>
      <c r="AI744" s="1">
        <f>_xlfn.XLOOKUP(AH744, 'taxonomy(ID_mappings)'!$L$2:$L$3, 'taxonomy(ID_mappings)'!$M$2:$M$3, 0)</f>
        <v>0</v>
      </c>
      <c r="AJ744" s="1" t="s">
        <v>42</v>
      </c>
      <c r="AK744" s="1" t="s">
        <v>42</v>
      </c>
      <c r="AL744" s="1" t="s">
        <v>42</v>
      </c>
    </row>
    <row r="745" spans="1:38" ht="15.75" customHeight="1">
      <c r="A745" s="1">
        <v>53628</v>
      </c>
      <c r="B745" s="1" t="s">
        <v>1141</v>
      </c>
      <c r="C745" s="1">
        <f>_xlfn.XLOOKUP(B745, 'Sheet1 startup_formatted'!$B$2:$B$690, 'Sheet1 startup_formatted'!$A$2:$A$690, "Not issued", 0)</f>
        <v>54576</v>
      </c>
      <c r="D745" s="2">
        <v>42401</v>
      </c>
      <c r="E745" s="15">
        <v>553382</v>
      </c>
      <c r="F745" s="1" t="s">
        <v>53</v>
      </c>
      <c r="G745" s="1">
        <f>_xlfn.XLOOKUP(F745, 'taxonomy(ID_mappings)'!$P$2:$P$15, 'taxonomy(ID_mappings)'!$O$2:$O$15, 0)</f>
        <v>9101</v>
      </c>
      <c r="H745" s="1">
        <v>1</v>
      </c>
      <c r="I745" s="1" t="s">
        <v>100</v>
      </c>
      <c r="J745" s="1" t="str">
        <v>Turkey</v>
      </c>
      <c r="K745" s="1" t="s">
        <v>100</v>
      </c>
      <c r="L745" s="13">
        <f>_xlfn.XLOOKUP(K745, 'taxonomy(ID_mappings)'!$B$2:$B$30, 'taxonomy(ID_mappings)'!$A$2:$A$30, "Not Disclosed", 0)</f>
        <v>5897</v>
      </c>
      <c r="M745" s="1" t="s">
        <v>63</v>
      </c>
      <c r="N745" s="1" t="s">
        <v>63</v>
      </c>
      <c r="O745" s="1">
        <f>_xlfn.XLOOKUP(N745, 'taxonomy(ID_mappings)'!$F$2:$F$40, 'taxonomy(ID_mappings)'!$E$2:$E$40, "Not Disclosed", 0)</f>
        <v>3678</v>
      </c>
      <c r="P745" s="1" t="s">
        <v>42</v>
      </c>
      <c r="Q745" s="4" t="s">
        <v>42</v>
      </c>
      <c r="R745" s="4" t="s">
        <v>42</v>
      </c>
      <c r="S745" s="4" t="s">
        <v>42</v>
      </c>
      <c r="T745" s="4" t="str">
        <v>Not Disclosed</v>
      </c>
      <c r="U745" s="4" t="s">
        <v>42</v>
      </c>
      <c r="V745" s="4" t="str">
        <v>Not Disclosed</v>
      </c>
      <c r="W745" s="4" t="s">
        <v>42</v>
      </c>
      <c r="X745" s="4" t="str">
        <v>Not Disclosed</v>
      </c>
      <c r="Y745" s="4" t="s">
        <v>42</v>
      </c>
      <c r="Z745" s="4" t="str">
        <v>Not Disclosed</v>
      </c>
      <c r="AA745" s="4" t="str">
        <f>_xlfn.XLOOKUP(R745, 'taxonomy(ID_mappings)'!$J$2:$J$7, 'taxonomy(ID_mappings)'!$I$2:$I$7, "Not Disclosed", 0)</f>
        <v>Not Disclosed</v>
      </c>
      <c r="AB745" s="4" t="str">
        <f>_xlfn.XLOOKUP(T745, 'taxonomy(ID_mappings)'!$J$2:$J$7, 'taxonomy(ID_mappings)'!$I$2:$I$7, "Not Disclosed", 0)</f>
        <v>Not Disclosed</v>
      </c>
      <c r="AC745" s="4" t="str">
        <f>_xlfn.XLOOKUP(V745, 'taxonomy(ID_mappings)'!$J$2:$J$7, 'taxonomy(ID_mappings)'!$I$2:$I$7, "Not Disclosed", 0)</f>
        <v>Not Disclosed</v>
      </c>
      <c r="AD745" s="4" t="str">
        <f>_xlfn.XLOOKUP(X745, 'taxonomy(ID_mappings)'!$J$2:$J$7, 'taxonomy(ID_mappings)'!$I$2:$I$7, "Not Disclosed", 0)</f>
        <v>Not Disclosed</v>
      </c>
      <c r="AE745" s="4" t="str">
        <f>_xlfn.XLOOKUP(Z745, 'taxonomy(ID_mappings)'!$J$2:$J$7, 'taxonomy(ID_mappings)'!$I$2:$I$7, "Not Disclosed", 0)</f>
        <v>Not Disclosed</v>
      </c>
      <c r="AF745" s="4" t="str">
        <f>_xlfn.CONCAT(AA745, ", ", AB745, ", ", AC745, ", ", AD745, ", ", AE745)</f>
        <v>Not Disclosed, Not Disclosed, Not Disclosed, Not Disclosed, Not Disclosed</v>
      </c>
      <c r="AG745" s="16" t="s">
        <v>42</v>
      </c>
      <c r="AH745" s="1" t="s">
        <v>43</v>
      </c>
      <c r="AI745" s="1">
        <f>_xlfn.XLOOKUP(AH745, 'taxonomy(ID_mappings)'!$L$2:$L$3, 'taxonomy(ID_mappings)'!$M$2:$M$3, 0)</f>
        <v>0</v>
      </c>
      <c r="AJ745" s="1" t="s">
        <v>42</v>
      </c>
      <c r="AK745" s="1" t="s">
        <v>42</v>
      </c>
      <c r="AL745" s="1" t="s">
        <v>42</v>
      </c>
    </row>
    <row r="746" spans="1:38" ht="15.75" customHeight="1">
      <c r="A746" s="1">
        <v>53629</v>
      </c>
      <c r="B746" s="1" t="s">
        <v>1142</v>
      </c>
      <c r="C746" s="1">
        <f>_xlfn.XLOOKUP(B746, 'Sheet1 startup_formatted'!$B$2:$B$690, 'Sheet1 startup_formatted'!$A$2:$A$690, "Not issued", 0)</f>
        <v>48422</v>
      </c>
      <c r="D746" s="2">
        <v>42401</v>
      </c>
      <c r="E746" s="15">
        <v>553382</v>
      </c>
      <c r="F746" s="1" t="s">
        <v>53</v>
      </c>
      <c r="G746" s="1">
        <f>_xlfn.XLOOKUP(F746, 'taxonomy(ID_mappings)'!$P$2:$P$15, 'taxonomy(ID_mappings)'!$O$2:$O$15, 0)</f>
        <v>9101</v>
      </c>
      <c r="H746" s="1">
        <v>0</v>
      </c>
      <c r="I746" s="1" t="s">
        <v>100</v>
      </c>
      <c r="J746" s="1" t="str">
        <v>Turkey</v>
      </c>
      <c r="K746" s="1" t="s">
        <v>100</v>
      </c>
      <c r="L746" s="13">
        <f>_xlfn.XLOOKUP(K746, 'taxonomy(ID_mappings)'!$B$2:$B$30, 'taxonomy(ID_mappings)'!$A$2:$A$30, "Not Disclosed", 0)</f>
        <v>5897</v>
      </c>
      <c r="M746" s="1" t="s">
        <v>126</v>
      </c>
      <c r="N746" s="1" t="s">
        <v>126</v>
      </c>
      <c r="O746" s="1">
        <f>_xlfn.XLOOKUP(N746, 'taxonomy(ID_mappings)'!$F$2:$F$40, 'taxonomy(ID_mappings)'!$E$2:$E$40, "Not Disclosed", 0)</f>
        <v>1524</v>
      </c>
      <c r="P746" s="1" t="s">
        <v>42</v>
      </c>
      <c r="Q746" s="4" t="s">
        <v>42</v>
      </c>
      <c r="R746" s="4" t="s">
        <v>42</v>
      </c>
      <c r="S746" s="4" t="s">
        <v>42</v>
      </c>
      <c r="T746" s="4" t="str">
        <v>Not Disclosed</v>
      </c>
      <c r="U746" s="4" t="s">
        <v>42</v>
      </c>
      <c r="V746" s="4" t="str">
        <v>Not Disclosed</v>
      </c>
      <c r="W746" s="4" t="s">
        <v>42</v>
      </c>
      <c r="X746" s="4" t="str">
        <v>Not Disclosed</v>
      </c>
      <c r="Y746" s="4" t="s">
        <v>42</v>
      </c>
      <c r="Z746" s="4" t="str">
        <v>Not Disclosed</v>
      </c>
      <c r="AA746" s="4" t="str">
        <f>_xlfn.XLOOKUP(R746, 'taxonomy(ID_mappings)'!$J$2:$J$7, 'taxonomy(ID_mappings)'!$I$2:$I$7, "Not Disclosed", 0)</f>
        <v>Not Disclosed</v>
      </c>
      <c r="AB746" s="4" t="str">
        <f>_xlfn.XLOOKUP(T746, 'taxonomy(ID_mappings)'!$J$2:$J$7, 'taxonomy(ID_mappings)'!$I$2:$I$7, "Not Disclosed", 0)</f>
        <v>Not Disclosed</v>
      </c>
      <c r="AC746" s="4" t="str">
        <f>_xlfn.XLOOKUP(V746, 'taxonomy(ID_mappings)'!$J$2:$J$7, 'taxonomy(ID_mappings)'!$I$2:$I$7, "Not Disclosed", 0)</f>
        <v>Not Disclosed</v>
      </c>
      <c r="AD746" s="4" t="str">
        <f>_xlfn.XLOOKUP(X746, 'taxonomy(ID_mappings)'!$J$2:$J$7, 'taxonomy(ID_mappings)'!$I$2:$I$7, "Not Disclosed", 0)</f>
        <v>Not Disclosed</v>
      </c>
      <c r="AE746" s="4" t="str">
        <f>_xlfn.XLOOKUP(Z746, 'taxonomy(ID_mappings)'!$J$2:$J$7, 'taxonomy(ID_mappings)'!$I$2:$I$7, "Not Disclosed", 0)</f>
        <v>Not Disclosed</v>
      </c>
      <c r="AF746" s="4" t="str">
        <f>_xlfn.CONCAT(AA746, ", ", AB746, ", ", AC746, ", ", AD746, ", ", AE746)</f>
        <v>Not Disclosed, Not Disclosed, Not Disclosed, Not Disclosed, Not Disclosed</v>
      </c>
      <c r="AG746" s="16" t="s">
        <v>42</v>
      </c>
      <c r="AH746" s="1" t="s">
        <v>43</v>
      </c>
      <c r="AI746" s="1">
        <f>_xlfn.XLOOKUP(AH746, 'taxonomy(ID_mappings)'!$L$2:$L$3, 'taxonomy(ID_mappings)'!$M$2:$M$3, 0)</f>
        <v>0</v>
      </c>
      <c r="AJ746" s="1" t="s">
        <v>42</v>
      </c>
      <c r="AK746" s="1" t="s">
        <v>42</v>
      </c>
      <c r="AL746" s="1" t="s">
        <v>42</v>
      </c>
    </row>
    <row r="747" spans="1:38" ht="15.75" customHeight="1">
      <c r="A747" s="1">
        <v>53630</v>
      </c>
      <c r="B747" s="1" t="s">
        <v>1106</v>
      </c>
      <c r="C747" s="1">
        <f>_xlfn.XLOOKUP(B747, 'Sheet1 startup_formatted'!$B$2:$B$690, 'Sheet1 startup_formatted'!$A$2:$A$690, "Not issued", 0)</f>
        <v>48415</v>
      </c>
      <c r="D747" s="2">
        <v>42401</v>
      </c>
      <c r="E747" s="15">
        <v>553382</v>
      </c>
      <c r="F747" s="1" t="s">
        <v>53</v>
      </c>
      <c r="G747" s="1">
        <f>_xlfn.XLOOKUP(F747, 'taxonomy(ID_mappings)'!$P$2:$P$15, 'taxonomy(ID_mappings)'!$O$2:$O$15, 0)</f>
        <v>9101</v>
      </c>
      <c r="H747" s="1">
        <v>0</v>
      </c>
      <c r="I747" s="1" t="s">
        <v>100</v>
      </c>
      <c r="J747" s="1" t="str">
        <v>Turkey</v>
      </c>
      <c r="K747" s="1" t="s">
        <v>100</v>
      </c>
      <c r="L747" s="13">
        <f>_xlfn.XLOOKUP(K747, 'taxonomy(ID_mappings)'!$B$2:$B$30, 'taxonomy(ID_mappings)'!$A$2:$A$30, "Not Disclosed", 0)</f>
        <v>5897</v>
      </c>
      <c r="M747" s="1" t="s">
        <v>612</v>
      </c>
      <c r="N747" s="1" t="s">
        <v>612</v>
      </c>
      <c r="O747" s="1">
        <f>_xlfn.XLOOKUP(N747, 'taxonomy(ID_mappings)'!$F$2:$F$40, 'taxonomy(ID_mappings)'!$E$2:$E$40, "Not Disclosed", 0)</f>
        <v>1472</v>
      </c>
      <c r="P747" s="1">
        <v>2</v>
      </c>
      <c r="Q747" s="4" t="s">
        <v>233</v>
      </c>
      <c r="R747" s="4" t="s">
        <v>61</v>
      </c>
      <c r="S747" s="4" t="s">
        <v>135</v>
      </c>
      <c r="T747" s="4" t="str">
        <v>B2C</v>
      </c>
      <c r="U747" s="4" t="s">
        <v>79</v>
      </c>
      <c r="V747" s="4" t="str">
        <v>B2B2C</v>
      </c>
      <c r="W747" s="4" t="s">
        <v>42</v>
      </c>
      <c r="X747" s="4" t="str">
        <v>Not Disclosed</v>
      </c>
      <c r="Y747" s="4" t="s">
        <v>42</v>
      </c>
      <c r="Z747" s="4" t="str">
        <v>Not Disclosed</v>
      </c>
      <c r="AA747" s="4">
        <f>_xlfn.XLOOKUP(R747, 'taxonomy(ID_mappings)'!$J$2:$J$7, 'taxonomy(ID_mappings)'!$I$2:$I$7, "Not Disclosed", 0)</f>
        <v>5326</v>
      </c>
      <c r="AB747" s="4">
        <f>_xlfn.XLOOKUP(T747, 'taxonomy(ID_mappings)'!$J$2:$J$7, 'taxonomy(ID_mappings)'!$I$2:$I$7, "Not Disclosed", 0)</f>
        <v>5325</v>
      </c>
      <c r="AC747" s="4">
        <f>_xlfn.XLOOKUP(V747, 'taxonomy(ID_mappings)'!$J$2:$J$7, 'taxonomy(ID_mappings)'!$I$2:$I$7, "Not Disclosed", 0)</f>
        <v>5252</v>
      </c>
      <c r="AD747" s="4" t="str">
        <f>_xlfn.XLOOKUP(X747, 'taxonomy(ID_mappings)'!$J$2:$J$7, 'taxonomy(ID_mappings)'!$I$2:$I$7, "Not Disclosed", 0)</f>
        <v>Not Disclosed</v>
      </c>
      <c r="AE747" s="4" t="str">
        <f>_xlfn.XLOOKUP(Z747, 'taxonomy(ID_mappings)'!$J$2:$J$7, 'taxonomy(ID_mappings)'!$I$2:$I$7, "Not Disclosed", 0)</f>
        <v>Not Disclosed</v>
      </c>
      <c r="AF747" s="4" t="str">
        <f>_xlfn.CONCAT(AA747, ", ", AB747, ", ", AC747, ", ", AD747, ", ", AE747)</f>
        <v>5326, 5325, 5252, Not Disclosed, Not Disclosed</v>
      </c>
      <c r="AG747" s="16" t="s">
        <v>234</v>
      </c>
      <c r="AH747" s="1" t="s">
        <v>55</v>
      </c>
      <c r="AI747" s="1">
        <f>_xlfn.XLOOKUP(AH747, 'taxonomy(ID_mappings)'!$L$2:$L$3, 'taxonomy(ID_mappings)'!$M$2:$M$3, 0)</f>
        <v>1</v>
      </c>
      <c r="AJ747" s="1" t="s">
        <v>42</v>
      </c>
      <c r="AK747" s="1" t="s">
        <v>42</v>
      </c>
      <c r="AL747" s="1" t="s">
        <v>42</v>
      </c>
    </row>
    <row r="748" spans="1:38" ht="15.75" customHeight="1">
      <c r="A748" s="1">
        <v>53631</v>
      </c>
      <c r="B748" s="1" t="s">
        <v>1143</v>
      </c>
      <c r="C748" s="1">
        <f>_xlfn.XLOOKUP(B748, 'Sheet1 startup_formatted'!$B$2:$B$690, 'Sheet1 startup_formatted'!$A$2:$A$690, "Not issued", 0)</f>
        <v>48352</v>
      </c>
      <c r="D748" s="2">
        <v>42461</v>
      </c>
      <c r="E748" s="15">
        <v>175430</v>
      </c>
      <c r="F748" s="1" t="s">
        <v>116</v>
      </c>
      <c r="G748" s="1">
        <f>_xlfn.XLOOKUP(F748, 'taxonomy(ID_mappings)'!$P$2:$P$15, 'taxonomy(ID_mappings)'!$O$2:$O$15, 0)</f>
        <v>3456</v>
      </c>
      <c r="H748" s="1">
        <v>2</v>
      </c>
      <c r="I748" s="1" t="s">
        <v>100</v>
      </c>
      <c r="J748" s="1" t="str">
        <v>Turkey</v>
      </c>
      <c r="K748" s="1" t="s">
        <v>100</v>
      </c>
      <c r="L748" s="13">
        <f>_xlfn.XLOOKUP(K748, 'taxonomy(ID_mappings)'!$B$2:$B$30, 'taxonomy(ID_mappings)'!$A$2:$A$30, "Not Disclosed", 0)</f>
        <v>5897</v>
      </c>
      <c r="M748" s="1" t="s">
        <v>117</v>
      </c>
      <c r="N748" s="1" t="s">
        <v>117</v>
      </c>
      <c r="O748" s="1">
        <f>_xlfn.XLOOKUP(N748, 'taxonomy(ID_mappings)'!$F$2:$F$40, 'taxonomy(ID_mappings)'!$E$2:$E$40, "Not Disclosed", 0)</f>
        <v>7346</v>
      </c>
      <c r="P748" s="1" t="s">
        <v>42</v>
      </c>
      <c r="Q748" s="4" t="s">
        <v>42</v>
      </c>
      <c r="R748" s="4" t="s">
        <v>42</v>
      </c>
      <c r="S748" s="4" t="s">
        <v>42</v>
      </c>
      <c r="T748" s="4" t="str">
        <v>Not Disclosed</v>
      </c>
      <c r="U748" s="4" t="s">
        <v>42</v>
      </c>
      <c r="V748" s="4" t="str">
        <v>Not Disclosed</v>
      </c>
      <c r="W748" s="4" t="s">
        <v>42</v>
      </c>
      <c r="X748" s="4" t="str">
        <v>Not Disclosed</v>
      </c>
      <c r="Y748" s="4" t="s">
        <v>42</v>
      </c>
      <c r="Z748" s="4" t="str">
        <v>Not Disclosed</v>
      </c>
      <c r="AA748" s="4" t="str">
        <f>_xlfn.XLOOKUP(R748, 'taxonomy(ID_mappings)'!$J$2:$J$7, 'taxonomy(ID_mappings)'!$I$2:$I$7, "Not Disclosed", 0)</f>
        <v>Not Disclosed</v>
      </c>
      <c r="AB748" s="4" t="str">
        <f>_xlfn.XLOOKUP(T748, 'taxonomy(ID_mappings)'!$J$2:$J$7, 'taxonomy(ID_mappings)'!$I$2:$I$7, "Not Disclosed", 0)</f>
        <v>Not Disclosed</v>
      </c>
      <c r="AC748" s="4" t="str">
        <f>_xlfn.XLOOKUP(V748, 'taxonomy(ID_mappings)'!$J$2:$J$7, 'taxonomy(ID_mappings)'!$I$2:$I$7, "Not Disclosed", 0)</f>
        <v>Not Disclosed</v>
      </c>
      <c r="AD748" s="4" t="str">
        <f>_xlfn.XLOOKUP(X748, 'taxonomy(ID_mappings)'!$J$2:$J$7, 'taxonomy(ID_mappings)'!$I$2:$I$7, "Not Disclosed", 0)</f>
        <v>Not Disclosed</v>
      </c>
      <c r="AE748" s="4" t="str">
        <f>_xlfn.XLOOKUP(Z748, 'taxonomy(ID_mappings)'!$J$2:$J$7, 'taxonomy(ID_mappings)'!$I$2:$I$7, "Not Disclosed", 0)</f>
        <v>Not Disclosed</v>
      </c>
      <c r="AF748" s="4" t="str">
        <f>_xlfn.CONCAT(AA748, ", ", AB748, ", ", AC748, ", ", AD748, ", ", AE748)</f>
        <v>Not Disclosed, Not Disclosed, Not Disclosed, Not Disclosed, Not Disclosed</v>
      </c>
      <c r="AG748" s="16" t="s">
        <v>42</v>
      </c>
      <c r="AH748" s="1" t="s">
        <v>43</v>
      </c>
      <c r="AI748" s="1">
        <f>_xlfn.XLOOKUP(AH748, 'taxonomy(ID_mappings)'!$L$2:$L$3, 'taxonomy(ID_mappings)'!$M$2:$M$3, 0)</f>
        <v>0</v>
      </c>
      <c r="AJ748" s="1" t="s">
        <v>42</v>
      </c>
      <c r="AK748" s="1" t="s">
        <v>42</v>
      </c>
      <c r="AL748" s="1" t="s">
        <v>42</v>
      </c>
    </row>
    <row r="749" spans="1:38" ht="15.75" customHeight="1">
      <c r="A749" s="1">
        <v>53632</v>
      </c>
      <c r="B749" s="1" t="s">
        <v>1144</v>
      </c>
      <c r="C749" s="1">
        <f>_xlfn.XLOOKUP(B749, 'Sheet1 startup_formatted'!$B$2:$B$690, 'Sheet1 startup_formatted'!$A$2:$A$690, "Not issued", 0)</f>
        <v>48360</v>
      </c>
      <c r="D749" s="2">
        <v>42461</v>
      </c>
      <c r="E749" s="15">
        <v>553382</v>
      </c>
      <c r="F749" s="1" t="s">
        <v>53</v>
      </c>
      <c r="G749" s="1">
        <f>_xlfn.XLOOKUP(F749, 'taxonomy(ID_mappings)'!$P$2:$P$15, 'taxonomy(ID_mappings)'!$O$2:$O$15, 0)</f>
        <v>9101</v>
      </c>
      <c r="H749" s="1">
        <v>1</v>
      </c>
      <c r="I749" s="1" t="s">
        <v>100</v>
      </c>
      <c r="J749" s="1" t="str">
        <v>Turkey</v>
      </c>
      <c r="K749" s="1" t="s">
        <v>100</v>
      </c>
      <c r="L749" s="13">
        <f>_xlfn.XLOOKUP(K749, 'taxonomy(ID_mappings)'!$B$2:$B$30, 'taxonomy(ID_mappings)'!$A$2:$A$30, "Not Disclosed", 0)</f>
        <v>5897</v>
      </c>
      <c r="M749" s="1" t="s">
        <v>702</v>
      </c>
      <c r="N749" s="1" t="s">
        <v>702</v>
      </c>
      <c r="O749" s="1">
        <f>_xlfn.XLOOKUP(N749, 'taxonomy(ID_mappings)'!$F$2:$F$40, 'taxonomy(ID_mappings)'!$E$2:$E$40, "Not Disclosed", 0)</f>
        <v>1937</v>
      </c>
      <c r="P749" s="1" t="s">
        <v>42</v>
      </c>
      <c r="Q749" s="4" t="s">
        <v>42</v>
      </c>
      <c r="R749" s="4" t="s">
        <v>42</v>
      </c>
      <c r="S749" s="4" t="s">
        <v>42</v>
      </c>
      <c r="T749" s="4" t="str">
        <v>Not Disclosed</v>
      </c>
      <c r="U749" s="4" t="s">
        <v>42</v>
      </c>
      <c r="V749" s="4" t="str">
        <v>Not Disclosed</v>
      </c>
      <c r="W749" s="4" t="s">
        <v>42</v>
      </c>
      <c r="X749" s="4" t="str">
        <v>Not Disclosed</v>
      </c>
      <c r="Y749" s="4" t="s">
        <v>42</v>
      </c>
      <c r="Z749" s="4" t="str">
        <v>Not Disclosed</v>
      </c>
      <c r="AA749" s="4" t="str">
        <f>_xlfn.XLOOKUP(R749, 'taxonomy(ID_mappings)'!$J$2:$J$7, 'taxonomy(ID_mappings)'!$I$2:$I$7, "Not Disclosed", 0)</f>
        <v>Not Disclosed</v>
      </c>
      <c r="AB749" s="4" t="str">
        <f>_xlfn.XLOOKUP(T749, 'taxonomy(ID_mappings)'!$J$2:$J$7, 'taxonomy(ID_mappings)'!$I$2:$I$7, "Not Disclosed", 0)</f>
        <v>Not Disclosed</v>
      </c>
      <c r="AC749" s="4" t="str">
        <f>_xlfn.XLOOKUP(V749, 'taxonomy(ID_mappings)'!$J$2:$J$7, 'taxonomy(ID_mappings)'!$I$2:$I$7, "Not Disclosed", 0)</f>
        <v>Not Disclosed</v>
      </c>
      <c r="AD749" s="4" t="str">
        <f>_xlfn.XLOOKUP(X749, 'taxonomy(ID_mappings)'!$J$2:$J$7, 'taxonomy(ID_mappings)'!$I$2:$I$7, "Not Disclosed", 0)</f>
        <v>Not Disclosed</v>
      </c>
      <c r="AE749" s="4" t="str">
        <f>_xlfn.XLOOKUP(Z749, 'taxonomy(ID_mappings)'!$J$2:$J$7, 'taxonomy(ID_mappings)'!$I$2:$I$7, "Not Disclosed", 0)</f>
        <v>Not Disclosed</v>
      </c>
      <c r="AF749" s="4" t="str">
        <f>_xlfn.CONCAT(AA749, ", ", AB749, ", ", AC749, ", ", AD749, ", ", AE749)</f>
        <v>Not Disclosed, Not Disclosed, Not Disclosed, Not Disclosed, Not Disclosed</v>
      </c>
      <c r="AG749" s="16" t="s">
        <v>42</v>
      </c>
      <c r="AH749" s="1" t="s">
        <v>43</v>
      </c>
      <c r="AI749" s="1">
        <f>_xlfn.XLOOKUP(AH749, 'taxonomy(ID_mappings)'!$L$2:$L$3, 'taxonomy(ID_mappings)'!$M$2:$M$3, 0)</f>
        <v>0</v>
      </c>
      <c r="AJ749" s="1" t="s">
        <v>42</v>
      </c>
      <c r="AK749" s="1" t="s">
        <v>42</v>
      </c>
      <c r="AL749" s="1" t="s">
        <v>42</v>
      </c>
    </row>
    <row r="750" spans="1:38" ht="15.75" customHeight="1">
      <c r="A750" s="1">
        <v>53633</v>
      </c>
      <c r="B750" s="1" t="s">
        <v>1145</v>
      </c>
      <c r="C750" s="1">
        <f>_xlfn.XLOOKUP(B750, 'Sheet1 startup_formatted'!$B$2:$B$690, 'Sheet1 startup_formatted'!$A$2:$A$690, "Not issued", 0)</f>
        <v>18004</v>
      </c>
      <c r="D750" s="2">
        <v>42705</v>
      </c>
      <c r="E750" s="15">
        <v>178038</v>
      </c>
      <c r="F750" s="1" t="s">
        <v>116</v>
      </c>
      <c r="G750" s="1">
        <f>_xlfn.XLOOKUP(F750, 'taxonomy(ID_mappings)'!$P$2:$P$15, 'taxonomy(ID_mappings)'!$O$2:$O$15, 0)</f>
        <v>3456</v>
      </c>
      <c r="H750" s="1">
        <v>2</v>
      </c>
      <c r="I750" s="1" t="s">
        <v>100</v>
      </c>
      <c r="J750" s="1" t="str">
        <v>Turkey</v>
      </c>
      <c r="K750" s="1" t="s">
        <v>100</v>
      </c>
      <c r="L750" s="13">
        <f>_xlfn.XLOOKUP(K750, 'taxonomy(ID_mappings)'!$B$2:$B$30, 'taxonomy(ID_mappings)'!$A$2:$A$30, "Not Disclosed", 0)</f>
        <v>5897</v>
      </c>
      <c r="M750" s="1" t="s">
        <v>133</v>
      </c>
      <c r="N750" s="1" t="s">
        <v>133</v>
      </c>
      <c r="O750" s="1">
        <f>_xlfn.XLOOKUP(N750, 'taxonomy(ID_mappings)'!$F$2:$F$40, 'taxonomy(ID_mappings)'!$E$2:$E$40, "Not Disclosed", 0)</f>
        <v>8769</v>
      </c>
      <c r="P750" s="1" t="s">
        <v>42</v>
      </c>
      <c r="Q750" s="4" t="s">
        <v>61</v>
      </c>
      <c r="R750" s="4" t="s">
        <v>61</v>
      </c>
      <c r="S750" s="4" t="s">
        <v>42</v>
      </c>
      <c r="T750" s="4" t="str">
        <v>Not Disclosed</v>
      </c>
      <c r="U750" s="4" t="s">
        <v>42</v>
      </c>
      <c r="V750" s="4" t="str">
        <v>Not Disclosed</v>
      </c>
      <c r="W750" s="4" t="s">
        <v>42</v>
      </c>
      <c r="X750" s="4" t="str">
        <v>Not Disclosed</v>
      </c>
      <c r="Y750" s="4" t="s">
        <v>42</v>
      </c>
      <c r="Z750" s="4" t="str">
        <v>Not Disclosed</v>
      </c>
      <c r="AA750" s="4">
        <f>_xlfn.XLOOKUP(R750, 'taxonomy(ID_mappings)'!$J$2:$J$7, 'taxonomy(ID_mappings)'!$I$2:$I$7, "Not Disclosed", 0)</f>
        <v>5326</v>
      </c>
      <c r="AB750" s="4" t="str">
        <f>_xlfn.XLOOKUP(T750, 'taxonomy(ID_mappings)'!$J$2:$J$7, 'taxonomy(ID_mappings)'!$I$2:$I$7, "Not Disclosed", 0)</f>
        <v>Not Disclosed</v>
      </c>
      <c r="AC750" s="4" t="str">
        <f>_xlfn.XLOOKUP(V750, 'taxonomy(ID_mappings)'!$J$2:$J$7, 'taxonomy(ID_mappings)'!$I$2:$I$7, "Not Disclosed", 0)</f>
        <v>Not Disclosed</v>
      </c>
      <c r="AD750" s="4" t="str">
        <f>_xlfn.XLOOKUP(X750, 'taxonomy(ID_mappings)'!$J$2:$J$7, 'taxonomy(ID_mappings)'!$I$2:$I$7, "Not Disclosed", 0)</f>
        <v>Not Disclosed</v>
      </c>
      <c r="AE750" s="4" t="str">
        <f>_xlfn.XLOOKUP(Z750, 'taxonomy(ID_mappings)'!$J$2:$J$7, 'taxonomy(ID_mappings)'!$I$2:$I$7, "Not Disclosed", 0)</f>
        <v>Not Disclosed</v>
      </c>
      <c r="AF750" s="4" t="str">
        <f>_xlfn.CONCAT(AA750, ", ", AB750, ", ", AC750, ", ", AD750, ", ", AE750)</f>
        <v>5326, Not Disclosed, Not Disclosed, Not Disclosed, Not Disclosed</v>
      </c>
      <c r="AG750" s="16">
        <v>5326</v>
      </c>
      <c r="AH750" s="1" t="s">
        <v>43</v>
      </c>
      <c r="AI750" s="1">
        <f>_xlfn.XLOOKUP(AH750, 'taxonomy(ID_mappings)'!$L$2:$L$3, 'taxonomy(ID_mappings)'!$M$2:$M$3, 0)</f>
        <v>0</v>
      </c>
      <c r="AJ750" s="1" t="s">
        <v>42</v>
      </c>
      <c r="AK750" s="1" t="s">
        <v>42</v>
      </c>
      <c r="AL750" s="1" t="s">
        <v>42</v>
      </c>
    </row>
    <row r="751" spans="1:38" ht="15.75" customHeight="1">
      <c r="A751" s="1">
        <v>53634</v>
      </c>
      <c r="B751" s="1" t="s">
        <v>963</v>
      </c>
      <c r="C751" s="1">
        <f>_xlfn.XLOOKUP(B751, 'Sheet1 startup_formatted'!$B$2:$B$690, 'Sheet1 startup_formatted'!$A$2:$A$690, "Not issued", 0)</f>
        <v>21002</v>
      </c>
      <c r="D751" s="2">
        <v>42491</v>
      </c>
      <c r="E751" s="15">
        <v>553382</v>
      </c>
      <c r="F751" s="1" t="s">
        <v>53</v>
      </c>
      <c r="G751" s="1">
        <f>_xlfn.XLOOKUP(F751, 'taxonomy(ID_mappings)'!$P$2:$P$15, 'taxonomy(ID_mappings)'!$O$2:$O$15, 0)</f>
        <v>9101</v>
      </c>
      <c r="H751" s="1">
        <v>2</v>
      </c>
      <c r="I751" s="1" t="s">
        <v>100</v>
      </c>
      <c r="J751" s="1" t="str">
        <v>Turkey</v>
      </c>
      <c r="K751" s="1" t="s">
        <v>100</v>
      </c>
      <c r="L751" s="13">
        <f>_xlfn.XLOOKUP(K751, 'taxonomy(ID_mappings)'!$B$2:$B$30, 'taxonomy(ID_mappings)'!$A$2:$A$30, "Not Disclosed", 0)</f>
        <v>5897</v>
      </c>
      <c r="M751" s="1" t="s">
        <v>54</v>
      </c>
      <c r="N751" s="1" t="s">
        <v>54</v>
      </c>
      <c r="O751" s="1">
        <f>_xlfn.XLOOKUP(N751, 'taxonomy(ID_mappings)'!$F$2:$F$40, 'taxonomy(ID_mappings)'!$E$2:$E$40, "Not Disclosed", 0)</f>
        <v>2165</v>
      </c>
      <c r="P751" s="1" t="s">
        <v>42</v>
      </c>
      <c r="Q751" s="4" t="s">
        <v>42</v>
      </c>
      <c r="R751" s="4" t="s">
        <v>42</v>
      </c>
      <c r="S751" s="4" t="s">
        <v>42</v>
      </c>
      <c r="T751" s="4" t="str">
        <v>Not Disclosed</v>
      </c>
      <c r="U751" s="4" t="s">
        <v>42</v>
      </c>
      <c r="V751" s="4" t="str">
        <v>Not Disclosed</v>
      </c>
      <c r="W751" s="4" t="s">
        <v>42</v>
      </c>
      <c r="X751" s="4" t="str">
        <v>Not Disclosed</v>
      </c>
      <c r="Y751" s="4" t="s">
        <v>42</v>
      </c>
      <c r="Z751" s="4" t="str">
        <v>Not Disclosed</v>
      </c>
      <c r="AA751" s="4" t="str">
        <f>_xlfn.XLOOKUP(R751, 'taxonomy(ID_mappings)'!$J$2:$J$7, 'taxonomy(ID_mappings)'!$I$2:$I$7, "Not Disclosed", 0)</f>
        <v>Not Disclosed</v>
      </c>
      <c r="AB751" s="4" t="str">
        <f>_xlfn.XLOOKUP(T751, 'taxonomy(ID_mappings)'!$J$2:$J$7, 'taxonomy(ID_mappings)'!$I$2:$I$7, "Not Disclosed", 0)</f>
        <v>Not Disclosed</v>
      </c>
      <c r="AC751" s="4" t="str">
        <f>_xlfn.XLOOKUP(V751, 'taxonomy(ID_mappings)'!$J$2:$J$7, 'taxonomy(ID_mappings)'!$I$2:$I$7, "Not Disclosed", 0)</f>
        <v>Not Disclosed</v>
      </c>
      <c r="AD751" s="4" t="str">
        <f>_xlfn.XLOOKUP(X751, 'taxonomy(ID_mappings)'!$J$2:$J$7, 'taxonomy(ID_mappings)'!$I$2:$I$7, "Not Disclosed", 0)</f>
        <v>Not Disclosed</v>
      </c>
      <c r="AE751" s="4" t="str">
        <f>_xlfn.XLOOKUP(Z751, 'taxonomy(ID_mappings)'!$J$2:$J$7, 'taxonomy(ID_mappings)'!$I$2:$I$7, "Not Disclosed", 0)</f>
        <v>Not Disclosed</v>
      </c>
      <c r="AF751" s="4" t="str">
        <f>_xlfn.CONCAT(AA751, ", ", AB751, ", ", AC751, ", ", AD751, ", ", AE751)</f>
        <v>Not Disclosed, Not Disclosed, Not Disclosed, Not Disclosed, Not Disclosed</v>
      </c>
      <c r="AG751" s="16" t="s">
        <v>42</v>
      </c>
      <c r="AH751" s="1" t="s">
        <v>43</v>
      </c>
      <c r="AI751" s="1">
        <f>_xlfn.XLOOKUP(AH751, 'taxonomy(ID_mappings)'!$L$2:$L$3, 'taxonomy(ID_mappings)'!$M$2:$M$3, 0)</f>
        <v>0</v>
      </c>
      <c r="AJ751" s="1" t="s">
        <v>42</v>
      </c>
      <c r="AK751" s="1" t="s">
        <v>42</v>
      </c>
      <c r="AL751" s="1" t="s">
        <v>42</v>
      </c>
    </row>
    <row r="752" spans="1:38" ht="15.75" customHeight="1">
      <c r="A752" s="1">
        <v>53635</v>
      </c>
      <c r="B752" s="1" t="s">
        <v>1146</v>
      </c>
      <c r="C752" s="1">
        <f>_xlfn.XLOOKUP(B752, 'Sheet1 startup_formatted'!$B$2:$B$690, 'Sheet1 startup_formatted'!$A$2:$A$690, "Not issued", 0)</f>
        <v>54412</v>
      </c>
      <c r="D752" s="2">
        <v>42522</v>
      </c>
      <c r="E752" s="15">
        <v>180890</v>
      </c>
      <c r="F752" s="1" t="s">
        <v>53</v>
      </c>
      <c r="G752" s="1">
        <f>_xlfn.XLOOKUP(F752, 'taxonomy(ID_mappings)'!$P$2:$P$15, 'taxonomy(ID_mappings)'!$O$2:$O$15, 0)</f>
        <v>9101</v>
      </c>
      <c r="H752" s="1">
        <v>0</v>
      </c>
      <c r="I752" s="1" t="s">
        <v>284</v>
      </c>
      <c r="J752" s="1" t="str">
        <v>Pakistan</v>
      </c>
      <c r="K752" s="1" t="s">
        <v>284</v>
      </c>
      <c r="L752" s="13">
        <f>_xlfn.XLOOKUP(K752, 'taxonomy(ID_mappings)'!$B$2:$B$30, 'taxonomy(ID_mappings)'!$A$2:$A$30, "Not Disclosed", 0)</f>
        <v>5769</v>
      </c>
      <c r="M752" s="1" t="s">
        <v>166</v>
      </c>
      <c r="N752" s="1" t="s">
        <v>166</v>
      </c>
      <c r="O752" s="1">
        <f>_xlfn.XLOOKUP(N752, 'taxonomy(ID_mappings)'!$F$2:$F$40, 'taxonomy(ID_mappings)'!$E$2:$E$40, "Not Disclosed", 0)</f>
        <v>4913</v>
      </c>
      <c r="P752" s="1">
        <v>2</v>
      </c>
      <c r="Q752" s="4" t="s">
        <v>42</v>
      </c>
      <c r="R752" s="4" t="s">
        <v>42</v>
      </c>
      <c r="S752" s="4" t="s">
        <v>42</v>
      </c>
      <c r="T752" s="4" t="str">
        <v>Not Disclosed</v>
      </c>
      <c r="U752" s="4" t="s">
        <v>42</v>
      </c>
      <c r="V752" s="4" t="str">
        <v>Not Disclosed</v>
      </c>
      <c r="W752" s="4" t="s">
        <v>42</v>
      </c>
      <c r="X752" s="4" t="str">
        <v>Not Disclosed</v>
      </c>
      <c r="Y752" s="4" t="s">
        <v>42</v>
      </c>
      <c r="Z752" s="4" t="str">
        <v>Not Disclosed</v>
      </c>
      <c r="AA752" s="4" t="str">
        <f>_xlfn.XLOOKUP(R752, 'taxonomy(ID_mappings)'!$J$2:$J$7, 'taxonomy(ID_mappings)'!$I$2:$I$7, "Not Disclosed", 0)</f>
        <v>Not Disclosed</v>
      </c>
      <c r="AB752" s="4" t="str">
        <f>_xlfn.XLOOKUP(T752, 'taxonomy(ID_mappings)'!$J$2:$J$7, 'taxonomy(ID_mappings)'!$I$2:$I$7, "Not Disclosed", 0)</f>
        <v>Not Disclosed</v>
      </c>
      <c r="AC752" s="4" t="str">
        <f>_xlfn.XLOOKUP(V752, 'taxonomy(ID_mappings)'!$J$2:$J$7, 'taxonomy(ID_mappings)'!$I$2:$I$7, "Not Disclosed", 0)</f>
        <v>Not Disclosed</v>
      </c>
      <c r="AD752" s="4" t="str">
        <f>_xlfn.XLOOKUP(X752, 'taxonomy(ID_mappings)'!$J$2:$J$7, 'taxonomy(ID_mappings)'!$I$2:$I$7, "Not Disclosed", 0)</f>
        <v>Not Disclosed</v>
      </c>
      <c r="AE752" s="4" t="str">
        <f>_xlfn.XLOOKUP(Z752, 'taxonomy(ID_mappings)'!$J$2:$J$7, 'taxonomy(ID_mappings)'!$I$2:$I$7, "Not Disclosed", 0)</f>
        <v>Not Disclosed</v>
      </c>
      <c r="AF752" s="4" t="str">
        <f>_xlfn.CONCAT(AA752, ", ", AB752, ", ", AC752, ", ", AD752, ", ", AE752)</f>
        <v>Not Disclosed, Not Disclosed, Not Disclosed, Not Disclosed, Not Disclosed</v>
      </c>
      <c r="AG752" s="16" t="s">
        <v>42</v>
      </c>
      <c r="AH752" s="1" t="s">
        <v>43</v>
      </c>
      <c r="AI752" s="1">
        <f>_xlfn.XLOOKUP(AH752, 'taxonomy(ID_mappings)'!$L$2:$L$3, 'taxonomy(ID_mappings)'!$M$2:$M$3, 0)</f>
        <v>0</v>
      </c>
      <c r="AJ752" s="1" t="s">
        <v>42</v>
      </c>
      <c r="AK752" s="1" t="s">
        <v>42</v>
      </c>
      <c r="AL752" s="1" t="s">
        <v>42</v>
      </c>
    </row>
    <row r="753" spans="1:38" ht="15.75" customHeight="1">
      <c r="A753" s="1">
        <v>53636</v>
      </c>
      <c r="B753" s="1" t="s">
        <v>1147</v>
      </c>
      <c r="C753" s="1">
        <f>_xlfn.XLOOKUP(B753, 'Sheet1 startup_formatted'!$B$2:$B$690, 'Sheet1 startup_formatted'!$A$2:$A$690, "Not issued", 0)</f>
        <v>48456</v>
      </c>
      <c r="D753" s="2">
        <v>42522</v>
      </c>
      <c r="E753" s="15">
        <v>553382</v>
      </c>
      <c r="F753" s="1" t="s">
        <v>53</v>
      </c>
      <c r="G753" s="1">
        <f>_xlfn.XLOOKUP(F753, 'taxonomy(ID_mappings)'!$P$2:$P$15, 'taxonomy(ID_mappings)'!$O$2:$O$15, 0)</f>
        <v>9101</v>
      </c>
      <c r="H753" s="1">
        <v>1</v>
      </c>
      <c r="I753" s="1" t="s">
        <v>100</v>
      </c>
      <c r="J753" s="1" t="str">
        <v>Turkey</v>
      </c>
      <c r="K753" s="1" t="s">
        <v>100</v>
      </c>
      <c r="L753" s="13">
        <f>_xlfn.XLOOKUP(K753, 'taxonomy(ID_mappings)'!$B$2:$B$30, 'taxonomy(ID_mappings)'!$A$2:$A$30, "Not Disclosed", 0)</f>
        <v>5897</v>
      </c>
      <c r="M753" s="1" t="s">
        <v>47</v>
      </c>
      <c r="N753" s="1" t="s">
        <v>47</v>
      </c>
      <c r="O753" s="1">
        <f>_xlfn.XLOOKUP(N753, 'taxonomy(ID_mappings)'!$F$2:$F$40, 'taxonomy(ID_mappings)'!$E$2:$E$40, "Not Disclosed", 0)</f>
        <v>4536</v>
      </c>
      <c r="P753" s="1" t="s">
        <v>42</v>
      </c>
      <c r="Q753" s="4" t="s">
        <v>42</v>
      </c>
      <c r="R753" s="4" t="s">
        <v>42</v>
      </c>
      <c r="S753" s="4" t="s">
        <v>42</v>
      </c>
      <c r="T753" s="4" t="str">
        <v>Not Disclosed</v>
      </c>
      <c r="U753" s="4" t="s">
        <v>42</v>
      </c>
      <c r="V753" s="4" t="str">
        <v>Not Disclosed</v>
      </c>
      <c r="W753" s="4" t="s">
        <v>42</v>
      </c>
      <c r="X753" s="4" t="str">
        <v>Not Disclosed</v>
      </c>
      <c r="Y753" s="4" t="s">
        <v>42</v>
      </c>
      <c r="Z753" s="4" t="str">
        <v>Not Disclosed</v>
      </c>
      <c r="AA753" s="4" t="str">
        <f>_xlfn.XLOOKUP(R753, 'taxonomy(ID_mappings)'!$J$2:$J$7, 'taxonomy(ID_mappings)'!$I$2:$I$7, "Not Disclosed", 0)</f>
        <v>Not Disclosed</v>
      </c>
      <c r="AB753" s="4" t="str">
        <f>_xlfn.XLOOKUP(T753, 'taxonomy(ID_mappings)'!$J$2:$J$7, 'taxonomy(ID_mappings)'!$I$2:$I$7, "Not Disclosed", 0)</f>
        <v>Not Disclosed</v>
      </c>
      <c r="AC753" s="4" t="str">
        <f>_xlfn.XLOOKUP(V753, 'taxonomy(ID_mappings)'!$J$2:$J$7, 'taxonomy(ID_mappings)'!$I$2:$I$7, "Not Disclosed", 0)</f>
        <v>Not Disclosed</v>
      </c>
      <c r="AD753" s="4" t="str">
        <f>_xlfn.XLOOKUP(X753, 'taxonomy(ID_mappings)'!$J$2:$J$7, 'taxonomy(ID_mappings)'!$I$2:$I$7, "Not Disclosed", 0)</f>
        <v>Not Disclosed</v>
      </c>
      <c r="AE753" s="4" t="str">
        <f>_xlfn.XLOOKUP(Z753, 'taxonomy(ID_mappings)'!$J$2:$J$7, 'taxonomy(ID_mappings)'!$I$2:$I$7, "Not Disclosed", 0)</f>
        <v>Not Disclosed</v>
      </c>
      <c r="AF753" s="4" t="str">
        <f>_xlfn.CONCAT(AA753, ", ", AB753, ", ", AC753, ", ", AD753, ", ", AE753)</f>
        <v>Not Disclosed, Not Disclosed, Not Disclosed, Not Disclosed, Not Disclosed</v>
      </c>
      <c r="AG753" s="16" t="s">
        <v>42</v>
      </c>
      <c r="AH753" s="1" t="s">
        <v>43</v>
      </c>
      <c r="AI753" s="1">
        <f>_xlfn.XLOOKUP(AH753, 'taxonomy(ID_mappings)'!$L$2:$L$3, 'taxonomy(ID_mappings)'!$M$2:$M$3, 0)</f>
        <v>0</v>
      </c>
      <c r="AJ753" s="1" t="s">
        <v>42</v>
      </c>
      <c r="AK753" s="1" t="s">
        <v>42</v>
      </c>
      <c r="AL753" s="1" t="s">
        <v>42</v>
      </c>
    </row>
    <row r="754" spans="1:38" ht="15.75" customHeight="1">
      <c r="A754" s="1">
        <v>53637</v>
      </c>
      <c r="B754" s="1" t="s">
        <v>1148</v>
      </c>
      <c r="C754" s="1">
        <f>_xlfn.XLOOKUP(B754, 'Sheet1 startup_formatted'!$B$2:$B$690, 'Sheet1 startup_formatted'!$A$2:$A$690, "Not issued", 0)</f>
        <v>37158</v>
      </c>
      <c r="D754" s="2">
        <v>42583</v>
      </c>
      <c r="E754" s="15">
        <v>597182</v>
      </c>
      <c r="F754" s="1" t="s">
        <v>53</v>
      </c>
      <c r="G754" s="1">
        <f>_xlfn.XLOOKUP(F754, 'taxonomy(ID_mappings)'!$P$2:$P$15, 'taxonomy(ID_mappings)'!$O$2:$O$15, 0)</f>
        <v>9101</v>
      </c>
      <c r="H754" s="1">
        <v>1</v>
      </c>
      <c r="I754" s="1" t="s">
        <v>100</v>
      </c>
      <c r="J754" s="1" t="str">
        <v>Turkey</v>
      </c>
      <c r="K754" s="1" t="s">
        <v>100</v>
      </c>
      <c r="L754" s="13">
        <f>_xlfn.XLOOKUP(K754, 'taxonomy(ID_mappings)'!$B$2:$B$30, 'taxonomy(ID_mappings)'!$A$2:$A$30, "Not Disclosed", 0)</f>
        <v>5897</v>
      </c>
      <c r="M754" s="1" t="s">
        <v>141</v>
      </c>
      <c r="N754" s="1" t="s">
        <v>141</v>
      </c>
      <c r="O754" s="1">
        <f>_xlfn.XLOOKUP(N754, 'taxonomy(ID_mappings)'!$F$2:$F$40, 'taxonomy(ID_mappings)'!$E$2:$E$40, "Not Disclosed", 0)</f>
        <v>7592</v>
      </c>
      <c r="P754" s="1" t="s">
        <v>42</v>
      </c>
      <c r="Q754" s="4" t="s">
        <v>42</v>
      </c>
      <c r="R754" s="4" t="s">
        <v>42</v>
      </c>
      <c r="S754" s="4" t="s">
        <v>42</v>
      </c>
      <c r="T754" s="4" t="str">
        <v>Not Disclosed</v>
      </c>
      <c r="U754" s="4" t="s">
        <v>42</v>
      </c>
      <c r="V754" s="4" t="str">
        <v>Not Disclosed</v>
      </c>
      <c r="W754" s="4" t="s">
        <v>42</v>
      </c>
      <c r="X754" s="4" t="str">
        <v>Not Disclosed</v>
      </c>
      <c r="Y754" s="4" t="s">
        <v>42</v>
      </c>
      <c r="Z754" s="4" t="str">
        <v>Not Disclosed</v>
      </c>
      <c r="AA754" s="4" t="str">
        <f>_xlfn.XLOOKUP(R754, 'taxonomy(ID_mappings)'!$J$2:$J$7, 'taxonomy(ID_mappings)'!$I$2:$I$7, "Not Disclosed", 0)</f>
        <v>Not Disclosed</v>
      </c>
      <c r="AB754" s="4" t="str">
        <f>_xlfn.XLOOKUP(T754, 'taxonomy(ID_mappings)'!$J$2:$J$7, 'taxonomy(ID_mappings)'!$I$2:$I$7, "Not Disclosed", 0)</f>
        <v>Not Disclosed</v>
      </c>
      <c r="AC754" s="4" t="str">
        <f>_xlfn.XLOOKUP(V754, 'taxonomy(ID_mappings)'!$J$2:$J$7, 'taxonomy(ID_mappings)'!$I$2:$I$7, "Not Disclosed", 0)</f>
        <v>Not Disclosed</v>
      </c>
      <c r="AD754" s="4" t="str">
        <f>_xlfn.XLOOKUP(X754, 'taxonomy(ID_mappings)'!$J$2:$J$7, 'taxonomy(ID_mappings)'!$I$2:$I$7, "Not Disclosed", 0)</f>
        <v>Not Disclosed</v>
      </c>
      <c r="AE754" s="4" t="str">
        <f>_xlfn.XLOOKUP(Z754, 'taxonomy(ID_mappings)'!$J$2:$J$7, 'taxonomy(ID_mappings)'!$I$2:$I$7, "Not Disclosed", 0)</f>
        <v>Not Disclosed</v>
      </c>
      <c r="AF754" s="4" t="str">
        <f>_xlfn.CONCAT(AA754, ", ", AB754, ", ", AC754, ", ", AD754, ", ", AE754)</f>
        <v>Not Disclosed, Not Disclosed, Not Disclosed, Not Disclosed, Not Disclosed</v>
      </c>
      <c r="AG754" s="16" t="s">
        <v>42</v>
      </c>
      <c r="AH754" s="1" t="s">
        <v>43</v>
      </c>
      <c r="AI754" s="1">
        <f>_xlfn.XLOOKUP(AH754, 'taxonomy(ID_mappings)'!$L$2:$L$3, 'taxonomy(ID_mappings)'!$M$2:$M$3, 0)</f>
        <v>0</v>
      </c>
      <c r="AJ754" s="1" t="s">
        <v>42</v>
      </c>
      <c r="AK754" s="1" t="s">
        <v>42</v>
      </c>
      <c r="AL754" s="1" t="s">
        <v>42</v>
      </c>
    </row>
    <row r="755" spans="1:38" ht="15.75" customHeight="1">
      <c r="A755" s="1">
        <v>53638</v>
      </c>
      <c r="B755" s="1" t="s">
        <v>1149</v>
      </c>
      <c r="C755" s="1">
        <f>_xlfn.XLOOKUP(B755, 'Sheet1 startup_formatted'!$B$2:$B$690, 'Sheet1 startup_formatted'!$A$2:$A$690, "Not issued", 0)</f>
        <v>4827</v>
      </c>
      <c r="D755" s="2">
        <v>42644</v>
      </c>
      <c r="E755" s="15">
        <v>178038</v>
      </c>
      <c r="F755" s="1" t="s">
        <v>116</v>
      </c>
      <c r="G755" s="1">
        <f>_xlfn.XLOOKUP(F755, 'taxonomy(ID_mappings)'!$P$2:$P$15, 'taxonomy(ID_mappings)'!$O$2:$O$15, 0)</f>
        <v>3456</v>
      </c>
      <c r="H755" s="1">
        <v>3</v>
      </c>
      <c r="I755" s="1" t="s">
        <v>100</v>
      </c>
      <c r="J755" s="1" t="str">
        <v>Turkey</v>
      </c>
      <c r="K755" s="1" t="s">
        <v>100</v>
      </c>
      <c r="L755" s="13">
        <f>_xlfn.XLOOKUP(K755, 'taxonomy(ID_mappings)'!$B$2:$B$30, 'taxonomy(ID_mappings)'!$A$2:$A$30, "Not Disclosed", 0)</f>
        <v>5897</v>
      </c>
      <c r="M755" s="1" t="s">
        <v>63</v>
      </c>
      <c r="N755" s="1" t="s">
        <v>63</v>
      </c>
      <c r="O755" s="1">
        <f>_xlfn.XLOOKUP(N755, 'taxonomy(ID_mappings)'!$F$2:$F$40, 'taxonomy(ID_mappings)'!$E$2:$E$40, "Not Disclosed", 0)</f>
        <v>3678</v>
      </c>
      <c r="P755" s="1" t="s">
        <v>42</v>
      </c>
      <c r="Q755" s="4" t="s">
        <v>42</v>
      </c>
      <c r="R755" s="4" t="s">
        <v>42</v>
      </c>
      <c r="S755" s="4" t="s">
        <v>42</v>
      </c>
      <c r="T755" s="4" t="str">
        <v>Not Disclosed</v>
      </c>
      <c r="U755" s="4" t="s">
        <v>42</v>
      </c>
      <c r="V755" s="4" t="str">
        <v>Not Disclosed</v>
      </c>
      <c r="W755" s="4" t="s">
        <v>42</v>
      </c>
      <c r="X755" s="4" t="str">
        <v>Not Disclosed</v>
      </c>
      <c r="Y755" s="4" t="s">
        <v>42</v>
      </c>
      <c r="Z755" s="4" t="str">
        <v>Not Disclosed</v>
      </c>
      <c r="AA755" s="4" t="str">
        <f>_xlfn.XLOOKUP(R755, 'taxonomy(ID_mappings)'!$J$2:$J$7, 'taxonomy(ID_mappings)'!$I$2:$I$7, "Not Disclosed", 0)</f>
        <v>Not Disclosed</v>
      </c>
      <c r="AB755" s="4" t="str">
        <f>_xlfn.XLOOKUP(T755, 'taxonomy(ID_mappings)'!$J$2:$J$7, 'taxonomy(ID_mappings)'!$I$2:$I$7, "Not Disclosed", 0)</f>
        <v>Not Disclosed</v>
      </c>
      <c r="AC755" s="4" t="str">
        <f>_xlfn.XLOOKUP(V755, 'taxonomy(ID_mappings)'!$J$2:$J$7, 'taxonomy(ID_mappings)'!$I$2:$I$7, "Not Disclosed", 0)</f>
        <v>Not Disclosed</v>
      </c>
      <c r="AD755" s="4" t="str">
        <f>_xlfn.XLOOKUP(X755, 'taxonomy(ID_mappings)'!$J$2:$J$7, 'taxonomy(ID_mappings)'!$I$2:$I$7, "Not Disclosed", 0)</f>
        <v>Not Disclosed</v>
      </c>
      <c r="AE755" s="4" t="str">
        <f>_xlfn.XLOOKUP(Z755, 'taxonomy(ID_mappings)'!$J$2:$J$7, 'taxonomy(ID_mappings)'!$I$2:$I$7, "Not Disclosed", 0)</f>
        <v>Not Disclosed</v>
      </c>
      <c r="AF755" s="4" t="str">
        <f>_xlfn.CONCAT(AA755, ", ", AB755, ", ", AC755, ", ", AD755, ", ", AE755)</f>
        <v>Not Disclosed, Not Disclosed, Not Disclosed, Not Disclosed, Not Disclosed</v>
      </c>
      <c r="AG755" s="16" t="s">
        <v>42</v>
      </c>
      <c r="AH755" s="1" t="s">
        <v>43</v>
      </c>
      <c r="AI755" s="1">
        <f>_xlfn.XLOOKUP(AH755, 'taxonomy(ID_mappings)'!$L$2:$L$3, 'taxonomy(ID_mappings)'!$M$2:$M$3, 0)</f>
        <v>0</v>
      </c>
      <c r="AJ755" s="1" t="s">
        <v>42</v>
      </c>
      <c r="AK755" s="1" t="s">
        <v>42</v>
      </c>
      <c r="AL755" s="1" t="s">
        <v>42</v>
      </c>
    </row>
    <row r="756" spans="1:38" ht="15.75" customHeight="1">
      <c r="A756" s="1">
        <v>53639</v>
      </c>
      <c r="B756" s="1" t="s">
        <v>1150</v>
      </c>
      <c r="C756" s="1">
        <f>_xlfn.XLOOKUP(B756, 'Sheet1 startup_formatted'!$B$2:$B$690, 'Sheet1 startup_formatted'!$A$2:$A$690, "Not issued", 0)</f>
        <v>37167</v>
      </c>
      <c r="D756" s="2">
        <v>42614</v>
      </c>
      <c r="E756" s="15">
        <v>178038</v>
      </c>
      <c r="F756" s="1" t="s">
        <v>116</v>
      </c>
      <c r="G756" s="1">
        <f>_xlfn.XLOOKUP(F756, 'taxonomy(ID_mappings)'!$P$2:$P$15, 'taxonomy(ID_mappings)'!$O$2:$O$15, 0)</f>
        <v>3456</v>
      </c>
      <c r="H756" s="1">
        <v>1</v>
      </c>
      <c r="I756" s="1" t="s">
        <v>100</v>
      </c>
      <c r="J756" s="1" t="str">
        <v>Turkey</v>
      </c>
      <c r="K756" s="1" t="s">
        <v>100</v>
      </c>
      <c r="L756" s="13">
        <f>_xlfn.XLOOKUP(K756, 'taxonomy(ID_mappings)'!$B$2:$B$30, 'taxonomy(ID_mappings)'!$A$2:$A$30, "Not Disclosed", 0)</f>
        <v>5897</v>
      </c>
      <c r="M756" s="1" t="s">
        <v>40</v>
      </c>
      <c r="N756" s="1" t="s">
        <v>40</v>
      </c>
      <c r="O756" s="1">
        <f>_xlfn.XLOOKUP(N756, 'taxonomy(ID_mappings)'!$F$2:$F$40, 'taxonomy(ID_mappings)'!$E$2:$E$40, "Not Disclosed", 0)</f>
        <v>8923</v>
      </c>
      <c r="P756" s="1" t="s">
        <v>42</v>
      </c>
      <c r="Q756" s="4" t="s">
        <v>42</v>
      </c>
      <c r="R756" s="4" t="s">
        <v>42</v>
      </c>
      <c r="S756" s="4" t="s">
        <v>42</v>
      </c>
      <c r="T756" s="4" t="str">
        <v>Not Disclosed</v>
      </c>
      <c r="U756" s="4" t="s">
        <v>42</v>
      </c>
      <c r="V756" s="4" t="str">
        <v>Not Disclosed</v>
      </c>
      <c r="W756" s="4" t="s">
        <v>42</v>
      </c>
      <c r="X756" s="4" t="str">
        <v>Not Disclosed</v>
      </c>
      <c r="Y756" s="4" t="s">
        <v>42</v>
      </c>
      <c r="Z756" s="4" t="str">
        <v>Not Disclosed</v>
      </c>
      <c r="AA756" s="4" t="str">
        <f>_xlfn.XLOOKUP(R756, 'taxonomy(ID_mappings)'!$J$2:$J$7, 'taxonomy(ID_mappings)'!$I$2:$I$7, "Not Disclosed", 0)</f>
        <v>Not Disclosed</v>
      </c>
      <c r="AB756" s="4" t="str">
        <f>_xlfn.XLOOKUP(T756, 'taxonomy(ID_mappings)'!$J$2:$J$7, 'taxonomy(ID_mappings)'!$I$2:$I$7, "Not Disclosed", 0)</f>
        <v>Not Disclosed</v>
      </c>
      <c r="AC756" s="4" t="str">
        <f>_xlfn.XLOOKUP(V756, 'taxonomy(ID_mappings)'!$J$2:$J$7, 'taxonomy(ID_mappings)'!$I$2:$I$7, "Not Disclosed", 0)</f>
        <v>Not Disclosed</v>
      </c>
      <c r="AD756" s="4" t="str">
        <f>_xlfn.XLOOKUP(X756, 'taxonomy(ID_mappings)'!$J$2:$J$7, 'taxonomy(ID_mappings)'!$I$2:$I$7, "Not Disclosed", 0)</f>
        <v>Not Disclosed</v>
      </c>
      <c r="AE756" s="4" t="str">
        <f>_xlfn.XLOOKUP(Z756, 'taxonomy(ID_mappings)'!$J$2:$J$7, 'taxonomy(ID_mappings)'!$I$2:$I$7, "Not Disclosed", 0)</f>
        <v>Not Disclosed</v>
      </c>
      <c r="AF756" s="4" t="str">
        <f>_xlfn.CONCAT(AA756, ", ", AB756, ", ", AC756, ", ", AD756, ", ", AE756)</f>
        <v>Not Disclosed, Not Disclosed, Not Disclosed, Not Disclosed, Not Disclosed</v>
      </c>
      <c r="AG756" s="16" t="s">
        <v>42</v>
      </c>
      <c r="AH756" s="1" t="s">
        <v>43</v>
      </c>
      <c r="AI756" s="1">
        <f>_xlfn.XLOOKUP(AH756, 'taxonomy(ID_mappings)'!$L$2:$L$3, 'taxonomy(ID_mappings)'!$M$2:$M$3, 0)</f>
        <v>0</v>
      </c>
      <c r="AJ756" s="1" t="s">
        <v>42</v>
      </c>
      <c r="AK756" s="1" t="s">
        <v>42</v>
      </c>
      <c r="AL756" s="1" t="s">
        <v>42</v>
      </c>
    </row>
    <row r="757" spans="1:38" ht="15.75" customHeight="1">
      <c r="A757" s="1">
        <v>53640</v>
      </c>
      <c r="B757" s="1" t="s">
        <v>1151</v>
      </c>
      <c r="C757" s="1">
        <f>_xlfn.XLOOKUP(B757, 'Sheet1 startup_formatted'!$B$2:$B$690, 'Sheet1 startup_formatted'!$A$2:$A$690, "Not issued", 0)</f>
        <v>37217</v>
      </c>
      <c r="D757" s="2">
        <v>42644</v>
      </c>
      <c r="E757" s="15">
        <v>178038</v>
      </c>
      <c r="F757" s="1" t="s">
        <v>116</v>
      </c>
      <c r="G757" s="1">
        <f>_xlfn.XLOOKUP(F757, 'taxonomy(ID_mappings)'!$P$2:$P$15, 'taxonomy(ID_mappings)'!$O$2:$O$15, 0)</f>
        <v>3456</v>
      </c>
      <c r="H757" s="1">
        <v>1</v>
      </c>
      <c r="I757" s="1" t="s">
        <v>100</v>
      </c>
      <c r="J757" s="1" t="str">
        <v>Turkey</v>
      </c>
      <c r="K757" s="1" t="s">
        <v>100</v>
      </c>
      <c r="L757" s="13">
        <f>_xlfn.XLOOKUP(K757, 'taxonomy(ID_mappings)'!$B$2:$B$30, 'taxonomy(ID_mappings)'!$A$2:$A$30, "Not Disclosed", 0)</f>
        <v>5897</v>
      </c>
      <c r="M757" s="1" t="s">
        <v>138</v>
      </c>
      <c r="N757" s="1" t="s">
        <v>138</v>
      </c>
      <c r="O757" s="1">
        <f>_xlfn.XLOOKUP(N757, 'taxonomy(ID_mappings)'!$F$2:$F$40, 'taxonomy(ID_mappings)'!$E$2:$E$40, "Not Disclosed", 0)</f>
        <v>3428</v>
      </c>
      <c r="P757" s="1" t="s">
        <v>42</v>
      </c>
      <c r="Q757" s="4" t="s">
        <v>42</v>
      </c>
      <c r="R757" s="4" t="s">
        <v>42</v>
      </c>
      <c r="S757" s="4" t="s">
        <v>42</v>
      </c>
      <c r="T757" s="4" t="str">
        <v>Not Disclosed</v>
      </c>
      <c r="U757" s="4" t="s">
        <v>42</v>
      </c>
      <c r="V757" s="4" t="str">
        <v>Not Disclosed</v>
      </c>
      <c r="W757" s="4" t="s">
        <v>42</v>
      </c>
      <c r="X757" s="4" t="str">
        <v>Not Disclosed</v>
      </c>
      <c r="Y757" s="4" t="s">
        <v>42</v>
      </c>
      <c r="Z757" s="4" t="str">
        <v>Not Disclosed</v>
      </c>
      <c r="AA757" s="4" t="str">
        <f>_xlfn.XLOOKUP(R757, 'taxonomy(ID_mappings)'!$J$2:$J$7, 'taxonomy(ID_mappings)'!$I$2:$I$7, "Not Disclosed", 0)</f>
        <v>Not Disclosed</v>
      </c>
      <c r="AB757" s="4" t="str">
        <f>_xlfn.XLOOKUP(T757, 'taxonomy(ID_mappings)'!$J$2:$J$7, 'taxonomy(ID_mappings)'!$I$2:$I$7, "Not Disclosed", 0)</f>
        <v>Not Disclosed</v>
      </c>
      <c r="AC757" s="4" t="str">
        <f>_xlfn.XLOOKUP(V757, 'taxonomy(ID_mappings)'!$J$2:$J$7, 'taxonomy(ID_mappings)'!$I$2:$I$7, "Not Disclosed", 0)</f>
        <v>Not Disclosed</v>
      </c>
      <c r="AD757" s="4" t="str">
        <f>_xlfn.XLOOKUP(X757, 'taxonomy(ID_mappings)'!$J$2:$J$7, 'taxonomy(ID_mappings)'!$I$2:$I$7, "Not Disclosed", 0)</f>
        <v>Not Disclosed</v>
      </c>
      <c r="AE757" s="4" t="str">
        <f>_xlfn.XLOOKUP(Z757, 'taxonomy(ID_mappings)'!$J$2:$J$7, 'taxonomy(ID_mappings)'!$I$2:$I$7, "Not Disclosed", 0)</f>
        <v>Not Disclosed</v>
      </c>
      <c r="AF757" s="4" t="str">
        <f>_xlfn.CONCAT(AA757, ", ", AB757, ", ", AC757, ", ", AD757, ", ", AE757)</f>
        <v>Not Disclosed, Not Disclosed, Not Disclosed, Not Disclosed, Not Disclosed</v>
      </c>
      <c r="AG757" s="16" t="s">
        <v>42</v>
      </c>
      <c r="AH757" s="1" t="s">
        <v>43</v>
      </c>
      <c r="AI757" s="1">
        <f>_xlfn.XLOOKUP(AH757, 'taxonomy(ID_mappings)'!$L$2:$L$3, 'taxonomy(ID_mappings)'!$M$2:$M$3, 0)</f>
        <v>0</v>
      </c>
      <c r="AJ757" s="1" t="s">
        <v>42</v>
      </c>
      <c r="AK757" s="1" t="s">
        <v>42</v>
      </c>
      <c r="AL757" s="1" t="s">
        <v>42</v>
      </c>
    </row>
    <row r="758" spans="1:38" ht="15.75" customHeight="1">
      <c r="A758" s="1">
        <v>53641</v>
      </c>
      <c r="B758" s="1" t="s">
        <v>1152</v>
      </c>
      <c r="C758" s="1">
        <f>_xlfn.XLOOKUP(B758, 'Sheet1 startup_formatted'!$B$2:$B$690, 'Sheet1 startup_formatted'!$A$2:$A$690, "Not issued", 0)</f>
        <v>54468</v>
      </c>
      <c r="D758" s="2">
        <v>42644</v>
      </c>
      <c r="E758" s="15">
        <v>553382</v>
      </c>
      <c r="F758" s="1" t="s">
        <v>53</v>
      </c>
      <c r="G758" s="1">
        <f>_xlfn.XLOOKUP(F758, 'taxonomy(ID_mappings)'!$P$2:$P$15, 'taxonomy(ID_mappings)'!$O$2:$O$15, 0)</f>
        <v>9101</v>
      </c>
      <c r="H758" s="1">
        <v>1</v>
      </c>
      <c r="I758" s="1" t="s">
        <v>100</v>
      </c>
      <c r="J758" s="1" t="str">
        <v>Turkey</v>
      </c>
      <c r="K758" s="1" t="s">
        <v>100</v>
      </c>
      <c r="L758" s="13">
        <f>_xlfn.XLOOKUP(K758, 'taxonomy(ID_mappings)'!$B$2:$B$30, 'taxonomy(ID_mappings)'!$A$2:$A$30, "Not Disclosed", 0)</f>
        <v>5897</v>
      </c>
      <c r="M758" s="1" t="s">
        <v>141</v>
      </c>
      <c r="N758" s="1" t="s">
        <v>141</v>
      </c>
      <c r="O758" s="1">
        <f>_xlfn.XLOOKUP(N758, 'taxonomy(ID_mappings)'!$F$2:$F$40, 'taxonomy(ID_mappings)'!$E$2:$E$40, "Not Disclosed", 0)</f>
        <v>7592</v>
      </c>
      <c r="P758" s="1" t="s">
        <v>42</v>
      </c>
      <c r="Q758" s="4" t="s">
        <v>42</v>
      </c>
      <c r="R758" s="4" t="s">
        <v>42</v>
      </c>
      <c r="S758" s="4" t="s">
        <v>42</v>
      </c>
      <c r="T758" s="4" t="str">
        <v>Not Disclosed</v>
      </c>
      <c r="U758" s="4" t="s">
        <v>42</v>
      </c>
      <c r="V758" s="4" t="str">
        <v>Not Disclosed</v>
      </c>
      <c r="W758" s="4" t="s">
        <v>42</v>
      </c>
      <c r="X758" s="4" t="str">
        <v>Not Disclosed</v>
      </c>
      <c r="Y758" s="4" t="s">
        <v>42</v>
      </c>
      <c r="Z758" s="4" t="str">
        <v>Not Disclosed</v>
      </c>
      <c r="AA758" s="4" t="str">
        <f>_xlfn.XLOOKUP(R758, 'taxonomy(ID_mappings)'!$J$2:$J$7, 'taxonomy(ID_mappings)'!$I$2:$I$7, "Not Disclosed", 0)</f>
        <v>Not Disclosed</v>
      </c>
      <c r="AB758" s="4" t="str">
        <f>_xlfn.XLOOKUP(T758, 'taxonomy(ID_mappings)'!$J$2:$J$7, 'taxonomy(ID_mappings)'!$I$2:$I$7, "Not Disclosed", 0)</f>
        <v>Not Disclosed</v>
      </c>
      <c r="AC758" s="4" t="str">
        <f>_xlfn.XLOOKUP(V758, 'taxonomy(ID_mappings)'!$J$2:$J$7, 'taxonomy(ID_mappings)'!$I$2:$I$7, "Not Disclosed", 0)</f>
        <v>Not Disclosed</v>
      </c>
      <c r="AD758" s="4" t="str">
        <f>_xlfn.XLOOKUP(X758, 'taxonomy(ID_mappings)'!$J$2:$J$7, 'taxonomy(ID_mappings)'!$I$2:$I$7, "Not Disclosed", 0)</f>
        <v>Not Disclosed</v>
      </c>
      <c r="AE758" s="4" t="str">
        <f>_xlfn.XLOOKUP(Z758, 'taxonomy(ID_mappings)'!$J$2:$J$7, 'taxonomy(ID_mappings)'!$I$2:$I$7, "Not Disclosed", 0)</f>
        <v>Not Disclosed</v>
      </c>
      <c r="AF758" s="4" t="str">
        <f>_xlfn.CONCAT(AA758, ", ", AB758, ", ", AC758, ", ", AD758, ", ", AE758)</f>
        <v>Not Disclosed, Not Disclosed, Not Disclosed, Not Disclosed, Not Disclosed</v>
      </c>
      <c r="AG758" s="16" t="s">
        <v>42</v>
      </c>
      <c r="AH758" s="1" t="s">
        <v>43</v>
      </c>
      <c r="AI758" s="1">
        <f>_xlfn.XLOOKUP(AH758, 'taxonomy(ID_mappings)'!$L$2:$L$3, 'taxonomy(ID_mappings)'!$M$2:$M$3, 0)</f>
        <v>0</v>
      </c>
      <c r="AJ758" s="1" t="s">
        <v>42</v>
      </c>
      <c r="AK758" s="1" t="s">
        <v>42</v>
      </c>
      <c r="AL758" s="1" t="s">
        <v>42</v>
      </c>
    </row>
    <row r="759" spans="1:38" ht="15.75" customHeight="1">
      <c r="A759" s="1">
        <v>53642</v>
      </c>
      <c r="B759" s="1" t="s">
        <v>955</v>
      </c>
      <c r="C759" s="1">
        <f>_xlfn.XLOOKUP(B759, 'Sheet1 startup_formatted'!$B$2:$B$690, 'Sheet1 startup_formatted'!$A$2:$A$690, "Not issued", 0)</f>
        <v>19465</v>
      </c>
      <c r="D759" s="2">
        <v>42675</v>
      </c>
      <c r="E759" s="15">
        <v>717955</v>
      </c>
      <c r="F759" s="1" t="s">
        <v>707</v>
      </c>
      <c r="G759" s="1">
        <f>_xlfn.XLOOKUP(F759, 'taxonomy(ID_mappings)'!$P$2:$P$15, 'taxonomy(ID_mappings)'!$O$2:$O$15, 0)</f>
        <v>5672</v>
      </c>
      <c r="H759" s="1">
        <v>4</v>
      </c>
      <c r="I759" s="1" t="s">
        <v>100</v>
      </c>
      <c r="J759" s="1" t="str">
        <v>Turkey</v>
      </c>
      <c r="K759" s="1" t="s">
        <v>100</v>
      </c>
      <c r="L759" s="13">
        <f>_xlfn.XLOOKUP(K759, 'taxonomy(ID_mappings)'!$B$2:$B$30, 'taxonomy(ID_mappings)'!$A$2:$A$30, "Not Disclosed", 0)</f>
        <v>5897</v>
      </c>
      <c r="M759" s="1" t="s">
        <v>47</v>
      </c>
      <c r="N759" s="1" t="s">
        <v>47</v>
      </c>
      <c r="O759" s="1">
        <f>_xlfn.XLOOKUP(N759, 'taxonomy(ID_mappings)'!$F$2:$F$40, 'taxonomy(ID_mappings)'!$E$2:$E$40, "Not Disclosed", 0)</f>
        <v>4536</v>
      </c>
      <c r="P759" s="1" t="s">
        <v>42</v>
      </c>
      <c r="Q759" s="4" t="s">
        <v>42</v>
      </c>
      <c r="R759" s="4" t="s">
        <v>42</v>
      </c>
      <c r="S759" s="4" t="s">
        <v>42</v>
      </c>
      <c r="T759" s="4" t="str">
        <v>Not Disclosed</v>
      </c>
      <c r="U759" s="4" t="s">
        <v>42</v>
      </c>
      <c r="V759" s="4" t="str">
        <v>Not Disclosed</v>
      </c>
      <c r="W759" s="4" t="s">
        <v>42</v>
      </c>
      <c r="X759" s="4" t="str">
        <v>Not Disclosed</v>
      </c>
      <c r="Y759" s="4" t="s">
        <v>42</v>
      </c>
      <c r="Z759" s="4" t="str">
        <v>Not Disclosed</v>
      </c>
      <c r="AA759" s="4" t="str">
        <f>_xlfn.XLOOKUP(R759, 'taxonomy(ID_mappings)'!$J$2:$J$7, 'taxonomy(ID_mappings)'!$I$2:$I$7, "Not Disclosed", 0)</f>
        <v>Not Disclosed</v>
      </c>
      <c r="AB759" s="4" t="str">
        <f>_xlfn.XLOOKUP(T759, 'taxonomy(ID_mappings)'!$J$2:$J$7, 'taxonomy(ID_mappings)'!$I$2:$I$7, "Not Disclosed", 0)</f>
        <v>Not Disclosed</v>
      </c>
      <c r="AC759" s="4" t="str">
        <f>_xlfn.XLOOKUP(V759, 'taxonomy(ID_mappings)'!$J$2:$J$7, 'taxonomy(ID_mappings)'!$I$2:$I$7, "Not Disclosed", 0)</f>
        <v>Not Disclosed</v>
      </c>
      <c r="AD759" s="4" t="str">
        <f>_xlfn.XLOOKUP(X759, 'taxonomy(ID_mappings)'!$J$2:$J$7, 'taxonomy(ID_mappings)'!$I$2:$I$7, "Not Disclosed", 0)</f>
        <v>Not Disclosed</v>
      </c>
      <c r="AE759" s="4" t="str">
        <f>_xlfn.XLOOKUP(Z759, 'taxonomy(ID_mappings)'!$J$2:$J$7, 'taxonomy(ID_mappings)'!$I$2:$I$7, "Not Disclosed", 0)</f>
        <v>Not Disclosed</v>
      </c>
      <c r="AF759" s="4" t="str">
        <f>_xlfn.CONCAT(AA759, ", ", AB759, ", ", AC759, ", ", AD759, ", ", AE759)</f>
        <v>Not Disclosed, Not Disclosed, Not Disclosed, Not Disclosed, Not Disclosed</v>
      </c>
      <c r="AG759" s="16" t="s">
        <v>42</v>
      </c>
      <c r="AH759" s="1" t="s">
        <v>43</v>
      </c>
      <c r="AI759" s="1">
        <f>_xlfn.XLOOKUP(AH759, 'taxonomy(ID_mappings)'!$L$2:$L$3, 'taxonomy(ID_mappings)'!$M$2:$M$3, 0)</f>
        <v>0</v>
      </c>
      <c r="AJ759" s="1" t="s">
        <v>42</v>
      </c>
      <c r="AK759" s="1" t="s">
        <v>42</v>
      </c>
      <c r="AL759" s="1" t="s">
        <v>42</v>
      </c>
    </row>
    <row r="760" spans="1:38" ht="15.75" customHeight="1">
      <c r="A760" s="1">
        <v>53643</v>
      </c>
      <c r="B760" s="1" t="s">
        <v>1153</v>
      </c>
      <c r="C760" s="1">
        <f>_xlfn.XLOOKUP(B760, 'Sheet1 startup_formatted'!$B$2:$B$690, 'Sheet1 startup_formatted'!$A$2:$A$690, "Not issued", 0)</f>
        <v>37198</v>
      </c>
      <c r="D760" s="2">
        <v>42675</v>
      </c>
      <c r="E760" s="15">
        <v>553382</v>
      </c>
      <c r="F760" s="1" t="s">
        <v>53</v>
      </c>
      <c r="G760" s="1">
        <f>_xlfn.XLOOKUP(F760, 'taxonomy(ID_mappings)'!$P$2:$P$15, 'taxonomy(ID_mappings)'!$O$2:$O$15, 0)</f>
        <v>9101</v>
      </c>
      <c r="H760" s="1">
        <v>1</v>
      </c>
      <c r="I760" s="1" t="s">
        <v>100</v>
      </c>
      <c r="J760" s="1" t="str">
        <v>Turkey</v>
      </c>
      <c r="K760" s="1" t="s">
        <v>100</v>
      </c>
      <c r="L760" s="13">
        <f>_xlfn.XLOOKUP(K760, 'taxonomy(ID_mappings)'!$B$2:$B$30, 'taxonomy(ID_mappings)'!$A$2:$A$30, "Not Disclosed", 0)</f>
        <v>5897</v>
      </c>
      <c r="M760" s="1" t="s">
        <v>401</v>
      </c>
      <c r="N760" s="1" t="s">
        <v>401</v>
      </c>
      <c r="O760" s="1">
        <f>_xlfn.XLOOKUP(N760, 'taxonomy(ID_mappings)'!$F$2:$F$40, 'taxonomy(ID_mappings)'!$E$2:$E$40, "Not Disclosed", 0)</f>
        <v>8327</v>
      </c>
      <c r="P760" s="1" t="s">
        <v>42</v>
      </c>
      <c r="Q760" s="4" t="s">
        <v>42</v>
      </c>
      <c r="R760" s="4" t="s">
        <v>42</v>
      </c>
      <c r="S760" s="4" t="s">
        <v>42</v>
      </c>
      <c r="T760" s="4" t="str">
        <v>Not Disclosed</v>
      </c>
      <c r="U760" s="4" t="s">
        <v>42</v>
      </c>
      <c r="V760" s="4" t="str">
        <v>Not Disclosed</v>
      </c>
      <c r="W760" s="4" t="s">
        <v>42</v>
      </c>
      <c r="X760" s="4" t="str">
        <v>Not Disclosed</v>
      </c>
      <c r="Y760" s="4" t="s">
        <v>42</v>
      </c>
      <c r="Z760" s="4" t="str">
        <v>Not Disclosed</v>
      </c>
      <c r="AA760" s="4" t="str">
        <f>_xlfn.XLOOKUP(R760, 'taxonomy(ID_mappings)'!$J$2:$J$7, 'taxonomy(ID_mappings)'!$I$2:$I$7, "Not Disclosed", 0)</f>
        <v>Not Disclosed</v>
      </c>
      <c r="AB760" s="4" t="str">
        <f>_xlfn.XLOOKUP(T760, 'taxonomy(ID_mappings)'!$J$2:$J$7, 'taxonomy(ID_mappings)'!$I$2:$I$7, "Not Disclosed", 0)</f>
        <v>Not Disclosed</v>
      </c>
      <c r="AC760" s="4" t="str">
        <f>_xlfn.XLOOKUP(V760, 'taxonomy(ID_mappings)'!$J$2:$J$7, 'taxonomy(ID_mappings)'!$I$2:$I$7, "Not Disclosed", 0)</f>
        <v>Not Disclosed</v>
      </c>
      <c r="AD760" s="4" t="str">
        <f>_xlfn.XLOOKUP(X760, 'taxonomy(ID_mappings)'!$J$2:$J$7, 'taxonomy(ID_mappings)'!$I$2:$I$7, "Not Disclosed", 0)</f>
        <v>Not Disclosed</v>
      </c>
      <c r="AE760" s="4" t="str">
        <f>_xlfn.XLOOKUP(Z760, 'taxonomy(ID_mappings)'!$J$2:$J$7, 'taxonomy(ID_mappings)'!$I$2:$I$7, "Not Disclosed", 0)</f>
        <v>Not Disclosed</v>
      </c>
      <c r="AF760" s="4" t="str">
        <f>_xlfn.CONCAT(AA760, ", ", AB760, ", ", AC760, ", ", AD760, ", ", AE760)</f>
        <v>Not Disclosed, Not Disclosed, Not Disclosed, Not Disclosed, Not Disclosed</v>
      </c>
      <c r="AG760" s="16" t="s">
        <v>42</v>
      </c>
      <c r="AH760" s="1" t="s">
        <v>43</v>
      </c>
      <c r="AI760" s="1">
        <f>_xlfn.XLOOKUP(AH760, 'taxonomy(ID_mappings)'!$L$2:$L$3, 'taxonomy(ID_mappings)'!$M$2:$M$3, 0)</f>
        <v>0</v>
      </c>
      <c r="AJ760" s="1" t="s">
        <v>42</v>
      </c>
      <c r="AK760" s="1" t="s">
        <v>42</v>
      </c>
      <c r="AL760" s="1" t="s">
        <v>42</v>
      </c>
    </row>
    <row r="761" spans="1:38" ht="15.75" customHeight="1">
      <c r="A761" s="1">
        <v>53644</v>
      </c>
      <c r="B761" s="1" t="s">
        <v>1154</v>
      </c>
      <c r="C761" s="1">
        <f>_xlfn.XLOOKUP(B761, 'Sheet1 startup_formatted'!$B$2:$B$690, 'Sheet1 startup_formatted'!$A$2:$A$690, "Not issued", 0)</f>
        <v>54416</v>
      </c>
      <c r="D761" s="2">
        <v>42675</v>
      </c>
      <c r="E761" s="15">
        <v>180890</v>
      </c>
      <c r="F761" s="1" t="s">
        <v>53</v>
      </c>
      <c r="G761" s="1">
        <f>_xlfn.XLOOKUP(F761, 'taxonomy(ID_mappings)'!$P$2:$P$15, 'taxonomy(ID_mappings)'!$O$2:$O$15, 0)</f>
        <v>9101</v>
      </c>
      <c r="H761" s="1">
        <v>1</v>
      </c>
      <c r="I761" s="1" t="s">
        <v>284</v>
      </c>
      <c r="J761" s="1" t="str">
        <v>Pakistan</v>
      </c>
      <c r="K761" s="1" t="s">
        <v>284</v>
      </c>
      <c r="L761" s="13">
        <f>_xlfn.XLOOKUP(K761, 'taxonomy(ID_mappings)'!$B$2:$B$30, 'taxonomy(ID_mappings)'!$A$2:$A$30, "Not Disclosed", 0)</f>
        <v>5769</v>
      </c>
      <c r="M761" s="1" t="s">
        <v>63</v>
      </c>
      <c r="N761" s="1" t="s">
        <v>63</v>
      </c>
      <c r="O761" s="1">
        <f>_xlfn.XLOOKUP(N761, 'taxonomy(ID_mappings)'!$F$2:$F$40, 'taxonomy(ID_mappings)'!$E$2:$E$40, "Not Disclosed", 0)</f>
        <v>3678</v>
      </c>
      <c r="P761" s="1">
        <v>1</v>
      </c>
      <c r="Q761" s="4" t="s">
        <v>42</v>
      </c>
      <c r="R761" s="4" t="s">
        <v>42</v>
      </c>
      <c r="S761" s="4" t="s">
        <v>42</v>
      </c>
      <c r="T761" s="4" t="str">
        <v>Not Disclosed</v>
      </c>
      <c r="U761" s="4" t="s">
        <v>42</v>
      </c>
      <c r="V761" s="4" t="str">
        <v>Not Disclosed</v>
      </c>
      <c r="W761" s="4" t="s">
        <v>42</v>
      </c>
      <c r="X761" s="4" t="str">
        <v>Not Disclosed</v>
      </c>
      <c r="Y761" s="4" t="s">
        <v>42</v>
      </c>
      <c r="Z761" s="4" t="str">
        <v>Not Disclosed</v>
      </c>
      <c r="AA761" s="4" t="str">
        <f>_xlfn.XLOOKUP(R761, 'taxonomy(ID_mappings)'!$J$2:$J$7, 'taxonomy(ID_mappings)'!$I$2:$I$7, "Not Disclosed", 0)</f>
        <v>Not Disclosed</v>
      </c>
      <c r="AB761" s="4" t="str">
        <f>_xlfn.XLOOKUP(T761, 'taxonomy(ID_mappings)'!$J$2:$J$7, 'taxonomy(ID_mappings)'!$I$2:$I$7, "Not Disclosed", 0)</f>
        <v>Not Disclosed</v>
      </c>
      <c r="AC761" s="4" t="str">
        <f>_xlfn.XLOOKUP(V761, 'taxonomy(ID_mappings)'!$J$2:$J$7, 'taxonomy(ID_mappings)'!$I$2:$I$7, "Not Disclosed", 0)</f>
        <v>Not Disclosed</v>
      </c>
      <c r="AD761" s="4" t="str">
        <f>_xlfn.XLOOKUP(X761, 'taxonomy(ID_mappings)'!$J$2:$J$7, 'taxonomy(ID_mappings)'!$I$2:$I$7, "Not Disclosed", 0)</f>
        <v>Not Disclosed</v>
      </c>
      <c r="AE761" s="4" t="str">
        <f>_xlfn.XLOOKUP(Z761, 'taxonomy(ID_mappings)'!$J$2:$J$7, 'taxonomy(ID_mappings)'!$I$2:$I$7, "Not Disclosed", 0)</f>
        <v>Not Disclosed</v>
      </c>
      <c r="AF761" s="4" t="str">
        <f>_xlfn.CONCAT(AA761, ", ", AB761, ", ", AC761, ", ", AD761, ", ", AE761)</f>
        <v>Not Disclosed, Not Disclosed, Not Disclosed, Not Disclosed, Not Disclosed</v>
      </c>
      <c r="AG761" s="16" t="s">
        <v>42</v>
      </c>
      <c r="AH761" s="1" t="s">
        <v>43</v>
      </c>
      <c r="AI761" s="1">
        <f>_xlfn.XLOOKUP(AH761, 'taxonomy(ID_mappings)'!$L$2:$L$3, 'taxonomy(ID_mappings)'!$M$2:$M$3, 0)</f>
        <v>0</v>
      </c>
      <c r="AJ761" s="1" t="s">
        <v>42</v>
      </c>
      <c r="AK761" s="1" t="s">
        <v>42</v>
      </c>
      <c r="AL761" s="1" t="s">
        <v>42</v>
      </c>
    </row>
    <row r="762" spans="1:38" ht="15.75" customHeight="1">
      <c r="A762" s="1">
        <v>53645</v>
      </c>
      <c r="B762" s="1" t="s">
        <v>1155</v>
      </c>
      <c r="C762" s="1">
        <f>_xlfn.XLOOKUP(B762, 'Sheet1 startup_formatted'!$B$2:$B$690, 'Sheet1 startup_formatted'!$A$2:$A$690, "Not issued", 0)</f>
        <v>48410</v>
      </c>
      <c r="D762" s="2">
        <v>42736</v>
      </c>
      <c r="E762" s="15">
        <v>734701</v>
      </c>
      <c r="F762" s="1" t="s">
        <v>53</v>
      </c>
      <c r="G762" s="1">
        <f>_xlfn.XLOOKUP(F762, 'taxonomy(ID_mappings)'!$P$2:$P$15, 'taxonomy(ID_mappings)'!$O$2:$O$15, 0)</f>
        <v>9101</v>
      </c>
      <c r="H762" s="1">
        <v>0</v>
      </c>
      <c r="I762" s="1" t="s">
        <v>100</v>
      </c>
      <c r="J762" s="1" t="str">
        <v>Turkey</v>
      </c>
      <c r="K762" s="1" t="s">
        <v>100</v>
      </c>
      <c r="L762" s="13">
        <f>_xlfn.XLOOKUP(K762, 'taxonomy(ID_mappings)'!$B$2:$B$30, 'taxonomy(ID_mappings)'!$A$2:$A$30, "Not Disclosed", 0)</f>
        <v>5897</v>
      </c>
      <c r="M762" s="1" t="s">
        <v>189</v>
      </c>
      <c r="N762" s="1" t="s">
        <v>189</v>
      </c>
      <c r="O762" s="1">
        <f>_xlfn.XLOOKUP(N762, 'taxonomy(ID_mappings)'!$F$2:$F$40, 'taxonomy(ID_mappings)'!$E$2:$E$40, "Not Disclosed", 0)</f>
        <v>9435</v>
      </c>
      <c r="P762" s="1" t="s">
        <v>42</v>
      </c>
      <c r="Q762" s="4" t="s">
        <v>42</v>
      </c>
      <c r="R762" s="4" t="s">
        <v>42</v>
      </c>
      <c r="S762" s="4" t="s">
        <v>42</v>
      </c>
      <c r="T762" s="4" t="str">
        <v>Not Disclosed</v>
      </c>
      <c r="U762" s="4" t="s">
        <v>42</v>
      </c>
      <c r="V762" s="4" t="str">
        <v>Not Disclosed</v>
      </c>
      <c r="W762" s="4" t="s">
        <v>42</v>
      </c>
      <c r="X762" s="4" t="str">
        <v>Not Disclosed</v>
      </c>
      <c r="Y762" s="4" t="s">
        <v>42</v>
      </c>
      <c r="Z762" s="4" t="str">
        <v>Not Disclosed</v>
      </c>
      <c r="AA762" s="4" t="str">
        <f>_xlfn.XLOOKUP(R762, 'taxonomy(ID_mappings)'!$J$2:$J$7, 'taxonomy(ID_mappings)'!$I$2:$I$7, "Not Disclosed", 0)</f>
        <v>Not Disclosed</v>
      </c>
      <c r="AB762" s="4" t="str">
        <f>_xlfn.XLOOKUP(T762, 'taxonomy(ID_mappings)'!$J$2:$J$7, 'taxonomy(ID_mappings)'!$I$2:$I$7, "Not Disclosed", 0)</f>
        <v>Not Disclosed</v>
      </c>
      <c r="AC762" s="4" t="str">
        <f>_xlfn.XLOOKUP(V762, 'taxonomy(ID_mappings)'!$J$2:$J$7, 'taxonomy(ID_mappings)'!$I$2:$I$7, "Not Disclosed", 0)</f>
        <v>Not Disclosed</v>
      </c>
      <c r="AD762" s="4" t="str">
        <f>_xlfn.XLOOKUP(X762, 'taxonomy(ID_mappings)'!$J$2:$J$7, 'taxonomy(ID_mappings)'!$I$2:$I$7, "Not Disclosed", 0)</f>
        <v>Not Disclosed</v>
      </c>
      <c r="AE762" s="4" t="str">
        <f>_xlfn.XLOOKUP(Z762, 'taxonomy(ID_mappings)'!$J$2:$J$7, 'taxonomy(ID_mappings)'!$I$2:$I$7, "Not Disclosed", 0)</f>
        <v>Not Disclosed</v>
      </c>
      <c r="AF762" s="4" t="str">
        <f>_xlfn.CONCAT(AA762, ", ", AB762, ", ", AC762, ", ", AD762, ", ", AE762)</f>
        <v>Not Disclosed, Not Disclosed, Not Disclosed, Not Disclosed, Not Disclosed</v>
      </c>
      <c r="AG762" s="16" t="s">
        <v>42</v>
      </c>
      <c r="AH762" s="1" t="s">
        <v>43</v>
      </c>
      <c r="AI762" s="1">
        <f>_xlfn.XLOOKUP(AH762, 'taxonomy(ID_mappings)'!$L$2:$L$3, 'taxonomy(ID_mappings)'!$M$2:$M$3, 0)</f>
        <v>0</v>
      </c>
      <c r="AJ762" s="1" t="s">
        <v>42</v>
      </c>
      <c r="AK762" s="1" t="s">
        <v>42</v>
      </c>
      <c r="AL762" s="1" t="s">
        <v>42</v>
      </c>
    </row>
    <row r="763" spans="1:38" ht="15.75" customHeight="1">
      <c r="A763" s="1">
        <v>53646</v>
      </c>
      <c r="B763" s="1" t="s">
        <v>1156</v>
      </c>
      <c r="C763" s="1">
        <f>_xlfn.XLOOKUP(B763, 'Sheet1 startup_formatted'!$B$2:$B$690, 'Sheet1 startup_formatted'!$A$2:$A$690, "Not issued", 0)</f>
        <v>48393</v>
      </c>
      <c r="D763" s="2">
        <v>42795</v>
      </c>
      <c r="E763" s="15">
        <v>734701</v>
      </c>
      <c r="F763" s="1" t="s">
        <v>53</v>
      </c>
      <c r="G763" s="1">
        <f>_xlfn.XLOOKUP(F763, 'taxonomy(ID_mappings)'!$P$2:$P$15, 'taxonomy(ID_mappings)'!$O$2:$O$15, 0)</f>
        <v>9101</v>
      </c>
      <c r="H763" s="1">
        <v>1</v>
      </c>
      <c r="I763" s="1" t="s">
        <v>100</v>
      </c>
      <c r="J763" s="1" t="str">
        <v>Turkey</v>
      </c>
      <c r="K763" s="1" t="s">
        <v>100</v>
      </c>
      <c r="L763" s="13">
        <f>_xlfn.XLOOKUP(K763, 'taxonomy(ID_mappings)'!$B$2:$B$30, 'taxonomy(ID_mappings)'!$A$2:$A$30, "Not Disclosed", 0)</f>
        <v>5897</v>
      </c>
      <c r="M763" s="1" t="s">
        <v>107</v>
      </c>
      <c r="N763" s="1" t="s">
        <v>107</v>
      </c>
      <c r="O763" s="1">
        <f>_xlfn.XLOOKUP(N763, 'taxonomy(ID_mappings)'!$F$2:$F$40, 'taxonomy(ID_mappings)'!$E$2:$E$40, "Not Disclosed", 0)</f>
        <v>9238</v>
      </c>
      <c r="P763" s="1" t="s">
        <v>42</v>
      </c>
      <c r="Q763" s="4" t="s">
        <v>42</v>
      </c>
      <c r="R763" s="4" t="s">
        <v>42</v>
      </c>
      <c r="S763" s="4" t="s">
        <v>42</v>
      </c>
      <c r="T763" s="4" t="str">
        <v>Not Disclosed</v>
      </c>
      <c r="U763" s="4" t="s">
        <v>42</v>
      </c>
      <c r="V763" s="4" t="str">
        <v>Not Disclosed</v>
      </c>
      <c r="W763" s="4" t="s">
        <v>42</v>
      </c>
      <c r="X763" s="4" t="str">
        <v>Not Disclosed</v>
      </c>
      <c r="Y763" s="4" t="s">
        <v>42</v>
      </c>
      <c r="Z763" s="4" t="str">
        <v>Not Disclosed</v>
      </c>
      <c r="AA763" s="4" t="str">
        <f>_xlfn.XLOOKUP(R763, 'taxonomy(ID_mappings)'!$J$2:$J$7, 'taxonomy(ID_mappings)'!$I$2:$I$7, "Not Disclosed", 0)</f>
        <v>Not Disclosed</v>
      </c>
      <c r="AB763" s="4" t="str">
        <f>_xlfn.XLOOKUP(T763, 'taxonomy(ID_mappings)'!$J$2:$J$7, 'taxonomy(ID_mappings)'!$I$2:$I$7, "Not Disclosed", 0)</f>
        <v>Not Disclosed</v>
      </c>
      <c r="AC763" s="4" t="str">
        <f>_xlfn.XLOOKUP(V763, 'taxonomy(ID_mappings)'!$J$2:$J$7, 'taxonomy(ID_mappings)'!$I$2:$I$7, "Not Disclosed", 0)</f>
        <v>Not Disclosed</v>
      </c>
      <c r="AD763" s="4" t="str">
        <f>_xlfn.XLOOKUP(X763, 'taxonomy(ID_mappings)'!$J$2:$J$7, 'taxonomy(ID_mappings)'!$I$2:$I$7, "Not Disclosed", 0)</f>
        <v>Not Disclosed</v>
      </c>
      <c r="AE763" s="4" t="str">
        <f>_xlfn.XLOOKUP(Z763, 'taxonomy(ID_mappings)'!$J$2:$J$7, 'taxonomy(ID_mappings)'!$I$2:$I$7, "Not Disclosed", 0)</f>
        <v>Not Disclosed</v>
      </c>
      <c r="AF763" s="4" t="str">
        <f>_xlfn.CONCAT(AA763, ", ", AB763, ", ", AC763, ", ", AD763, ", ", AE763)</f>
        <v>Not Disclosed, Not Disclosed, Not Disclosed, Not Disclosed, Not Disclosed</v>
      </c>
      <c r="AG763" s="16" t="s">
        <v>42</v>
      </c>
      <c r="AH763" s="1" t="s">
        <v>43</v>
      </c>
      <c r="AI763" s="1">
        <f>_xlfn.XLOOKUP(AH763, 'taxonomy(ID_mappings)'!$L$2:$L$3, 'taxonomy(ID_mappings)'!$M$2:$M$3, 0)</f>
        <v>0</v>
      </c>
      <c r="AJ763" s="1" t="s">
        <v>42</v>
      </c>
      <c r="AK763" s="1" t="s">
        <v>42</v>
      </c>
      <c r="AL763" s="1" t="s">
        <v>42</v>
      </c>
    </row>
    <row r="764" spans="1:38" ht="15.75" customHeight="1">
      <c r="A764" s="1">
        <v>53647</v>
      </c>
      <c r="B764" s="1" t="s">
        <v>1157</v>
      </c>
      <c r="C764" s="1">
        <f>_xlfn.XLOOKUP(B764, 'Sheet1 startup_formatted'!$B$2:$B$690, 'Sheet1 startup_formatted'!$A$2:$A$690, "Not issued", 0)</f>
        <v>19451</v>
      </c>
      <c r="D764" s="2">
        <v>42401</v>
      </c>
      <c r="E764" s="15">
        <v>553382</v>
      </c>
      <c r="F764" s="1" t="s">
        <v>53</v>
      </c>
      <c r="G764" s="1">
        <f>_xlfn.XLOOKUP(F764, 'taxonomy(ID_mappings)'!$P$2:$P$15, 'taxonomy(ID_mappings)'!$O$2:$O$15, 0)</f>
        <v>9101</v>
      </c>
      <c r="H764" s="1">
        <v>2</v>
      </c>
      <c r="I764" s="1" t="s">
        <v>100</v>
      </c>
      <c r="J764" s="1" t="str">
        <v>Turkey</v>
      </c>
      <c r="K764" s="1" t="s">
        <v>100</v>
      </c>
      <c r="L764" s="13">
        <f>_xlfn.XLOOKUP(K764, 'taxonomy(ID_mappings)'!$B$2:$B$30, 'taxonomy(ID_mappings)'!$A$2:$A$30, "Not Disclosed", 0)</f>
        <v>5897</v>
      </c>
      <c r="M764" s="1" t="s">
        <v>40</v>
      </c>
      <c r="N764" s="1" t="s">
        <v>40</v>
      </c>
      <c r="O764" s="1">
        <f>_xlfn.XLOOKUP(N764, 'taxonomy(ID_mappings)'!$F$2:$F$40, 'taxonomy(ID_mappings)'!$E$2:$E$40, "Not Disclosed", 0)</f>
        <v>8923</v>
      </c>
      <c r="P764" s="1" t="s">
        <v>42</v>
      </c>
      <c r="Q764" s="4" t="s">
        <v>42</v>
      </c>
      <c r="R764" s="4" t="s">
        <v>42</v>
      </c>
      <c r="S764" s="4" t="s">
        <v>42</v>
      </c>
      <c r="T764" s="4" t="str">
        <v>Not Disclosed</v>
      </c>
      <c r="U764" s="4" t="s">
        <v>42</v>
      </c>
      <c r="V764" s="4" t="str">
        <v>Not Disclosed</v>
      </c>
      <c r="W764" s="4" t="s">
        <v>42</v>
      </c>
      <c r="X764" s="4" t="str">
        <v>Not Disclosed</v>
      </c>
      <c r="Y764" s="4" t="s">
        <v>42</v>
      </c>
      <c r="Z764" s="4" t="str">
        <v>Not Disclosed</v>
      </c>
      <c r="AA764" s="4" t="str">
        <f>_xlfn.XLOOKUP(R764, 'taxonomy(ID_mappings)'!$J$2:$J$7, 'taxonomy(ID_mappings)'!$I$2:$I$7, "Not Disclosed", 0)</f>
        <v>Not Disclosed</v>
      </c>
      <c r="AB764" s="4" t="str">
        <f>_xlfn.XLOOKUP(T764, 'taxonomy(ID_mappings)'!$J$2:$J$7, 'taxonomy(ID_mappings)'!$I$2:$I$7, "Not Disclosed", 0)</f>
        <v>Not Disclosed</v>
      </c>
      <c r="AC764" s="4" t="str">
        <f>_xlfn.XLOOKUP(V764, 'taxonomy(ID_mappings)'!$J$2:$J$7, 'taxonomy(ID_mappings)'!$I$2:$I$7, "Not Disclosed", 0)</f>
        <v>Not Disclosed</v>
      </c>
      <c r="AD764" s="4" t="str">
        <f>_xlfn.XLOOKUP(X764, 'taxonomy(ID_mappings)'!$J$2:$J$7, 'taxonomy(ID_mappings)'!$I$2:$I$7, "Not Disclosed", 0)</f>
        <v>Not Disclosed</v>
      </c>
      <c r="AE764" s="4" t="str">
        <f>_xlfn.XLOOKUP(Z764, 'taxonomy(ID_mappings)'!$J$2:$J$7, 'taxonomy(ID_mappings)'!$I$2:$I$7, "Not Disclosed", 0)</f>
        <v>Not Disclosed</v>
      </c>
      <c r="AF764" s="4" t="str">
        <f>_xlfn.CONCAT(AA764, ", ", AB764, ", ", AC764, ", ", AD764, ", ", AE764)</f>
        <v>Not Disclosed, Not Disclosed, Not Disclosed, Not Disclosed, Not Disclosed</v>
      </c>
      <c r="AG764" s="16" t="s">
        <v>42</v>
      </c>
      <c r="AH764" s="1" t="s">
        <v>43</v>
      </c>
      <c r="AI764" s="1">
        <f>_xlfn.XLOOKUP(AH764, 'taxonomy(ID_mappings)'!$L$2:$L$3, 'taxonomy(ID_mappings)'!$M$2:$M$3, 0)</f>
        <v>0</v>
      </c>
      <c r="AJ764" s="1" t="s">
        <v>42</v>
      </c>
      <c r="AK764" s="1" t="s">
        <v>42</v>
      </c>
      <c r="AL764" s="1" t="s">
        <v>42</v>
      </c>
    </row>
    <row r="765" spans="1:38" ht="15.75" customHeight="1">
      <c r="A765" s="1">
        <v>53648</v>
      </c>
      <c r="B765" s="1" t="s">
        <v>955</v>
      </c>
      <c r="C765" s="1">
        <f>_xlfn.XLOOKUP(B765, 'Sheet1 startup_formatted'!$B$2:$B$690, 'Sheet1 startup_formatted'!$A$2:$A$690, "Not issued", 0)</f>
        <v>19465</v>
      </c>
      <c r="D765" s="2">
        <v>42826</v>
      </c>
      <c r="E765" s="15">
        <v>246797</v>
      </c>
      <c r="F765" s="1" t="s">
        <v>707</v>
      </c>
      <c r="G765" s="1">
        <f>_xlfn.XLOOKUP(F765, 'taxonomy(ID_mappings)'!$P$2:$P$15, 'taxonomy(ID_mappings)'!$O$2:$O$15, 0)</f>
        <v>5672</v>
      </c>
      <c r="H765" s="1">
        <v>4</v>
      </c>
      <c r="I765" s="1" t="s">
        <v>100</v>
      </c>
      <c r="J765" s="1" t="str">
        <v>Turkey</v>
      </c>
      <c r="K765" s="1" t="s">
        <v>100</v>
      </c>
      <c r="L765" s="13">
        <f>_xlfn.XLOOKUP(K765, 'taxonomy(ID_mappings)'!$B$2:$B$30, 'taxonomy(ID_mappings)'!$A$2:$A$30, "Not Disclosed", 0)</f>
        <v>5897</v>
      </c>
      <c r="M765" s="1" t="s">
        <v>47</v>
      </c>
      <c r="N765" s="1" t="s">
        <v>47</v>
      </c>
      <c r="O765" s="1">
        <f>_xlfn.XLOOKUP(N765, 'taxonomy(ID_mappings)'!$F$2:$F$40, 'taxonomy(ID_mappings)'!$E$2:$E$40, "Not Disclosed", 0)</f>
        <v>4536</v>
      </c>
      <c r="P765" s="1" t="s">
        <v>42</v>
      </c>
      <c r="Q765" s="4" t="s">
        <v>42</v>
      </c>
      <c r="R765" s="4" t="s">
        <v>42</v>
      </c>
      <c r="S765" s="4" t="s">
        <v>42</v>
      </c>
      <c r="T765" s="4" t="str">
        <v>Not Disclosed</v>
      </c>
      <c r="U765" s="4" t="s">
        <v>42</v>
      </c>
      <c r="V765" s="4" t="str">
        <v>Not Disclosed</v>
      </c>
      <c r="W765" s="4" t="s">
        <v>42</v>
      </c>
      <c r="X765" s="4" t="str">
        <v>Not Disclosed</v>
      </c>
      <c r="Y765" s="4" t="s">
        <v>42</v>
      </c>
      <c r="Z765" s="4" t="str">
        <v>Not Disclosed</v>
      </c>
      <c r="AA765" s="4" t="str">
        <f>_xlfn.XLOOKUP(R765, 'taxonomy(ID_mappings)'!$J$2:$J$7, 'taxonomy(ID_mappings)'!$I$2:$I$7, "Not Disclosed", 0)</f>
        <v>Not Disclosed</v>
      </c>
      <c r="AB765" s="4" t="str">
        <f>_xlfn.XLOOKUP(T765, 'taxonomy(ID_mappings)'!$J$2:$J$7, 'taxonomy(ID_mappings)'!$I$2:$I$7, "Not Disclosed", 0)</f>
        <v>Not Disclosed</v>
      </c>
      <c r="AC765" s="4" t="str">
        <f>_xlfn.XLOOKUP(V765, 'taxonomy(ID_mappings)'!$J$2:$J$7, 'taxonomy(ID_mappings)'!$I$2:$I$7, "Not Disclosed", 0)</f>
        <v>Not Disclosed</v>
      </c>
      <c r="AD765" s="4" t="str">
        <f>_xlfn.XLOOKUP(X765, 'taxonomy(ID_mappings)'!$J$2:$J$7, 'taxonomy(ID_mappings)'!$I$2:$I$7, "Not Disclosed", 0)</f>
        <v>Not Disclosed</v>
      </c>
      <c r="AE765" s="4" t="str">
        <f>_xlfn.XLOOKUP(Z765, 'taxonomy(ID_mappings)'!$J$2:$J$7, 'taxonomy(ID_mappings)'!$I$2:$I$7, "Not Disclosed", 0)</f>
        <v>Not Disclosed</v>
      </c>
      <c r="AF765" s="4" t="str">
        <f>_xlfn.CONCAT(AA765, ", ", AB765, ", ", AC765, ", ", AD765, ", ", AE765)</f>
        <v>Not Disclosed, Not Disclosed, Not Disclosed, Not Disclosed, Not Disclosed</v>
      </c>
      <c r="AG765" s="16" t="s">
        <v>42</v>
      </c>
      <c r="AH765" s="1" t="s">
        <v>43</v>
      </c>
      <c r="AI765" s="1">
        <f>_xlfn.XLOOKUP(AH765, 'taxonomy(ID_mappings)'!$L$2:$L$3, 'taxonomy(ID_mappings)'!$M$2:$M$3, 0)</f>
        <v>0</v>
      </c>
      <c r="AJ765" s="1" t="s">
        <v>42</v>
      </c>
      <c r="AK765" s="1" t="s">
        <v>42</v>
      </c>
      <c r="AL765" s="1" t="s">
        <v>42</v>
      </c>
    </row>
    <row r="766" spans="1:38" ht="15.75" customHeight="1">
      <c r="A766" s="1">
        <v>53649</v>
      </c>
      <c r="B766" s="1" t="s">
        <v>1158</v>
      </c>
      <c r="C766" s="1">
        <f>_xlfn.XLOOKUP(B766, 'Sheet1 startup_formatted'!$B$2:$B$690, 'Sheet1 startup_formatted'!$A$2:$A$690, "Not issued", 0)</f>
        <v>21209</v>
      </c>
      <c r="D766" s="2">
        <v>42887</v>
      </c>
      <c r="E766" s="15">
        <v>734701</v>
      </c>
      <c r="F766" s="1" t="s">
        <v>53</v>
      </c>
      <c r="G766" s="1">
        <f>_xlfn.XLOOKUP(F766, 'taxonomy(ID_mappings)'!$P$2:$P$15, 'taxonomy(ID_mappings)'!$O$2:$O$15, 0)</f>
        <v>9101</v>
      </c>
      <c r="H766" s="1">
        <v>1</v>
      </c>
      <c r="I766" s="1" t="s">
        <v>100</v>
      </c>
      <c r="J766" s="1" t="str">
        <v>Turkey</v>
      </c>
      <c r="K766" s="1" t="s">
        <v>100</v>
      </c>
      <c r="L766" s="13">
        <f>_xlfn.XLOOKUP(K766, 'taxonomy(ID_mappings)'!$B$2:$B$30, 'taxonomy(ID_mappings)'!$A$2:$A$30, "Not Disclosed", 0)</f>
        <v>5897</v>
      </c>
      <c r="M766" s="1" t="s">
        <v>107</v>
      </c>
      <c r="N766" s="1" t="s">
        <v>107</v>
      </c>
      <c r="O766" s="1">
        <f>_xlfn.XLOOKUP(N766, 'taxonomy(ID_mappings)'!$F$2:$F$40, 'taxonomy(ID_mappings)'!$E$2:$E$40, "Not Disclosed", 0)</f>
        <v>9238</v>
      </c>
      <c r="P766" s="1" t="s">
        <v>42</v>
      </c>
      <c r="Q766" s="4" t="s">
        <v>42</v>
      </c>
      <c r="R766" s="4" t="s">
        <v>42</v>
      </c>
      <c r="S766" s="4" t="s">
        <v>42</v>
      </c>
      <c r="T766" s="4" t="str">
        <v>Not Disclosed</v>
      </c>
      <c r="U766" s="4" t="s">
        <v>42</v>
      </c>
      <c r="V766" s="4" t="str">
        <v>Not Disclosed</v>
      </c>
      <c r="W766" s="4" t="s">
        <v>42</v>
      </c>
      <c r="X766" s="4" t="str">
        <v>Not Disclosed</v>
      </c>
      <c r="Y766" s="4" t="s">
        <v>42</v>
      </c>
      <c r="Z766" s="4" t="str">
        <v>Not Disclosed</v>
      </c>
      <c r="AA766" s="4" t="str">
        <f>_xlfn.XLOOKUP(R766, 'taxonomy(ID_mappings)'!$J$2:$J$7, 'taxonomy(ID_mappings)'!$I$2:$I$7, "Not Disclosed", 0)</f>
        <v>Not Disclosed</v>
      </c>
      <c r="AB766" s="4" t="str">
        <f>_xlfn.XLOOKUP(T766, 'taxonomy(ID_mappings)'!$J$2:$J$7, 'taxonomy(ID_mappings)'!$I$2:$I$7, "Not Disclosed", 0)</f>
        <v>Not Disclosed</v>
      </c>
      <c r="AC766" s="4" t="str">
        <f>_xlfn.XLOOKUP(V766, 'taxonomy(ID_mappings)'!$J$2:$J$7, 'taxonomy(ID_mappings)'!$I$2:$I$7, "Not Disclosed", 0)</f>
        <v>Not Disclosed</v>
      </c>
      <c r="AD766" s="4" t="str">
        <f>_xlfn.XLOOKUP(X766, 'taxonomy(ID_mappings)'!$J$2:$J$7, 'taxonomy(ID_mappings)'!$I$2:$I$7, "Not Disclosed", 0)</f>
        <v>Not Disclosed</v>
      </c>
      <c r="AE766" s="4" t="str">
        <f>_xlfn.XLOOKUP(Z766, 'taxonomy(ID_mappings)'!$J$2:$J$7, 'taxonomy(ID_mappings)'!$I$2:$I$7, "Not Disclosed", 0)</f>
        <v>Not Disclosed</v>
      </c>
      <c r="AF766" s="4" t="str">
        <f>_xlfn.CONCAT(AA766, ", ", AB766, ", ", AC766, ", ", AD766, ", ", AE766)</f>
        <v>Not Disclosed, Not Disclosed, Not Disclosed, Not Disclosed, Not Disclosed</v>
      </c>
      <c r="AG766" s="16" t="s">
        <v>42</v>
      </c>
      <c r="AH766" s="1" t="s">
        <v>43</v>
      </c>
      <c r="AI766" s="1">
        <f>_xlfn.XLOOKUP(AH766, 'taxonomy(ID_mappings)'!$L$2:$L$3, 'taxonomy(ID_mappings)'!$M$2:$M$3, 0)</f>
        <v>0</v>
      </c>
      <c r="AJ766" s="1" t="s">
        <v>42</v>
      </c>
      <c r="AK766" s="1" t="s">
        <v>42</v>
      </c>
      <c r="AL766" s="1" t="s">
        <v>42</v>
      </c>
    </row>
    <row r="767" spans="1:38" ht="15.75" customHeight="1">
      <c r="A767" s="1">
        <v>53650</v>
      </c>
      <c r="B767" s="1" t="s">
        <v>1159</v>
      </c>
      <c r="C767" s="1">
        <f>_xlfn.XLOOKUP(B767, 'Sheet1 startup_formatted'!$B$2:$B$690, 'Sheet1 startup_formatted'!$A$2:$A$690, "Not issued", 0)</f>
        <v>54569</v>
      </c>
      <c r="D767" s="2">
        <v>42887</v>
      </c>
      <c r="E767" s="15">
        <v>734701</v>
      </c>
      <c r="F767" s="1" t="s">
        <v>53</v>
      </c>
      <c r="G767" s="1">
        <f>_xlfn.XLOOKUP(F767, 'taxonomy(ID_mappings)'!$P$2:$P$15, 'taxonomy(ID_mappings)'!$O$2:$O$15, 0)</f>
        <v>9101</v>
      </c>
      <c r="H767" s="1">
        <v>0</v>
      </c>
      <c r="I767" s="1" t="s">
        <v>100</v>
      </c>
      <c r="J767" s="1" t="str">
        <v>Turkey</v>
      </c>
      <c r="K767" s="1" t="s">
        <v>100</v>
      </c>
      <c r="L767" s="13">
        <f>_xlfn.XLOOKUP(K767, 'taxonomy(ID_mappings)'!$B$2:$B$30, 'taxonomy(ID_mappings)'!$A$2:$A$30, "Not Disclosed", 0)</f>
        <v>5897</v>
      </c>
      <c r="M767" s="1" t="s">
        <v>68</v>
      </c>
      <c r="N767" s="1" t="s">
        <v>68</v>
      </c>
      <c r="O767" s="1">
        <f>_xlfn.XLOOKUP(N767, 'taxonomy(ID_mappings)'!$F$2:$F$40, 'taxonomy(ID_mappings)'!$E$2:$E$40, "Not Disclosed", 0)</f>
        <v>5832</v>
      </c>
      <c r="P767" s="1" t="s">
        <v>42</v>
      </c>
      <c r="Q767" s="4" t="s">
        <v>42</v>
      </c>
      <c r="R767" s="4" t="s">
        <v>42</v>
      </c>
      <c r="S767" s="4" t="s">
        <v>42</v>
      </c>
      <c r="T767" s="4" t="str">
        <v>Not Disclosed</v>
      </c>
      <c r="U767" s="4" t="s">
        <v>42</v>
      </c>
      <c r="V767" s="4" t="str">
        <v>Not Disclosed</v>
      </c>
      <c r="W767" s="4" t="s">
        <v>42</v>
      </c>
      <c r="X767" s="4" t="str">
        <v>Not Disclosed</v>
      </c>
      <c r="Y767" s="4" t="s">
        <v>42</v>
      </c>
      <c r="Z767" s="4" t="str">
        <v>Not Disclosed</v>
      </c>
      <c r="AA767" s="4" t="str">
        <f>_xlfn.XLOOKUP(R767, 'taxonomy(ID_mappings)'!$J$2:$J$7, 'taxonomy(ID_mappings)'!$I$2:$I$7, "Not Disclosed", 0)</f>
        <v>Not Disclosed</v>
      </c>
      <c r="AB767" s="4" t="str">
        <f>_xlfn.XLOOKUP(T767, 'taxonomy(ID_mappings)'!$J$2:$J$7, 'taxonomy(ID_mappings)'!$I$2:$I$7, "Not Disclosed", 0)</f>
        <v>Not Disclosed</v>
      </c>
      <c r="AC767" s="4" t="str">
        <f>_xlfn.XLOOKUP(V767, 'taxonomy(ID_mappings)'!$J$2:$J$7, 'taxonomy(ID_mappings)'!$I$2:$I$7, "Not Disclosed", 0)</f>
        <v>Not Disclosed</v>
      </c>
      <c r="AD767" s="4" t="str">
        <f>_xlfn.XLOOKUP(X767, 'taxonomy(ID_mappings)'!$J$2:$J$7, 'taxonomy(ID_mappings)'!$I$2:$I$7, "Not Disclosed", 0)</f>
        <v>Not Disclosed</v>
      </c>
      <c r="AE767" s="4" t="str">
        <f>_xlfn.XLOOKUP(Z767, 'taxonomy(ID_mappings)'!$J$2:$J$7, 'taxonomy(ID_mappings)'!$I$2:$I$7, "Not Disclosed", 0)</f>
        <v>Not Disclosed</v>
      </c>
      <c r="AF767" s="4" t="str">
        <f>_xlfn.CONCAT(AA767, ", ", AB767, ", ", AC767, ", ", AD767, ", ", AE767)</f>
        <v>Not Disclosed, Not Disclosed, Not Disclosed, Not Disclosed, Not Disclosed</v>
      </c>
      <c r="AG767" s="16" t="s">
        <v>42</v>
      </c>
      <c r="AH767" s="1" t="s">
        <v>43</v>
      </c>
      <c r="AI767" s="1">
        <f>_xlfn.XLOOKUP(AH767, 'taxonomy(ID_mappings)'!$L$2:$L$3, 'taxonomy(ID_mappings)'!$M$2:$M$3, 0)</f>
        <v>0</v>
      </c>
      <c r="AJ767" s="1" t="s">
        <v>42</v>
      </c>
      <c r="AK767" s="1" t="s">
        <v>42</v>
      </c>
      <c r="AL767" s="1" t="s">
        <v>42</v>
      </c>
    </row>
    <row r="768" spans="1:38" ht="15.75" customHeight="1">
      <c r="A768" s="1">
        <v>53652</v>
      </c>
      <c r="B768" s="1" t="s">
        <v>1160</v>
      </c>
      <c r="C768" s="1">
        <f>_xlfn.XLOOKUP(B768, 'Sheet1 startup_formatted'!$B$2:$B$690, 'Sheet1 startup_formatted'!$A$2:$A$690, "Not issued", 0)</f>
        <v>48402</v>
      </c>
      <c r="D768" s="2">
        <v>42917</v>
      </c>
      <c r="E768" s="15">
        <v>734701</v>
      </c>
      <c r="F768" s="1" t="s">
        <v>53</v>
      </c>
      <c r="G768" s="1">
        <f>_xlfn.XLOOKUP(F768, 'taxonomy(ID_mappings)'!$P$2:$P$15, 'taxonomy(ID_mappings)'!$O$2:$O$15, 0)</f>
        <v>9101</v>
      </c>
      <c r="H768" s="1">
        <v>0</v>
      </c>
      <c r="I768" s="1" t="s">
        <v>100</v>
      </c>
      <c r="J768" s="1" t="str">
        <v>Turkey</v>
      </c>
      <c r="K768" s="1" t="s">
        <v>100</v>
      </c>
      <c r="L768" s="13">
        <f>_xlfn.XLOOKUP(K768, 'taxonomy(ID_mappings)'!$B$2:$B$30, 'taxonomy(ID_mappings)'!$A$2:$A$30, "Not Disclosed", 0)</f>
        <v>5897</v>
      </c>
      <c r="M768" s="1" t="s">
        <v>214</v>
      </c>
      <c r="N768" s="1" t="s">
        <v>214</v>
      </c>
      <c r="O768" s="1">
        <f>_xlfn.XLOOKUP(N768, 'taxonomy(ID_mappings)'!$F$2:$F$40, 'taxonomy(ID_mappings)'!$E$2:$E$40, "Not Disclosed", 0)</f>
        <v>2356</v>
      </c>
      <c r="P768" s="1" t="s">
        <v>42</v>
      </c>
      <c r="Q768" s="4" t="s">
        <v>42</v>
      </c>
      <c r="R768" s="4" t="s">
        <v>42</v>
      </c>
      <c r="S768" s="4" t="s">
        <v>42</v>
      </c>
      <c r="T768" s="4" t="str">
        <v>Not Disclosed</v>
      </c>
      <c r="U768" s="4" t="s">
        <v>42</v>
      </c>
      <c r="V768" s="4" t="str">
        <v>Not Disclosed</v>
      </c>
      <c r="W768" s="4" t="s">
        <v>42</v>
      </c>
      <c r="X768" s="4" t="str">
        <v>Not Disclosed</v>
      </c>
      <c r="Y768" s="4" t="s">
        <v>42</v>
      </c>
      <c r="Z768" s="4" t="str">
        <v>Not Disclosed</v>
      </c>
      <c r="AA768" s="4" t="str">
        <f>_xlfn.XLOOKUP(R768, 'taxonomy(ID_mappings)'!$J$2:$J$7, 'taxonomy(ID_mappings)'!$I$2:$I$7, "Not Disclosed", 0)</f>
        <v>Not Disclosed</v>
      </c>
      <c r="AB768" s="4" t="str">
        <f>_xlfn.XLOOKUP(T768, 'taxonomy(ID_mappings)'!$J$2:$J$7, 'taxonomy(ID_mappings)'!$I$2:$I$7, "Not Disclosed", 0)</f>
        <v>Not Disclosed</v>
      </c>
      <c r="AC768" s="4" t="str">
        <f>_xlfn.XLOOKUP(V768, 'taxonomy(ID_mappings)'!$J$2:$J$7, 'taxonomy(ID_mappings)'!$I$2:$I$7, "Not Disclosed", 0)</f>
        <v>Not Disclosed</v>
      </c>
      <c r="AD768" s="4" t="str">
        <f>_xlfn.XLOOKUP(X768, 'taxonomy(ID_mappings)'!$J$2:$J$7, 'taxonomy(ID_mappings)'!$I$2:$I$7, "Not Disclosed", 0)</f>
        <v>Not Disclosed</v>
      </c>
      <c r="AE768" s="4" t="str">
        <f>_xlfn.XLOOKUP(Z768, 'taxonomy(ID_mappings)'!$J$2:$J$7, 'taxonomy(ID_mappings)'!$I$2:$I$7, "Not Disclosed", 0)</f>
        <v>Not Disclosed</v>
      </c>
      <c r="AF768" s="4" t="str">
        <f>_xlfn.CONCAT(AA768, ", ", AB768, ", ", AC768, ", ", AD768, ", ", AE768)</f>
        <v>Not Disclosed, Not Disclosed, Not Disclosed, Not Disclosed, Not Disclosed</v>
      </c>
      <c r="AG768" s="16" t="s">
        <v>42</v>
      </c>
      <c r="AH768" s="1" t="s">
        <v>43</v>
      </c>
      <c r="AI768" s="1">
        <f>_xlfn.XLOOKUP(AH768, 'taxonomy(ID_mappings)'!$L$2:$L$3, 'taxonomy(ID_mappings)'!$M$2:$M$3, 0)</f>
        <v>0</v>
      </c>
      <c r="AJ768" s="1" t="s">
        <v>42</v>
      </c>
      <c r="AK768" s="1" t="s">
        <v>42</v>
      </c>
      <c r="AL768" s="1" t="s">
        <v>42</v>
      </c>
    </row>
    <row r="769" spans="1:38" ht="15.75" customHeight="1">
      <c r="A769" s="1">
        <v>53653</v>
      </c>
      <c r="B769" s="1" t="s">
        <v>1161</v>
      </c>
      <c r="C769" s="1">
        <f>_xlfn.XLOOKUP(B769, 'Sheet1 startup_formatted'!$B$2:$B$690, 'Sheet1 startup_formatted'!$A$2:$A$690, "Not issued", 0)</f>
        <v>37245</v>
      </c>
      <c r="D769" s="2">
        <v>42948</v>
      </c>
      <c r="E769" s="15">
        <v>83314</v>
      </c>
      <c r="F769" s="1" t="s">
        <v>88</v>
      </c>
      <c r="G769" s="1">
        <f>_xlfn.XLOOKUP(F769, 'taxonomy(ID_mappings)'!$P$2:$P$15, 'taxonomy(ID_mappings)'!$O$2:$O$15, 0)</f>
        <v>6789</v>
      </c>
      <c r="H769" s="1">
        <v>0</v>
      </c>
      <c r="I769" s="1" t="s">
        <v>100</v>
      </c>
      <c r="J769" s="1" t="str">
        <v>Turkey</v>
      </c>
      <c r="K769" s="1" t="s">
        <v>100</v>
      </c>
      <c r="L769" s="13">
        <f>_xlfn.XLOOKUP(K769, 'taxonomy(ID_mappings)'!$B$2:$B$30, 'taxonomy(ID_mappings)'!$A$2:$A$30, "Not Disclosed", 0)</f>
        <v>5897</v>
      </c>
      <c r="M769" s="1" t="s">
        <v>54</v>
      </c>
      <c r="N769" s="1" t="s">
        <v>54</v>
      </c>
      <c r="O769" s="1">
        <f>_xlfn.XLOOKUP(N769, 'taxonomy(ID_mappings)'!$F$2:$F$40, 'taxonomy(ID_mappings)'!$E$2:$E$40, "Not Disclosed", 0)</f>
        <v>2165</v>
      </c>
      <c r="P769" s="1" t="s">
        <v>42</v>
      </c>
      <c r="Q769" s="4" t="s">
        <v>42</v>
      </c>
      <c r="R769" s="4" t="s">
        <v>42</v>
      </c>
      <c r="S769" s="4" t="s">
        <v>42</v>
      </c>
      <c r="T769" s="4" t="str">
        <v>Not Disclosed</v>
      </c>
      <c r="U769" s="4" t="s">
        <v>42</v>
      </c>
      <c r="V769" s="4" t="str">
        <v>Not Disclosed</v>
      </c>
      <c r="W769" s="4" t="s">
        <v>42</v>
      </c>
      <c r="X769" s="4" t="str">
        <v>Not Disclosed</v>
      </c>
      <c r="Y769" s="4" t="s">
        <v>42</v>
      </c>
      <c r="Z769" s="4" t="str">
        <v>Not Disclosed</v>
      </c>
      <c r="AA769" s="4" t="str">
        <f>_xlfn.XLOOKUP(R769, 'taxonomy(ID_mappings)'!$J$2:$J$7, 'taxonomy(ID_mappings)'!$I$2:$I$7, "Not Disclosed", 0)</f>
        <v>Not Disclosed</v>
      </c>
      <c r="AB769" s="4" t="str">
        <f>_xlfn.XLOOKUP(T769, 'taxonomy(ID_mappings)'!$J$2:$J$7, 'taxonomy(ID_mappings)'!$I$2:$I$7, "Not Disclosed", 0)</f>
        <v>Not Disclosed</v>
      </c>
      <c r="AC769" s="4" t="str">
        <f>_xlfn.XLOOKUP(V769, 'taxonomy(ID_mappings)'!$J$2:$J$7, 'taxonomy(ID_mappings)'!$I$2:$I$7, "Not Disclosed", 0)</f>
        <v>Not Disclosed</v>
      </c>
      <c r="AD769" s="4" t="str">
        <f>_xlfn.XLOOKUP(X769, 'taxonomy(ID_mappings)'!$J$2:$J$7, 'taxonomy(ID_mappings)'!$I$2:$I$7, "Not Disclosed", 0)</f>
        <v>Not Disclosed</v>
      </c>
      <c r="AE769" s="4" t="str">
        <f>_xlfn.XLOOKUP(Z769, 'taxonomy(ID_mappings)'!$J$2:$J$7, 'taxonomy(ID_mappings)'!$I$2:$I$7, "Not Disclosed", 0)</f>
        <v>Not Disclosed</v>
      </c>
      <c r="AF769" s="4" t="str">
        <f>_xlfn.CONCAT(AA769, ", ", AB769, ", ", AC769, ", ", AD769, ", ", AE769)</f>
        <v>Not Disclosed, Not Disclosed, Not Disclosed, Not Disclosed, Not Disclosed</v>
      </c>
      <c r="AG769" s="16" t="s">
        <v>42</v>
      </c>
      <c r="AH769" s="1" t="s">
        <v>43</v>
      </c>
      <c r="AI769" s="1">
        <f>_xlfn.XLOOKUP(AH769, 'taxonomy(ID_mappings)'!$L$2:$L$3, 'taxonomy(ID_mappings)'!$M$2:$M$3, 0)</f>
        <v>0</v>
      </c>
      <c r="AJ769" s="1" t="s">
        <v>42</v>
      </c>
      <c r="AK769" s="1" t="s">
        <v>42</v>
      </c>
      <c r="AL769" s="1" t="s">
        <v>42</v>
      </c>
    </row>
    <row r="770" spans="1:38" ht="15.75" customHeight="1">
      <c r="A770" s="1">
        <v>53654</v>
      </c>
      <c r="B770" s="1" t="s">
        <v>1162</v>
      </c>
      <c r="C770" s="1">
        <f>_xlfn.XLOOKUP(B770, 'Sheet1 startup_formatted'!$B$2:$B$690, 'Sheet1 startup_formatted'!$A$2:$A$690, "Not issued", 0)</f>
        <v>40372</v>
      </c>
      <c r="D770" s="2">
        <v>43070</v>
      </c>
      <c r="E770" s="15">
        <v>734701</v>
      </c>
      <c r="F770" s="1" t="s">
        <v>53</v>
      </c>
      <c r="G770" s="1">
        <f>_xlfn.XLOOKUP(F770, 'taxonomy(ID_mappings)'!$P$2:$P$15, 'taxonomy(ID_mappings)'!$O$2:$O$15, 0)</f>
        <v>9101</v>
      </c>
      <c r="H770" s="1">
        <v>0</v>
      </c>
      <c r="I770" s="1" t="s">
        <v>100</v>
      </c>
      <c r="J770" s="1" t="str">
        <v>Turkey</v>
      </c>
      <c r="K770" s="1" t="s">
        <v>100</v>
      </c>
      <c r="L770" s="13">
        <f>_xlfn.XLOOKUP(K770, 'taxonomy(ID_mappings)'!$B$2:$B$30, 'taxonomy(ID_mappings)'!$A$2:$A$30, "Not Disclosed", 0)</f>
        <v>5897</v>
      </c>
      <c r="M770" s="1" t="s">
        <v>47</v>
      </c>
      <c r="N770" s="1" t="s">
        <v>47</v>
      </c>
      <c r="O770" s="1">
        <f>_xlfn.XLOOKUP(N770, 'taxonomy(ID_mappings)'!$F$2:$F$40, 'taxonomy(ID_mappings)'!$E$2:$E$40, "Not Disclosed", 0)</f>
        <v>4536</v>
      </c>
      <c r="P770" s="1" t="s">
        <v>42</v>
      </c>
      <c r="Q770" s="4" t="s">
        <v>41</v>
      </c>
      <c r="R770" s="4" t="s">
        <v>41</v>
      </c>
      <c r="S770" s="4" t="s">
        <v>42</v>
      </c>
      <c r="T770" s="4" t="str">
        <v>Not Disclosed</v>
      </c>
      <c r="U770" s="4" t="s">
        <v>42</v>
      </c>
      <c r="V770" s="4" t="str">
        <v>Not Disclosed</v>
      </c>
      <c r="W770" s="4" t="s">
        <v>42</v>
      </c>
      <c r="X770" s="4" t="str">
        <v>Not Disclosed</v>
      </c>
      <c r="Y770" s="4" t="s">
        <v>42</v>
      </c>
      <c r="Z770" s="4" t="str">
        <v>Not Disclosed</v>
      </c>
      <c r="AA770" s="4">
        <f>_xlfn.XLOOKUP(R770, 'taxonomy(ID_mappings)'!$J$2:$J$7, 'taxonomy(ID_mappings)'!$I$2:$I$7, "Not Disclosed", 0)</f>
        <v>5324</v>
      </c>
      <c r="AB770" s="4" t="str">
        <f>_xlfn.XLOOKUP(T770, 'taxonomy(ID_mappings)'!$J$2:$J$7, 'taxonomy(ID_mappings)'!$I$2:$I$7, "Not Disclosed", 0)</f>
        <v>Not Disclosed</v>
      </c>
      <c r="AC770" s="4" t="str">
        <f>_xlfn.XLOOKUP(V770, 'taxonomy(ID_mappings)'!$J$2:$J$7, 'taxonomy(ID_mappings)'!$I$2:$I$7, "Not Disclosed", 0)</f>
        <v>Not Disclosed</v>
      </c>
      <c r="AD770" s="4" t="str">
        <f>_xlfn.XLOOKUP(X770, 'taxonomy(ID_mappings)'!$J$2:$J$7, 'taxonomy(ID_mappings)'!$I$2:$I$7, "Not Disclosed", 0)</f>
        <v>Not Disclosed</v>
      </c>
      <c r="AE770" s="4" t="str">
        <f>_xlfn.XLOOKUP(Z770, 'taxonomy(ID_mappings)'!$J$2:$J$7, 'taxonomy(ID_mappings)'!$I$2:$I$7, "Not Disclosed", 0)</f>
        <v>Not Disclosed</v>
      </c>
      <c r="AF770" s="4" t="str">
        <f>_xlfn.CONCAT(AA770, ", ", AB770, ", ", AC770, ", ", AD770, ", ", AE770)</f>
        <v>5324, Not Disclosed, Not Disclosed, Not Disclosed, Not Disclosed</v>
      </c>
      <c r="AG770" s="16">
        <v>5324</v>
      </c>
      <c r="AH770" s="1" t="s">
        <v>43</v>
      </c>
      <c r="AI770" s="1">
        <f>_xlfn.XLOOKUP(AH770, 'taxonomy(ID_mappings)'!$L$2:$L$3, 'taxonomy(ID_mappings)'!$M$2:$M$3, 0)</f>
        <v>0</v>
      </c>
      <c r="AJ770" s="1" t="s">
        <v>42</v>
      </c>
      <c r="AK770" s="1" t="s">
        <v>42</v>
      </c>
      <c r="AL770" s="1" t="s">
        <v>42</v>
      </c>
    </row>
    <row r="771" spans="1:38" ht="15.75" customHeight="1">
      <c r="A771" s="1">
        <v>53658</v>
      </c>
      <c r="B771" s="1" t="s">
        <v>1163</v>
      </c>
      <c r="C771" s="1">
        <f>_xlfn.XLOOKUP(B771, 'Sheet1 startup_formatted'!$B$2:$B$690, 'Sheet1 startup_formatted'!$A$2:$A$690, "Not issued", 0)</f>
        <v>40237</v>
      </c>
      <c r="D771" s="2">
        <v>43070</v>
      </c>
      <c r="E771" s="15">
        <v>734701</v>
      </c>
      <c r="F771" s="1" t="s">
        <v>53</v>
      </c>
      <c r="G771" s="1">
        <f>_xlfn.XLOOKUP(F771, 'taxonomy(ID_mappings)'!$P$2:$P$15, 'taxonomy(ID_mappings)'!$O$2:$O$15, 0)</f>
        <v>9101</v>
      </c>
      <c r="H771" s="1">
        <v>1</v>
      </c>
      <c r="I771" s="1" t="s">
        <v>100</v>
      </c>
      <c r="J771" s="1" t="str">
        <v>Turkey</v>
      </c>
      <c r="K771" s="1" t="s">
        <v>100</v>
      </c>
      <c r="L771" s="13">
        <f>_xlfn.XLOOKUP(K771, 'taxonomy(ID_mappings)'!$B$2:$B$30, 'taxonomy(ID_mappings)'!$A$2:$A$30, "Not Disclosed", 0)</f>
        <v>5897</v>
      </c>
      <c r="M771" s="1" t="s">
        <v>75</v>
      </c>
      <c r="N771" s="1" t="s">
        <v>75</v>
      </c>
      <c r="O771" s="1">
        <f>_xlfn.XLOOKUP(N771, 'taxonomy(ID_mappings)'!$F$2:$F$40, 'taxonomy(ID_mappings)'!$E$2:$E$40, "Not Disclosed", 0)</f>
        <v>1467</v>
      </c>
      <c r="P771" s="1">
        <v>1</v>
      </c>
      <c r="Q771" s="4" t="s">
        <v>41</v>
      </c>
      <c r="R771" s="4" t="s">
        <v>41</v>
      </c>
      <c r="S771" s="4" t="s">
        <v>42</v>
      </c>
      <c r="T771" s="4" t="str">
        <v>Not Disclosed</v>
      </c>
      <c r="U771" s="4" t="s">
        <v>42</v>
      </c>
      <c r="V771" s="4" t="str">
        <v>Not Disclosed</v>
      </c>
      <c r="W771" s="4" t="s">
        <v>42</v>
      </c>
      <c r="X771" s="4" t="str">
        <v>Not Disclosed</v>
      </c>
      <c r="Y771" s="4" t="s">
        <v>42</v>
      </c>
      <c r="Z771" s="4" t="str">
        <v>Not Disclosed</v>
      </c>
      <c r="AA771" s="4">
        <f>_xlfn.XLOOKUP(R771, 'taxonomy(ID_mappings)'!$J$2:$J$7, 'taxonomy(ID_mappings)'!$I$2:$I$7, "Not Disclosed", 0)</f>
        <v>5324</v>
      </c>
      <c r="AB771" s="4" t="str">
        <f>_xlfn.XLOOKUP(T771, 'taxonomy(ID_mappings)'!$J$2:$J$7, 'taxonomy(ID_mappings)'!$I$2:$I$7, "Not Disclosed", 0)</f>
        <v>Not Disclosed</v>
      </c>
      <c r="AC771" s="4" t="str">
        <f>_xlfn.XLOOKUP(V771, 'taxonomy(ID_mappings)'!$J$2:$J$7, 'taxonomy(ID_mappings)'!$I$2:$I$7, "Not Disclosed", 0)</f>
        <v>Not Disclosed</v>
      </c>
      <c r="AD771" s="4" t="str">
        <f>_xlfn.XLOOKUP(X771, 'taxonomy(ID_mappings)'!$J$2:$J$7, 'taxonomy(ID_mappings)'!$I$2:$I$7, "Not Disclosed", 0)</f>
        <v>Not Disclosed</v>
      </c>
      <c r="AE771" s="4" t="str">
        <f>_xlfn.XLOOKUP(Z771, 'taxonomy(ID_mappings)'!$J$2:$J$7, 'taxonomy(ID_mappings)'!$I$2:$I$7, "Not Disclosed", 0)</f>
        <v>Not Disclosed</v>
      </c>
      <c r="AF771" s="4" t="str">
        <f>_xlfn.CONCAT(AA771, ", ", AB771, ", ", AC771, ", ", AD771, ", ", AE771)</f>
        <v>5324, Not Disclosed, Not Disclosed, Not Disclosed, Not Disclosed</v>
      </c>
      <c r="AG771" s="16">
        <v>5324</v>
      </c>
      <c r="AH771" s="1" t="s">
        <v>43</v>
      </c>
      <c r="AI771" s="1">
        <f>_xlfn.XLOOKUP(AH771, 'taxonomy(ID_mappings)'!$L$2:$L$3, 'taxonomy(ID_mappings)'!$M$2:$M$3, 0)</f>
        <v>0</v>
      </c>
      <c r="AJ771" s="1" t="s">
        <v>42</v>
      </c>
      <c r="AK771" s="1" t="s">
        <v>42</v>
      </c>
      <c r="AL771" s="1" t="s">
        <v>42</v>
      </c>
    </row>
    <row r="772" spans="1:38" ht="15.75" customHeight="1">
      <c r="A772" s="1">
        <v>53700</v>
      </c>
      <c r="B772" s="1" t="s">
        <v>1164</v>
      </c>
      <c r="C772" s="1">
        <f>_xlfn.XLOOKUP(B772, 'Sheet1 startup_formatted'!$B$2:$B$690, 'Sheet1 startup_formatted'!$A$2:$A$690, "Not issued", 0)</f>
        <v>54601</v>
      </c>
      <c r="D772" s="2">
        <v>42614</v>
      </c>
      <c r="E772" s="15">
        <v>553382</v>
      </c>
      <c r="F772" s="1" t="s">
        <v>53</v>
      </c>
      <c r="G772" s="1">
        <f>_xlfn.XLOOKUP(F772, 'taxonomy(ID_mappings)'!$P$2:$P$15, 'taxonomy(ID_mappings)'!$O$2:$O$15, 0)</f>
        <v>9101</v>
      </c>
      <c r="H772" s="1">
        <v>2</v>
      </c>
      <c r="I772" s="1" t="s">
        <v>100</v>
      </c>
      <c r="J772" s="1" t="str">
        <v>Turkey</v>
      </c>
      <c r="K772" s="1" t="s">
        <v>100</v>
      </c>
      <c r="L772" s="13">
        <f>_xlfn.XLOOKUP(K772, 'taxonomy(ID_mappings)'!$B$2:$B$30, 'taxonomy(ID_mappings)'!$A$2:$A$30, "Not Disclosed", 0)</f>
        <v>5897</v>
      </c>
      <c r="M772" s="1" t="s">
        <v>1165</v>
      </c>
      <c r="N772" s="1" t="s">
        <v>1165</v>
      </c>
      <c r="O772" s="1">
        <f>_xlfn.XLOOKUP(N772, 'taxonomy(ID_mappings)'!$F$2:$F$40, 'taxonomy(ID_mappings)'!$E$2:$E$40, "Not Disclosed", 0)</f>
        <v>2765</v>
      </c>
      <c r="P772" s="1">
        <v>2</v>
      </c>
      <c r="Q772" s="4" t="s">
        <v>48</v>
      </c>
      <c r="R772" s="4" t="s">
        <v>48</v>
      </c>
      <c r="S772" s="4" t="s">
        <v>42</v>
      </c>
      <c r="T772" s="4" t="str">
        <v>Not Disclosed</v>
      </c>
      <c r="U772" s="4" t="s">
        <v>42</v>
      </c>
      <c r="V772" s="4" t="str">
        <v>Not Disclosed</v>
      </c>
      <c r="W772" s="4" t="s">
        <v>42</v>
      </c>
      <c r="X772" s="4" t="str">
        <v>Not Disclosed</v>
      </c>
      <c r="Y772" s="4" t="s">
        <v>42</v>
      </c>
      <c r="Z772" s="4" t="str">
        <v>Not Disclosed</v>
      </c>
      <c r="AA772" s="4">
        <f>_xlfn.XLOOKUP(R772, 'taxonomy(ID_mappings)'!$J$2:$J$7, 'taxonomy(ID_mappings)'!$I$2:$I$7, "Not Disclosed", 0)</f>
        <v>5325</v>
      </c>
      <c r="AB772" s="4" t="str">
        <f>_xlfn.XLOOKUP(T772, 'taxonomy(ID_mappings)'!$J$2:$J$7, 'taxonomy(ID_mappings)'!$I$2:$I$7, "Not Disclosed", 0)</f>
        <v>Not Disclosed</v>
      </c>
      <c r="AC772" s="4" t="str">
        <f>_xlfn.XLOOKUP(V772, 'taxonomy(ID_mappings)'!$J$2:$J$7, 'taxonomy(ID_mappings)'!$I$2:$I$7, "Not Disclosed", 0)</f>
        <v>Not Disclosed</v>
      </c>
      <c r="AD772" s="4" t="str">
        <f>_xlfn.XLOOKUP(X772, 'taxonomy(ID_mappings)'!$J$2:$J$7, 'taxonomy(ID_mappings)'!$I$2:$I$7, "Not Disclosed", 0)</f>
        <v>Not Disclosed</v>
      </c>
      <c r="AE772" s="4" t="str">
        <f>_xlfn.XLOOKUP(Z772, 'taxonomy(ID_mappings)'!$J$2:$J$7, 'taxonomy(ID_mappings)'!$I$2:$I$7, "Not Disclosed", 0)</f>
        <v>Not Disclosed</v>
      </c>
      <c r="AF772" s="4" t="str">
        <f>_xlfn.CONCAT(AA772, ", ", AB772, ", ", AC772, ", ", AD772, ", ", AE772)</f>
        <v>5325, Not Disclosed, Not Disclosed, Not Disclosed, Not Disclosed</v>
      </c>
      <c r="AG772" s="16">
        <v>5325</v>
      </c>
      <c r="AH772" s="1" t="s">
        <v>43</v>
      </c>
      <c r="AI772" s="1">
        <f>_xlfn.XLOOKUP(AH772, 'taxonomy(ID_mappings)'!$L$2:$L$3, 'taxonomy(ID_mappings)'!$M$2:$M$3, 0)</f>
        <v>0</v>
      </c>
      <c r="AJ772" s="1" t="s">
        <v>42</v>
      </c>
      <c r="AK772" s="1" t="s">
        <v>42</v>
      </c>
      <c r="AL772" s="1" t="s">
        <v>42</v>
      </c>
    </row>
    <row r="773" spans="1:38" ht="15.75" customHeight="1">
      <c r="A773" s="1">
        <v>53701</v>
      </c>
      <c r="B773" s="1" t="s">
        <v>1166</v>
      </c>
      <c r="C773" s="1">
        <f>_xlfn.XLOOKUP(B773, 'Sheet1 startup_formatted'!$B$2:$B$690, 'Sheet1 startup_formatted'!$A$2:$A$690, "Not issued", 0)</f>
        <v>54602</v>
      </c>
      <c r="D773" s="2">
        <v>42461</v>
      </c>
      <c r="E773" s="15">
        <v>178038</v>
      </c>
      <c r="F773" s="1" t="s">
        <v>116</v>
      </c>
      <c r="G773" s="1">
        <f>_xlfn.XLOOKUP(F773, 'taxonomy(ID_mappings)'!$P$2:$P$15, 'taxonomy(ID_mappings)'!$O$2:$O$15, 0)</f>
        <v>3456</v>
      </c>
      <c r="H773" s="1">
        <v>2</v>
      </c>
      <c r="I773" s="1" t="s">
        <v>100</v>
      </c>
      <c r="J773" s="1" t="str">
        <v>Turkey</v>
      </c>
      <c r="K773" s="1" t="s">
        <v>100</v>
      </c>
      <c r="L773" s="13">
        <f>_xlfn.XLOOKUP(K773, 'taxonomy(ID_mappings)'!$B$2:$B$30, 'taxonomy(ID_mappings)'!$A$2:$A$30, "Not Disclosed", 0)</f>
        <v>5897</v>
      </c>
      <c r="M773" s="1" t="s">
        <v>401</v>
      </c>
      <c r="N773" s="1" t="s">
        <v>401</v>
      </c>
      <c r="O773" s="1">
        <f>_xlfn.XLOOKUP(N773, 'taxonomy(ID_mappings)'!$F$2:$F$40, 'taxonomy(ID_mappings)'!$E$2:$E$40, "Not Disclosed", 0)</f>
        <v>8327</v>
      </c>
      <c r="P773" s="1">
        <v>1</v>
      </c>
      <c r="Q773" s="4" t="s">
        <v>48</v>
      </c>
      <c r="R773" s="4" t="s">
        <v>48</v>
      </c>
      <c r="S773" s="4" t="s">
        <v>42</v>
      </c>
      <c r="T773" s="4" t="str">
        <v>Not Disclosed</v>
      </c>
      <c r="U773" s="4" t="s">
        <v>42</v>
      </c>
      <c r="V773" s="4" t="str">
        <v>Not Disclosed</v>
      </c>
      <c r="W773" s="4" t="s">
        <v>42</v>
      </c>
      <c r="X773" s="4" t="str">
        <v>Not Disclosed</v>
      </c>
      <c r="Y773" s="4" t="s">
        <v>42</v>
      </c>
      <c r="Z773" s="4" t="str">
        <v>Not Disclosed</v>
      </c>
      <c r="AA773" s="4">
        <f>_xlfn.XLOOKUP(R773, 'taxonomy(ID_mappings)'!$J$2:$J$7, 'taxonomy(ID_mappings)'!$I$2:$I$7, "Not Disclosed", 0)</f>
        <v>5325</v>
      </c>
      <c r="AB773" s="4" t="str">
        <f>_xlfn.XLOOKUP(T773, 'taxonomy(ID_mappings)'!$J$2:$J$7, 'taxonomy(ID_mappings)'!$I$2:$I$7, "Not Disclosed", 0)</f>
        <v>Not Disclosed</v>
      </c>
      <c r="AC773" s="4" t="str">
        <f>_xlfn.XLOOKUP(V773, 'taxonomy(ID_mappings)'!$J$2:$J$7, 'taxonomy(ID_mappings)'!$I$2:$I$7, "Not Disclosed", 0)</f>
        <v>Not Disclosed</v>
      </c>
      <c r="AD773" s="4" t="str">
        <f>_xlfn.XLOOKUP(X773, 'taxonomy(ID_mappings)'!$J$2:$J$7, 'taxonomy(ID_mappings)'!$I$2:$I$7, "Not Disclosed", 0)</f>
        <v>Not Disclosed</v>
      </c>
      <c r="AE773" s="4" t="str">
        <f>_xlfn.XLOOKUP(Z773, 'taxonomy(ID_mappings)'!$J$2:$J$7, 'taxonomy(ID_mappings)'!$I$2:$I$7, "Not Disclosed", 0)</f>
        <v>Not Disclosed</v>
      </c>
      <c r="AF773" s="4" t="str">
        <f>_xlfn.CONCAT(AA773, ", ", AB773, ", ", AC773, ", ", AD773, ", ", AE773)</f>
        <v>5325, Not Disclosed, Not Disclosed, Not Disclosed, Not Disclosed</v>
      </c>
      <c r="AG773" s="16">
        <v>5325</v>
      </c>
      <c r="AH773" s="1" t="s">
        <v>43</v>
      </c>
      <c r="AI773" s="1">
        <f>_xlfn.XLOOKUP(AH773, 'taxonomy(ID_mappings)'!$L$2:$L$3, 'taxonomy(ID_mappings)'!$M$2:$M$3, 0)</f>
        <v>0</v>
      </c>
      <c r="AJ773" s="1" t="s">
        <v>42</v>
      </c>
      <c r="AK773" s="1" t="s">
        <v>42</v>
      </c>
      <c r="AL773" s="1" t="s">
        <v>42</v>
      </c>
    </row>
    <row r="774" spans="1:38" ht="15.75" customHeight="1">
      <c r="A774" s="1">
        <v>53703</v>
      </c>
      <c r="B774" s="1" t="s">
        <v>1167</v>
      </c>
      <c r="C774" s="1">
        <f>_xlfn.XLOOKUP(B774, 'Sheet1 startup_formatted'!$B$2:$B$690, 'Sheet1 startup_formatted'!$A$2:$A$690, "Not issued", 0)</f>
        <v>54616</v>
      </c>
      <c r="D774" s="2">
        <v>42675</v>
      </c>
      <c r="E774" s="15">
        <v>178038</v>
      </c>
      <c r="F774" s="1" t="s">
        <v>116</v>
      </c>
      <c r="G774" s="1">
        <f>_xlfn.XLOOKUP(F774, 'taxonomy(ID_mappings)'!$P$2:$P$15, 'taxonomy(ID_mappings)'!$O$2:$O$15, 0)</f>
        <v>3456</v>
      </c>
      <c r="H774" s="1">
        <v>3</v>
      </c>
      <c r="I774" s="1" t="s">
        <v>100</v>
      </c>
      <c r="J774" s="1" t="str">
        <v>Turkey</v>
      </c>
      <c r="K774" s="1" t="s">
        <v>100</v>
      </c>
      <c r="L774" s="13">
        <f>_xlfn.XLOOKUP(K774, 'taxonomy(ID_mappings)'!$B$2:$B$30, 'taxonomy(ID_mappings)'!$A$2:$A$30, "Not Disclosed", 0)</f>
        <v>5897</v>
      </c>
      <c r="M774" s="1" t="s">
        <v>214</v>
      </c>
      <c r="N774" s="1" t="s">
        <v>214</v>
      </c>
      <c r="O774" s="1">
        <f>_xlfn.XLOOKUP(N774, 'taxonomy(ID_mappings)'!$F$2:$F$40, 'taxonomy(ID_mappings)'!$E$2:$E$40, "Not Disclosed", 0)</f>
        <v>2356</v>
      </c>
      <c r="P774" s="1">
        <v>2</v>
      </c>
      <c r="Q774" s="4" t="s">
        <v>48</v>
      </c>
      <c r="R774" s="4" t="s">
        <v>48</v>
      </c>
      <c r="S774" s="4" t="s">
        <v>42</v>
      </c>
      <c r="T774" s="4" t="str">
        <v>Not Disclosed</v>
      </c>
      <c r="U774" s="4" t="s">
        <v>42</v>
      </c>
      <c r="V774" s="4" t="str">
        <v>Not Disclosed</v>
      </c>
      <c r="W774" s="4" t="s">
        <v>42</v>
      </c>
      <c r="X774" s="4" t="str">
        <v>Not Disclosed</v>
      </c>
      <c r="Y774" s="4" t="s">
        <v>42</v>
      </c>
      <c r="Z774" s="4" t="str">
        <v>Not Disclosed</v>
      </c>
      <c r="AA774" s="4">
        <f>_xlfn.XLOOKUP(R774, 'taxonomy(ID_mappings)'!$J$2:$J$7, 'taxonomy(ID_mappings)'!$I$2:$I$7, "Not Disclosed", 0)</f>
        <v>5325</v>
      </c>
      <c r="AB774" s="4" t="str">
        <f>_xlfn.XLOOKUP(T774, 'taxonomy(ID_mappings)'!$J$2:$J$7, 'taxonomy(ID_mappings)'!$I$2:$I$7, "Not Disclosed", 0)</f>
        <v>Not Disclosed</v>
      </c>
      <c r="AC774" s="4" t="str">
        <f>_xlfn.XLOOKUP(V774, 'taxonomy(ID_mappings)'!$J$2:$J$7, 'taxonomy(ID_mappings)'!$I$2:$I$7, "Not Disclosed", 0)</f>
        <v>Not Disclosed</v>
      </c>
      <c r="AD774" s="4" t="str">
        <f>_xlfn.XLOOKUP(X774, 'taxonomy(ID_mappings)'!$J$2:$J$7, 'taxonomy(ID_mappings)'!$I$2:$I$7, "Not Disclosed", 0)</f>
        <v>Not Disclosed</v>
      </c>
      <c r="AE774" s="4" t="str">
        <f>_xlfn.XLOOKUP(Z774, 'taxonomy(ID_mappings)'!$J$2:$J$7, 'taxonomy(ID_mappings)'!$I$2:$I$7, "Not Disclosed", 0)</f>
        <v>Not Disclosed</v>
      </c>
      <c r="AF774" s="4" t="str">
        <f>_xlfn.CONCAT(AA774, ", ", AB774, ", ", AC774, ", ", AD774, ", ", AE774)</f>
        <v>5325, Not Disclosed, Not Disclosed, Not Disclosed, Not Disclosed</v>
      </c>
      <c r="AG774" s="16">
        <v>5325</v>
      </c>
      <c r="AH774" s="1" t="s">
        <v>43</v>
      </c>
      <c r="AI774" s="1">
        <f>_xlfn.XLOOKUP(AH774, 'taxonomy(ID_mappings)'!$L$2:$L$3, 'taxonomy(ID_mappings)'!$M$2:$M$3, 0)</f>
        <v>0</v>
      </c>
      <c r="AJ774" s="1" t="s">
        <v>42</v>
      </c>
      <c r="AK774" s="1" t="s">
        <v>42</v>
      </c>
      <c r="AL774" s="1" t="s">
        <v>42</v>
      </c>
    </row>
    <row r="775" spans="1:38" ht="15.75" customHeight="1">
      <c r="A775" s="1">
        <v>53704</v>
      </c>
      <c r="B775" s="1" t="s">
        <v>785</v>
      </c>
      <c r="C775" s="1">
        <f>_xlfn.XLOOKUP(B775, 'Sheet1 startup_formatted'!$B$2:$B$690, 'Sheet1 startup_formatted'!$A$2:$A$690, "Not issued", 0)</f>
        <v>5092</v>
      </c>
      <c r="D775" s="2">
        <v>42856</v>
      </c>
      <c r="E775" s="15">
        <v>734701</v>
      </c>
      <c r="F775" s="1" t="s">
        <v>53</v>
      </c>
      <c r="G775" s="1">
        <f>_xlfn.XLOOKUP(F775, 'taxonomy(ID_mappings)'!$P$2:$P$15, 'taxonomy(ID_mappings)'!$O$2:$O$15, 0)</f>
        <v>9101</v>
      </c>
      <c r="H775" s="1">
        <v>3</v>
      </c>
      <c r="I775" s="1" t="s">
        <v>60</v>
      </c>
      <c r="J775" s="1" t="str">
        <v>United States of America (USA)</v>
      </c>
      <c r="K775" s="1" t="s">
        <v>60</v>
      </c>
      <c r="L775" s="13">
        <f>_xlfn.XLOOKUP(K775, 'taxonomy(ID_mappings)'!$B$2:$B$30, 'taxonomy(ID_mappings)'!$A$2:$A$30, "Not Disclosed", 0)</f>
        <v>4785</v>
      </c>
      <c r="M775" s="1" t="s">
        <v>128</v>
      </c>
      <c r="N775" s="1" t="s">
        <v>128</v>
      </c>
      <c r="O775" s="1">
        <f>_xlfn.XLOOKUP(N775, 'taxonomy(ID_mappings)'!$F$2:$F$40, 'taxonomy(ID_mappings)'!$E$2:$E$40, "Not Disclosed", 0)</f>
        <v>3985</v>
      </c>
      <c r="P775" s="1">
        <v>3</v>
      </c>
      <c r="Q775" s="4" t="s">
        <v>48</v>
      </c>
      <c r="R775" s="4" t="s">
        <v>48</v>
      </c>
      <c r="S775" s="4" t="s">
        <v>42</v>
      </c>
      <c r="T775" s="4" t="str">
        <v>Not Disclosed</v>
      </c>
      <c r="U775" s="4" t="s">
        <v>42</v>
      </c>
      <c r="V775" s="4" t="str">
        <v>Not Disclosed</v>
      </c>
      <c r="W775" s="4" t="s">
        <v>42</v>
      </c>
      <c r="X775" s="4" t="str">
        <v>Not Disclosed</v>
      </c>
      <c r="Y775" s="4" t="s">
        <v>42</v>
      </c>
      <c r="Z775" s="4" t="str">
        <v>Not Disclosed</v>
      </c>
      <c r="AA775" s="4">
        <f>_xlfn.XLOOKUP(R775, 'taxonomy(ID_mappings)'!$J$2:$J$7, 'taxonomy(ID_mappings)'!$I$2:$I$7, "Not Disclosed", 0)</f>
        <v>5325</v>
      </c>
      <c r="AB775" s="4" t="str">
        <f>_xlfn.XLOOKUP(T775, 'taxonomy(ID_mappings)'!$J$2:$J$7, 'taxonomy(ID_mappings)'!$I$2:$I$7, "Not Disclosed", 0)</f>
        <v>Not Disclosed</v>
      </c>
      <c r="AC775" s="4" t="str">
        <f>_xlfn.XLOOKUP(V775, 'taxonomy(ID_mappings)'!$J$2:$J$7, 'taxonomy(ID_mappings)'!$I$2:$I$7, "Not Disclosed", 0)</f>
        <v>Not Disclosed</v>
      </c>
      <c r="AD775" s="4" t="str">
        <f>_xlfn.XLOOKUP(X775, 'taxonomy(ID_mappings)'!$J$2:$J$7, 'taxonomy(ID_mappings)'!$I$2:$I$7, "Not Disclosed", 0)</f>
        <v>Not Disclosed</v>
      </c>
      <c r="AE775" s="4" t="str">
        <f>_xlfn.XLOOKUP(Z775, 'taxonomy(ID_mappings)'!$J$2:$J$7, 'taxonomy(ID_mappings)'!$I$2:$I$7, "Not Disclosed", 0)</f>
        <v>Not Disclosed</v>
      </c>
      <c r="AF775" s="4" t="str">
        <f>_xlfn.CONCAT(AA775, ", ", AB775, ", ", AC775, ", ", AD775, ", ", AE775)</f>
        <v>5325, Not Disclosed, Not Disclosed, Not Disclosed, Not Disclosed</v>
      </c>
      <c r="AG775" s="16">
        <v>5325</v>
      </c>
      <c r="AH775" s="1" t="s">
        <v>43</v>
      </c>
      <c r="AI775" s="1">
        <f>_xlfn.XLOOKUP(AH775, 'taxonomy(ID_mappings)'!$L$2:$L$3, 'taxonomy(ID_mappings)'!$M$2:$M$3, 0)</f>
        <v>0</v>
      </c>
      <c r="AJ775" s="1" t="s">
        <v>42</v>
      </c>
      <c r="AK775" s="1" t="s">
        <v>42</v>
      </c>
      <c r="AL775" s="1" t="s">
        <v>42</v>
      </c>
    </row>
    <row r="776" spans="1:38" ht="15.75" customHeight="1">
      <c r="A776" s="1">
        <v>53705</v>
      </c>
      <c r="B776" s="1" t="s">
        <v>1168</v>
      </c>
      <c r="C776" s="1">
        <f>_xlfn.XLOOKUP(B776, 'Sheet1 startup_formatted'!$B$2:$B$690, 'Sheet1 startup_formatted'!$A$2:$A$690, "Not issued", 0)</f>
        <v>37327</v>
      </c>
      <c r="D776" s="2">
        <v>42856</v>
      </c>
      <c r="E776" s="15">
        <v>734701</v>
      </c>
      <c r="F776" s="1" t="s">
        <v>53</v>
      </c>
      <c r="G776" s="1">
        <f>_xlfn.XLOOKUP(F776, 'taxonomy(ID_mappings)'!$P$2:$P$15, 'taxonomy(ID_mappings)'!$O$2:$O$15, 0)</f>
        <v>9101</v>
      </c>
      <c r="H776" s="1">
        <v>1</v>
      </c>
      <c r="I776" s="1" t="s">
        <v>100</v>
      </c>
      <c r="J776" s="1" t="str">
        <v>Turkey</v>
      </c>
      <c r="K776" s="1" t="s">
        <v>100</v>
      </c>
      <c r="L776" s="13">
        <f>_xlfn.XLOOKUP(K776, 'taxonomy(ID_mappings)'!$B$2:$B$30, 'taxonomy(ID_mappings)'!$A$2:$A$30, "Not Disclosed", 0)</f>
        <v>5897</v>
      </c>
      <c r="M776" s="1" t="s">
        <v>401</v>
      </c>
      <c r="N776" s="1" t="s">
        <v>401</v>
      </c>
      <c r="O776" s="1">
        <f>_xlfn.XLOOKUP(N776, 'taxonomy(ID_mappings)'!$F$2:$F$40, 'taxonomy(ID_mappings)'!$E$2:$E$40, "Not Disclosed", 0)</f>
        <v>8327</v>
      </c>
      <c r="P776" s="1" t="s">
        <v>42</v>
      </c>
      <c r="Q776" s="4" t="s">
        <v>42</v>
      </c>
      <c r="R776" s="4" t="s">
        <v>42</v>
      </c>
      <c r="S776" s="4" t="s">
        <v>42</v>
      </c>
      <c r="T776" s="4" t="str">
        <v>Not Disclosed</v>
      </c>
      <c r="U776" s="4" t="s">
        <v>42</v>
      </c>
      <c r="V776" s="4" t="str">
        <v>Not Disclosed</v>
      </c>
      <c r="W776" s="4" t="s">
        <v>42</v>
      </c>
      <c r="X776" s="4" t="str">
        <v>Not Disclosed</v>
      </c>
      <c r="Y776" s="4" t="s">
        <v>42</v>
      </c>
      <c r="Z776" s="4" t="str">
        <v>Not Disclosed</v>
      </c>
      <c r="AA776" s="4" t="str">
        <f>_xlfn.XLOOKUP(R776, 'taxonomy(ID_mappings)'!$J$2:$J$7, 'taxonomy(ID_mappings)'!$I$2:$I$7, "Not Disclosed", 0)</f>
        <v>Not Disclosed</v>
      </c>
      <c r="AB776" s="4" t="str">
        <f>_xlfn.XLOOKUP(T776, 'taxonomy(ID_mappings)'!$J$2:$J$7, 'taxonomy(ID_mappings)'!$I$2:$I$7, "Not Disclosed", 0)</f>
        <v>Not Disclosed</v>
      </c>
      <c r="AC776" s="4" t="str">
        <f>_xlfn.XLOOKUP(V776, 'taxonomy(ID_mappings)'!$J$2:$J$7, 'taxonomy(ID_mappings)'!$I$2:$I$7, "Not Disclosed", 0)</f>
        <v>Not Disclosed</v>
      </c>
      <c r="AD776" s="4" t="str">
        <f>_xlfn.XLOOKUP(X776, 'taxonomy(ID_mappings)'!$J$2:$J$7, 'taxonomy(ID_mappings)'!$I$2:$I$7, "Not Disclosed", 0)</f>
        <v>Not Disclosed</v>
      </c>
      <c r="AE776" s="4" t="str">
        <f>_xlfn.XLOOKUP(Z776, 'taxonomy(ID_mappings)'!$J$2:$J$7, 'taxonomy(ID_mappings)'!$I$2:$I$7, "Not Disclosed", 0)</f>
        <v>Not Disclosed</v>
      </c>
      <c r="AF776" s="4" t="str">
        <f>_xlfn.CONCAT(AA776, ", ", AB776, ", ", AC776, ", ", AD776, ", ", AE776)</f>
        <v>Not Disclosed, Not Disclosed, Not Disclosed, Not Disclosed, Not Disclosed</v>
      </c>
      <c r="AG776" s="16" t="s">
        <v>42</v>
      </c>
      <c r="AH776" s="1" t="s">
        <v>43</v>
      </c>
      <c r="AI776" s="1">
        <f>_xlfn.XLOOKUP(AH776, 'taxonomy(ID_mappings)'!$L$2:$L$3, 'taxonomy(ID_mappings)'!$M$2:$M$3, 0)</f>
        <v>0</v>
      </c>
      <c r="AJ776" s="1" t="s">
        <v>42</v>
      </c>
      <c r="AK776" s="1" t="s">
        <v>42</v>
      </c>
      <c r="AL776" s="1" t="s">
        <v>42</v>
      </c>
    </row>
    <row r="777" spans="1:38" ht="15.75" customHeight="1">
      <c r="A777" s="1">
        <v>53727</v>
      </c>
      <c r="B777" s="1" t="s">
        <v>1169</v>
      </c>
      <c r="C777" s="1">
        <f>_xlfn.XLOOKUP(B777, 'Sheet1 startup_formatted'!$B$2:$B$690, 'Sheet1 startup_formatted'!$A$2:$A$690, "Not issued", 0)</f>
        <v>2995</v>
      </c>
      <c r="D777" s="2">
        <v>42983.875</v>
      </c>
      <c r="E777" s="15">
        <v>203565</v>
      </c>
      <c r="F777" s="1" t="s">
        <v>116</v>
      </c>
      <c r="G777" s="1">
        <f>_xlfn.XLOOKUP(F777, 'taxonomy(ID_mappings)'!$P$2:$P$15, 'taxonomy(ID_mappings)'!$O$2:$O$15, 0)</f>
        <v>3456</v>
      </c>
      <c r="H777" s="1">
        <v>1</v>
      </c>
      <c r="I777" s="1" t="s">
        <v>39</v>
      </c>
      <c r="J777" s="1" t="str">
        <v>United Arab Emirates (UAE)</v>
      </c>
      <c r="K777" s="1" t="s">
        <v>39</v>
      </c>
      <c r="L777" s="13">
        <f>_xlfn.XLOOKUP(K777, 'taxonomy(ID_mappings)'!$B$2:$B$30, 'taxonomy(ID_mappings)'!$A$2:$A$30, "Not Disclosed", 0)</f>
        <v>2361</v>
      </c>
      <c r="M777" s="1" t="s">
        <v>141</v>
      </c>
      <c r="N777" s="1" t="s">
        <v>141</v>
      </c>
      <c r="O777" s="1">
        <f>_xlfn.XLOOKUP(N777, 'taxonomy(ID_mappings)'!$F$2:$F$40, 'taxonomy(ID_mappings)'!$E$2:$E$40, "Not Disclosed", 0)</f>
        <v>7592</v>
      </c>
      <c r="P777" s="1" t="s">
        <v>42</v>
      </c>
      <c r="Q777" s="4" t="s">
        <v>41</v>
      </c>
      <c r="R777" s="4" t="s">
        <v>41</v>
      </c>
      <c r="S777" s="4" t="s">
        <v>42</v>
      </c>
      <c r="T777" s="4" t="str">
        <v>Not Disclosed</v>
      </c>
      <c r="U777" s="4" t="s">
        <v>42</v>
      </c>
      <c r="V777" s="4" t="str">
        <v>Not Disclosed</v>
      </c>
      <c r="W777" s="4" t="s">
        <v>42</v>
      </c>
      <c r="X777" s="4" t="str">
        <v>Not Disclosed</v>
      </c>
      <c r="Y777" s="4" t="s">
        <v>42</v>
      </c>
      <c r="Z777" s="4" t="str">
        <v>Not Disclosed</v>
      </c>
      <c r="AA777" s="4">
        <f>_xlfn.XLOOKUP(R777, 'taxonomy(ID_mappings)'!$J$2:$J$7, 'taxonomy(ID_mappings)'!$I$2:$I$7, "Not Disclosed", 0)</f>
        <v>5324</v>
      </c>
      <c r="AB777" s="4" t="str">
        <f>_xlfn.XLOOKUP(T777, 'taxonomy(ID_mappings)'!$J$2:$J$7, 'taxonomy(ID_mappings)'!$I$2:$I$7, "Not Disclosed", 0)</f>
        <v>Not Disclosed</v>
      </c>
      <c r="AC777" s="4" t="str">
        <f>_xlfn.XLOOKUP(V777, 'taxonomy(ID_mappings)'!$J$2:$J$7, 'taxonomy(ID_mappings)'!$I$2:$I$7, "Not Disclosed", 0)</f>
        <v>Not Disclosed</v>
      </c>
      <c r="AD777" s="4" t="str">
        <f>_xlfn.XLOOKUP(X777, 'taxonomy(ID_mappings)'!$J$2:$J$7, 'taxonomy(ID_mappings)'!$I$2:$I$7, "Not Disclosed", 0)</f>
        <v>Not Disclosed</v>
      </c>
      <c r="AE777" s="4" t="str">
        <f>_xlfn.XLOOKUP(Z777, 'taxonomy(ID_mappings)'!$J$2:$J$7, 'taxonomy(ID_mappings)'!$I$2:$I$7, "Not Disclosed", 0)</f>
        <v>Not Disclosed</v>
      </c>
      <c r="AF777" s="4" t="str">
        <f>_xlfn.CONCAT(AA777, ", ", AB777, ", ", AC777, ", ", AD777, ", ", AE777)</f>
        <v>5324, Not Disclosed, Not Disclosed, Not Disclosed, Not Disclosed</v>
      </c>
      <c r="AG777" s="16">
        <v>5324</v>
      </c>
      <c r="AH777" s="1" t="s">
        <v>55</v>
      </c>
      <c r="AI777" s="1">
        <f>_xlfn.XLOOKUP(AH777, 'taxonomy(ID_mappings)'!$L$2:$L$3, 'taxonomy(ID_mappings)'!$M$2:$M$3, 0)</f>
        <v>1</v>
      </c>
      <c r="AJ777" s="9" t="s">
        <v>1170</v>
      </c>
      <c r="AK777" s="1" t="s">
        <v>1171</v>
      </c>
      <c r="AL777" s="9" t="s">
        <v>1172</v>
      </c>
    </row>
    <row r="778" spans="1:38" ht="15.75" customHeight="1">
      <c r="C778" s="1"/>
      <c r="AA778" s="4"/>
      <c r="AB778" s="4"/>
      <c r="AC778" s="4"/>
      <c r="AD778" s="4"/>
      <c r="AE778" s="4"/>
      <c r="AF778" s="4"/>
      <c r="AG778" s="4"/>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Q43"/>
  <sheetViews>
    <sheetView workbookViewId="0"/>
  </sheetViews>
  <sheetFormatPr defaultColWidth="12.5703125" defaultRowHeight="15.75" customHeight="1"/>
  <sheetData>
    <row r="1" spans="1:17">
      <c r="A1" s="1" t="s">
        <v>11</v>
      </c>
      <c r="B1" s="1" t="s">
        <v>8</v>
      </c>
      <c r="E1" s="1" t="s">
        <v>14</v>
      </c>
      <c r="F1" s="1" t="s">
        <v>12</v>
      </c>
      <c r="H1" s="1"/>
      <c r="I1" s="1" t="s">
        <v>31</v>
      </c>
      <c r="J1" s="1" t="s">
        <v>16</v>
      </c>
      <c r="L1" s="1" t="s">
        <v>32</v>
      </c>
      <c r="M1" s="1" t="s">
        <v>33</v>
      </c>
      <c r="O1" s="1" t="s">
        <v>6</v>
      </c>
      <c r="P1" s="1" t="s">
        <v>5</v>
      </c>
    </row>
    <row r="2" spans="1:17">
      <c r="A2" s="1">
        <v>7581</v>
      </c>
      <c r="B2" s="1" t="s">
        <v>350</v>
      </c>
      <c r="E2" s="1">
        <v>8923</v>
      </c>
      <c r="F2" s="1" t="s">
        <v>40</v>
      </c>
      <c r="H2" s="1"/>
      <c r="I2" s="1">
        <v>5324</v>
      </c>
      <c r="J2" s="1" t="s">
        <v>41</v>
      </c>
      <c r="L2" s="1" t="s">
        <v>55</v>
      </c>
      <c r="M2" s="1">
        <v>1</v>
      </c>
      <c r="O2" s="1">
        <v>1234</v>
      </c>
      <c r="P2" s="1" t="s">
        <v>38</v>
      </c>
      <c r="Q2" s="1"/>
    </row>
    <row r="3" spans="1:17">
      <c r="A3" s="1">
        <v>8734</v>
      </c>
      <c r="B3" s="1" t="s">
        <v>162</v>
      </c>
      <c r="E3" s="1">
        <v>4536</v>
      </c>
      <c r="F3" s="1" t="s">
        <v>47</v>
      </c>
      <c r="H3" s="1"/>
      <c r="I3" s="1">
        <v>5325</v>
      </c>
      <c r="J3" s="1" t="s">
        <v>48</v>
      </c>
      <c r="L3" s="1" t="s">
        <v>43</v>
      </c>
      <c r="M3" s="1">
        <v>0</v>
      </c>
      <c r="O3" s="1">
        <v>5678</v>
      </c>
      <c r="P3" s="1" t="s">
        <v>45</v>
      </c>
      <c r="Q3" s="1"/>
    </row>
    <row r="4" spans="1:17">
      <c r="A4" s="1">
        <v>9367</v>
      </c>
      <c r="B4" s="1" t="s">
        <v>70</v>
      </c>
      <c r="E4" s="1">
        <v>7634</v>
      </c>
      <c r="F4" s="1" t="s">
        <v>51</v>
      </c>
      <c r="H4" s="1"/>
      <c r="I4" s="1">
        <v>5326</v>
      </c>
      <c r="J4" s="1" t="s">
        <v>61</v>
      </c>
      <c r="O4" s="1">
        <v>9101</v>
      </c>
      <c r="P4" s="1" t="s">
        <v>53</v>
      </c>
      <c r="Q4" s="1"/>
    </row>
    <row r="5" spans="1:17">
      <c r="A5" s="1">
        <v>2493</v>
      </c>
      <c r="B5" s="1" t="s">
        <v>674</v>
      </c>
      <c r="E5" s="1">
        <v>2165</v>
      </c>
      <c r="F5" s="1" t="s">
        <v>54</v>
      </c>
      <c r="H5" s="1"/>
      <c r="I5" s="1">
        <v>5251</v>
      </c>
      <c r="J5" s="1" t="s">
        <v>1173</v>
      </c>
      <c r="O5" s="1">
        <v>2345</v>
      </c>
      <c r="P5" s="1" t="s">
        <v>67</v>
      </c>
      <c r="Q5" s="1"/>
    </row>
    <row r="6" spans="1:17">
      <c r="A6" s="1">
        <v>3582</v>
      </c>
      <c r="B6" s="1" t="s">
        <v>676</v>
      </c>
      <c r="E6" s="1">
        <v>3678</v>
      </c>
      <c r="F6" s="1" t="s">
        <v>63</v>
      </c>
      <c r="I6" s="1">
        <v>5252</v>
      </c>
      <c r="J6" s="1" t="s">
        <v>342</v>
      </c>
      <c r="O6" s="1">
        <v>6789</v>
      </c>
      <c r="P6" s="1" t="s">
        <v>88</v>
      </c>
    </row>
    <row r="7" spans="1:17">
      <c r="A7" s="1">
        <v>7598</v>
      </c>
      <c r="B7" s="1" t="s">
        <v>160</v>
      </c>
      <c r="E7" s="1">
        <v>1945</v>
      </c>
      <c r="F7" s="1" t="s">
        <v>65</v>
      </c>
      <c r="H7" s="1"/>
      <c r="I7" s="1">
        <v>5327</v>
      </c>
      <c r="J7" s="1" t="s">
        <v>1174</v>
      </c>
      <c r="O7" s="1">
        <v>1011</v>
      </c>
      <c r="P7" s="1" t="s">
        <v>98</v>
      </c>
    </row>
    <row r="8" spans="1:17">
      <c r="A8" s="1">
        <v>1384</v>
      </c>
      <c r="B8" s="1" t="s">
        <v>611</v>
      </c>
      <c r="E8" s="1">
        <v>5832</v>
      </c>
      <c r="F8" s="1" t="s">
        <v>68</v>
      </c>
      <c r="H8" s="1"/>
      <c r="O8" s="1">
        <v>3456</v>
      </c>
      <c r="P8" s="1" t="s">
        <v>116</v>
      </c>
      <c r="Q8" s="1"/>
    </row>
    <row r="9" spans="1:17">
      <c r="A9" s="1">
        <v>2468</v>
      </c>
      <c r="B9" s="1" t="s">
        <v>113</v>
      </c>
      <c r="E9" s="1">
        <v>9426</v>
      </c>
      <c r="F9" s="1" t="s">
        <v>71</v>
      </c>
      <c r="H9" s="1"/>
      <c r="O9" s="1">
        <v>7890</v>
      </c>
      <c r="P9" s="1" t="s">
        <v>132</v>
      </c>
      <c r="Q9" s="1"/>
    </row>
    <row r="10" spans="1:17">
      <c r="A10" s="1">
        <v>6901</v>
      </c>
      <c r="B10" s="1" t="s">
        <v>200</v>
      </c>
      <c r="E10" s="1">
        <v>1467</v>
      </c>
      <c r="F10" s="1" t="s">
        <v>75</v>
      </c>
      <c r="H10" s="1"/>
      <c r="O10" s="1">
        <v>1213</v>
      </c>
      <c r="P10" s="1" t="s">
        <v>146</v>
      </c>
      <c r="Q10" s="1"/>
    </row>
    <row r="11" spans="1:17">
      <c r="A11" s="1">
        <v>5678</v>
      </c>
      <c r="B11" s="1" t="s">
        <v>149</v>
      </c>
      <c r="E11" s="1">
        <v>7846</v>
      </c>
      <c r="F11" s="1" t="s">
        <v>77</v>
      </c>
      <c r="H11" s="1"/>
      <c r="O11" s="1">
        <v>4567</v>
      </c>
      <c r="P11" s="1" t="s">
        <v>328</v>
      </c>
      <c r="Q11" s="1"/>
    </row>
    <row r="12" spans="1:17">
      <c r="A12" s="1">
        <v>9354</v>
      </c>
      <c r="B12" s="1" t="s">
        <v>365</v>
      </c>
      <c r="E12" s="1">
        <v>2391</v>
      </c>
      <c r="F12" s="1" t="s">
        <v>84</v>
      </c>
      <c r="H12" s="1"/>
      <c r="O12" s="1">
        <v>8910</v>
      </c>
      <c r="P12" s="1" t="s">
        <v>588</v>
      </c>
      <c r="Q12" s="1"/>
    </row>
    <row r="13" spans="1:17">
      <c r="A13" s="1">
        <v>1256</v>
      </c>
      <c r="B13" s="1" t="s">
        <v>86</v>
      </c>
      <c r="E13" s="1">
        <v>5867</v>
      </c>
      <c r="F13" s="1" t="s">
        <v>104</v>
      </c>
      <c r="H13" s="1"/>
      <c r="O13" s="1">
        <v>1415</v>
      </c>
      <c r="P13" s="1" t="s">
        <v>627</v>
      </c>
      <c r="Q13" s="1"/>
    </row>
    <row r="14" spans="1:17">
      <c r="A14" s="1">
        <v>6890</v>
      </c>
      <c r="B14" s="1" t="s">
        <v>317</v>
      </c>
      <c r="E14" s="1">
        <v>9238</v>
      </c>
      <c r="F14" s="1" t="s">
        <v>107</v>
      </c>
      <c r="H14" s="1"/>
      <c r="O14" s="1">
        <v>5672</v>
      </c>
      <c r="P14" s="1" t="s">
        <v>707</v>
      </c>
      <c r="Q14" s="1"/>
    </row>
    <row r="15" spans="1:17">
      <c r="A15" s="1">
        <v>1623</v>
      </c>
      <c r="B15" s="1" t="s">
        <v>50</v>
      </c>
      <c r="E15" s="1">
        <v>7346</v>
      </c>
      <c r="F15" s="1" t="s">
        <v>117</v>
      </c>
      <c r="H15" s="1"/>
      <c r="O15" s="1">
        <v>9012</v>
      </c>
      <c r="P15" s="1" t="s">
        <v>821</v>
      </c>
      <c r="Q15" s="1"/>
    </row>
    <row r="16" spans="1:17">
      <c r="A16" s="1">
        <v>8945</v>
      </c>
      <c r="B16" s="1" t="s">
        <v>46</v>
      </c>
      <c r="E16" s="1">
        <v>1524</v>
      </c>
      <c r="F16" s="1" t="s">
        <v>126</v>
      </c>
      <c r="H16" s="1"/>
    </row>
    <row r="17" spans="1:8">
      <c r="A17" s="1">
        <v>7924</v>
      </c>
      <c r="B17" s="1" t="s">
        <v>523</v>
      </c>
      <c r="E17" s="1">
        <v>3985</v>
      </c>
      <c r="F17" s="1" t="s">
        <v>128</v>
      </c>
      <c r="H17" s="1"/>
    </row>
    <row r="18" spans="1:8">
      <c r="A18" s="1">
        <v>5769</v>
      </c>
      <c r="B18" s="1" t="s">
        <v>284</v>
      </c>
      <c r="E18" s="1">
        <v>8769</v>
      </c>
      <c r="F18" s="1" t="s">
        <v>133</v>
      </c>
      <c r="H18" s="1"/>
    </row>
    <row r="19" spans="1:8">
      <c r="A19" s="1">
        <v>3947</v>
      </c>
      <c r="B19" s="1" t="s">
        <v>281</v>
      </c>
      <c r="E19" s="1">
        <v>3428</v>
      </c>
      <c r="F19" s="1" t="s">
        <v>138</v>
      </c>
      <c r="H19" s="1"/>
    </row>
    <row r="20" spans="1:8">
      <c r="A20" s="1">
        <v>6843</v>
      </c>
      <c r="B20" s="1" t="s">
        <v>408</v>
      </c>
      <c r="E20" s="1">
        <v>7592</v>
      </c>
      <c r="F20" s="1" t="s">
        <v>141</v>
      </c>
      <c r="H20" s="1"/>
    </row>
    <row r="21" spans="1:8">
      <c r="A21" s="1">
        <v>3459</v>
      </c>
      <c r="B21" s="1" t="s">
        <v>121</v>
      </c>
      <c r="E21" s="1">
        <v>4913</v>
      </c>
      <c r="F21" s="1" t="s">
        <v>166</v>
      </c>
      <c r="H21" s="1"/>
    </row>
    <row r="22" spans="1:8">
      <c r="A22" s="1">
        <v>4261</v>
      </c>
      <c r="B22" s="1" t="s">
        <v>158</v>
      </c>
      <c r="E22" s="1">
        <v>1632</v>
      </c>
      <c r="F22" s="1" t="s">
        <v>181</v>
      </c>
      <c r="H22" s="1"/>
    </row>
    <row r="23" spans="1:8">
      <c r="A23" s="1">
        <v>5760</v>
      </c>
      <c r="B23" s="1" t="s">
        <v>901</v>
      </c>
      <c r="E23" s="1">
        <v>5876</v>
      </c>
      <c r="F23" s="1" t="s">
        <v>186</v>
      </c>
      <c r="H23" s="1"/>
    </row>
    <row r="24" spans="1:8">
      <c r="A24" s="1">
        <v>4671</v>
      </c>
      <c r="B24" s="1" t="s">
        <v>815</v>
      </c>
      <c r="E24" s="1">
        <v>9435</v>
      </c>
      <c r="F24" s="1" t="s">
        <v>189</v>
      </c>
      <c r="H24" s="1"/>
    </row>
    <row r="25" spans="1:8">
      <c r="A25" s="1">
        <v>2836</v>
      </c>
      <c r="B25" s="1" t="s">
        <v>277</v>
      </c>
      <c r="E25" s="1">
        <v>1256</v>
      </c>
      <c r="F25" s="1" t="s">
        <v>212</v>
      </c>
      <c r="H25" s="1"/>
    </row>
    <row r="26" spans="1:8">
      <c r="A26" s="1">
        <v>5897</v>
      </c>
      <c r="B26" s="1" t="s">
        <v>100</v>
      </c>
      <c r="E26" s="1">
        <v>2356</v>
      </c>
      <c r="F26" s="1" t="s">
        <v>214</v>
      </c>
      <c r="H26" s="1"/>
    </row>
    <row r="27" spans="1:8">
      <c r="A27" s="1">
        <v>2361</v>
      </c>
      <c r="B27" s="1" t="s">
        <v>39</v>
      </c>
      <c r="E27" s="1">
        <v>9462</v>
      </c>
      <c r="F27" s="1" t="s">
        <v>219</v>
      </c>
      <c r="H27" s="1"/>
    </row>
    <row r="28" spans="1:8">
      <c r="A28" s="1">
        <v>9014</v>
      </c>
      <c r="B28" s="1" t="s">
        <v>210</v>
      </c>
      <c r="E28" s="1">
        <v>3754</v>
      </c>
      <c r="F28" s="1" t="s">
        <v>232</v>
      </c>
      <c r="H28" s="1"/>
    </row>
    <row r="29" spans="1:8">
      <c r="A29" s="1">
        <v>4785</v>
      </c>
      <c r="B29" s="1" t="s">
        <v>60</v>
      </c>
      <c r="E29" s="1">
        <v>6729</v>
      </c>
      <c r="F29" s="1" t="s">
        <v>236</v>
      </c>
      <c r="H29" s="1"/>
    </row>
    <row r="30" spans="1:8">
      <c r="A30" s="1">
        <v>8147</v>
      </c>
      <c r="B30" s="1" t="s">
        <v>362</v>
      </c>
      <c r="E30" s="1">
        <v>1946</v>
      </c>
      <c r="F30" s="1" t="s">
        <v>370</v>
      </c>
      <c r="H30" s="1"/>
    </row>
    <row r="31" spans="1:8">
      <c r="E31" s="1">
        <v>8327</v>
      </c>
      <c r="F31" s="1" t="s">
        <v>401</v>
      </c>
      <c r="H31" s="1"/>
    </row>
    <row r="32" spans="1:8">
      <c r="E32" s="1">
        <v>5783</v>
      </c>
      <c r="F32" s="1" t="s">
        <v>456</v>
      </c>
      <c r="H32" s="1"/>
    </row>
    <row r="33" spans="5:8">
      <c r="E33" s="1">
        <v>2946</v>
      </c>
      <c r="F33" s="1" t="s">
        <v>592</v>
      </c>
      <c r="H33" s="1"/>
    </row>
    <row r="34" spans="5:8">
      <c r="E34" s="1">
        <v>6859</v>
      </c>
      <c r="F34" s="1" t="s">
        <v>609</v>
      </c>
      <c r="H34" s="1"/>
    </row>
    <row r="35" spans="5:8">
      <c r="E35" s="1">
        <v>1472</v>
      </c>
      <c r="F35" s="1" t="s">
        <v>612</v>
      </c>
      <c r="H35" s="1"/>
    </row>
    <row r="36" spans="5:8">
      <c r="E36" s="1">
        <v>7842</v>
      </c>
      <c r="F36" s="1" t="s">
        <v>656</v>
      </c>
      <c r="H36" s="1"/>
    </row>
    <row r="37" spans="5:8">
      <c r="E37" s="1">
        <v>6721</v>
      </c>
      <c r="F37" s="1" t="s">
        <v>696</v>
      </c>
      <c r="H37" s="1"/>
    </row>
    <row r="38" spans="5:8">
      <c r="E38" s="1">
        <v>1937</v>
      </c>
      <c r="F38" s="1" t="s">
        <v>702</v>
      </c>
      <c r="H38" s="1"/>
    </row>
    <row r="39" spans="5:8">
      <c r="E39" s="1">
        <v>5894</v>
      </c>
      <c r="F39" s="1" t="s">
        <v>1080</v>
      </c>
      <c r="H39" s="1"/>
    </row>
    <row r="40" spans="5:8">
      <c r="E40" s="1">
        <v>2765</v>
      </c>
      <c r="F40" s="1" t="s">
        <v>1165</v>
      </c>
      <c r="H40" s="1"/>
    </row>
    <row r="41" spans="5:8">
      <c r="H41" s="1"/>
    </row>
    <row r="42" spans="5:8">
      <c r="E42" s="1"/>
    </row>
    <row r="43" spans="5:8">
      <c r="H43" s="1"/>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690"/>
  <sheetViews>
    <sheetView workbookViewId="0">
      <selection activeCell="B3" sqref="B3"/>
    </sheetView>
  </sheetViews>
  <sheetFormatPr defaultColWidth="12.5703125" defaultRowHeight="15.75" customHeight="1"/>
  <cols>
    <col min="1" max="1" width="14" bestFit="1" customWidth="1"/>
    <col min="2" max="2" width="28.42578125" bestFit="1" customWidth="1"/>
    <col min="3" max="3" width="18.7109375" bestFit="1" customWidth="1"/>
    <col min="4" max="4" width="26.5703125" bestFit="1" customWidth="1"/>
    <col min="5" max="5" width="28.140625" bestFit="1" customWidth="1"/>
    <col min="6" max="6" width="31" bestFit="1" customWidth="1"/>
    <col min="7" max="9" width="255.7109375" bestFit="1" customWidth="1"/>
  </cols>
  <sheetData>
    <row r="1" spans="1:9" s="5" customFormat="1" ht="19.5">
      <c r="A1" s="7" t="s">
        <v>2</v>
      </c>
      <c r="B1" s="7" t="s">
        <v>1175</v>
      </c>
      <c r="C1" s="7" t="s">
        <v>11</v>
      </c>
      <c r="D1" s="7" t="s">
        <v>14</v>
      </c>
      <c r="E1" s="7" t="s">
        <v>15</v>
      </c>
      <c r="F1" s="7" t="s">
        <v>33</v>
      </c>
      <c r="G1" s="7" t="s">
        <v>34</v>
      </c>
      <c r="H1" s="7" t="s">
        <v>35</v>
      </c>
      <c r="I1" s="7" t="s">
        <v>36</v>
      </c>
    </row>
    <row r="2" spans="1:9" ht="12.75">
      <c r="A2">
        <v>985</v>
      </c>
      <c r="B2" t="s">
        <v>728</v>
      </c>
      <c r="C2">
        <f>_xlfn.XLOOKUP(B2,'Original deal_information'!$B$2:$B$777,'Original deal_information'!$L$2:$L$777,0)</f>
        <v>2361</v>
      </c>
      <c r="D2">
        <f>_xlfn.XLOOKUP(B2,'Original deal_information'!$B$2:$B$777,'Original deal_information'!$O$2:$O$777,0)</f>
        <v>5832</v>
      </c>
      <c r="E2">
        <f>_xlfn.XLOOKUP(B2,'Original deal_information'!$B$2:$B$777,'Original deal_information'!$P$2:$P$777,0)</f>
        <v>1</v>
      </c>
      <c r="F2">
        <f>_xlfn.XLOOKUP(B2,'Original deal_information'!$B$2:$B$777,'Original deal_information'!$AI$2:$AI$777,0)</f>
        <v>1</v>
      </c>
      <c r="G2" t="str" cm="1">
        <f t="array" ref="G2:I2">_xlfn.XLOOKUP(B2,'Original deal_information'!$B$2:$B$777,'Original deal_information'!$AJ$2:$AL$777,"Not Disclosed",0)</f>
        <v>Provide intelligent investment solutions for everyone,  i.e. help people save their money for the long term through a very efficient solution.</v>
      </c>
      <c r="H2" t="str">
        <v>We charge an annual management fee of 1%.</v>
      </c>
      <c r="I2" t="str">
        <v>Two segments: expats who want to save and invest offshore and locals who want a sophisticated Sharia compliant investment solution.</v>
      </c>
    </row>
    <row r="3" spans="1:9" ht="12.75">
      <c r="A3">
        <v>1029</v>
      </c>
      <c r="B3" t="s">
        <v>220</v>
      </c>
      <c r="C3">
        <f>_xlfn.XLOOKUP(B3,'Original deal_information'!$B$2:$B$777,'Original deal_information'!$L$2:$L$777,0)</f>
        <v>2361</v>
      </c>
      <c r="D3">
        <f>_xlfn.XLOOKUP(B3,'Original deal_information'!$B$2:$B$777,'Original deal_information'!$O$2:$O$777,0)</f>
        <v>5876</v>
      </c>
      <c r="E3" t="str">
        <f>_xlfn.XLOOKUP(B3,'Original deal_information'!$B$2:$B$777,'Original deal_information'!$P$2:$P$777,0)</f>
        <v>Not Disclosed</v>
      </c>
      <c r="F3">
        <f>_xlfn.XLOOKUP(B3,'Original deal_information'!$B$2:$B$777,'Original deal_information'!$AI$2:$AI$777,0)</f>
        <v>1</v>
      </c>
      <c r="G3" t="str" cm="1">
        <f t="array" ref="G3:I3">_xlfn.XLOOKUP(B3,'Original deal_information'!$B$2:$B$777,'Original deal_information'!$AJ$2:$AL$777,"Not Disclosed",0)</f>
        <v>The problem we solve is that most company can't afford the service of a headhunter yet can't rely on job ads to attract top talent.</v>
      </c>
      <c r="H3" t="str">
        <v xml:space="preserve">Mix of job credits(pay as you go) and subscription. </v>
      </c>
      <c r="I3" t="str">
        <v xml:space="preserve">We target startups and SMEs and our ambition is to give them the recruitment firepower of bluechip companies. We now focus on startups in the UAE. </v>
      </c>
    </row>
    <row r="4" spans="1:9" ht="12.75">
      <c r="A4">
        <v>1034</v>
      </c>
      <c r="B4" t="s">
        <v>268</v>
      </c>
      <c r="C4">
        <f>_xlfn.XLOOKUP(B4,'Original deal_information'!$B$2:$B$777,'Original deal_information'!$L$2:$L$777,0)</f>
        <v>2361</v>
      </c>
      <c r="D4" t="str">
        <f>_xlfn.XLOOKUP(B4,'Original deal_information'!$B$2:$B$777,'Original deal_information'!$O$2:$O$777,0)</f>
        <v>Not Disclosed</v>
      </c>
      <c r="E4" t="str">
        <f>_xlfn.XLOOKUP(B4,'Original deal_information'!$B$2:$B$777,'Original deal_information'!$P$2:$P$777,0)</f>
        <v>Not Disclosed</v>
      </c>
      <c r="F4">
        <f>_xlfn.XLOOKUP(B4,'Original deal_information'!$B$2:$B$777,'Original deal_information'!$AI$2:$AI$777,0)</f>
        <v>0</v>
      </c>
      <c r="G4" t="str" cm="1">
        <f t="array" ref="G4:I4">_xlfn.XLOOKUP(B4,'Original deal_information'!$B$2:$B$777,'Original deal_information'!$AJ$2:$AL$777,"Not Disclosed",0)</f>
        <v xml:space="preserve">Low- to middle-income segments are those who need insurance and protection the most: still,  as of today,  less than 1% of the population in MENA has access to microinsurance. Through our FinTech platform,  insurers can access a 99% untapped market opportunity and mobile operators can monetize their prepaid customer segments
</v>
      </c>
      <c r="H4" t="str">
        <v>License fees from insurance companies for the use of our FinTech platform and management fees from insurance companies and mobile operators to set up and manage the mobile microinsurance programs end-to-end.</v>
      </c>
      <c r="I4" t="str">
        <v>There are 370 million people in the MENA region- and more than 400 million mobile phones.
Through those mobile phones,  insurance can be promoted,  sold and paid for,  no matter where the customer is.
Democrance's FinTech platform can distribute,  administer and service insurance products to mobile operator customers through their handsets</v>
      </c>
    </row>
    <row r="5" spans="1:9" ht="12.75">
      <c r="A5">
        <v>1038</v>
      </c>
      <c r="B5" t="s">
        <v>336</v>
      </c>
      <c r="C5">
        <f>_xlfn.XLOOKUP(B5,'Original deal_information'!$B$2:$B$777,'Original deal_information'!$L$2:$L$777,0)</f>
        <v>2361</v>
      </c>
      <c r="D5">
        <f>_xlfn.XLOOKUP(B5,'Original deal_information'!$B$2:$B$777,'Original deal_information'!$O$2:$O$777,0)</f>
        <v>3428</v>
      </c>
      <c r="E5">
        <f>_xlfn.XLOOKUP(B5,'Original deal_information'!$B$2:$B$777,'Original deal_information'!$P$2:$P$777,0)</f>
        <v>2</v>
      </c>
      <c r="F5">
        <f>_xlfn.XLOOKUP(B5,'Original deal_information'!$B$2:$B$777,'Original deal_information'!$AI$2:$AI$777,0)</f>
        <v>1</v>
      </c>
      <c r="G5" t="str" cm="1">
        <f t="array" ref="G5:I5">_xlfn.XLOOKUP(B5,'Original deal_information'!$B$2:$B$777,'Original deal_information'!$AJ$2:$AL$777,"Not Disclosed",0)</f>
        <v>Creation of engaging interactive Arabic educational audio-visual products/ solutions for primary year children and primary schools to offset the lack of such tools in Arabic,  and to fight against the demise of the Arabic language and literacy acquisition in both private and public schools.
Winner of the Global Educational Supplies &amp; Solutions (GESS) Award for Early Years Resource</v>
      </c>
      <c r="H5" t="str">
        <v>For our digital content we work with corporates,  govt. organisations and aggregators on a Revenue Sharing Model and with schools on a subscription model. Our physical products are retailed through local distributers,  who operate on a margin scheme. We also have direct revenue channels such as our owned apps on the app stores,  E-commerce,  Youtube Channel and Retail Channels such as play-centres.</v>
      </c>
      <c r="I5" t="str">
        <v>As experts with over ten years (since 2004) of experience in creating and producing Arabic content for children in the Middle East,  Little Thinking Minds realise the dire need for Arabic educational products that can address the current gaps in early grade education. Products are sold off-line through retail outlets as well as on-line through e-commerce &amp; VOD partners,  content aggregators &amp; telcos</v>
      </c>
    </row>
    <row r="6" spans="1:9" ht="12.75">
      <c r="A6">
        <v>1073</v>
      </c>
      <c r="B6" t="s">
        <v>52</v>
      </c>
      <c r="C6">
        <f>_xlfn.XLOOKUP(B6,'Original deal_information'!$B$2:$B$777,'Original deal_information'!$L$2:$L$777,0)</f>
        <v>2361</v>
      </c>
      <c r="D6">
        <f>_xlfn.XLOOKUP(B6,'Original deal_information'!$B$2:$B$777,'Original deal_information'!$O$2:$O$777,0)</f>
        <v>2165</v>
      </c>
      <c r="E6" t="str">
        <f>_xlfn.XLOOKUP(B6,'Original deal_information'!$B$2:$B$777,'Original deal_information'!$P$2:$P$777,0)</f>
        <v>Not Disclosed</v>
      </c>
      <c r="F6">
        <f>_xlfn.XLOOKUP(B6,'Original deal_information'!$B$2:$B$777,'Original deal_information'!$AI$2:$AI$777,0)</f>
        <v>1</v>
      </c>
      <c r="G6" t="str" cm="1">
        <f t="array" ref="G6:I6">_xlfn.XLOOKUP(B6,'Original deal_information'!$B$2:$B$777,'Original deal_information'!$AJ$2:$AL$777,"Not Disclosed",0)</f>
        <v>We are addressing the problem of lack of storage space &amp; the 'existing inefficient legacy' personal storage models.  
Our solution provides high quality plastic boxes to pack your items,  pick-up &amp; delivery,  online visual catalog of your stored items and affordable storage space with highly secured &amp; safe storage facilities with top class warehousing companies along with online payment.</v>
      </c>
      <c r="H6" t="str">
        <v>We charge USD 6/Month per box as storage rental.</v>
      </c>
      <c r="I6" t="str">
        <v xml:space="preserve">MENA region is $4 Billion market opportunity. 
</v>
      </c>
    </row>
    <row r="7" spans="1:9" ht="12.75">
      <c r="A7">
        <v>1074</v>
      </c>
      <c r="B7" t="s">
        <v>262</v>
      </c>
      <c r="C7">
        <f>_xlfn.XLOOKUP(B7,'Original deal_information'!$B$2:$B$777,'Original deal_information'!$L$2:$L$777,0)</f>
        <v>2361</v>
      </c>
      <c r="D7">
        <f>_xlfn.XLOOKUP(B7,'Original deal_information'!$B$2:$B$777,'Original deal_information'!$O$2:$O$777,0)</f>
        <v>9238</v>
      </c>
      <c r="E7">
        <f>_xlfn.XLOOKUP(B7,'Original deal_information'!$B$2:$B$777,'Original deal_information'!$P$2:$P$777,0)</f>
        <v>2</v>
      </c>
      <c r="F7">
        <f>_xlfn.XLOOKUP(B7,'Original deal_information'!$B$2:$B$777,'Original deal_information'!$AI$2:$AI$777,0)</f>
        <v>1</v>
      </c>
      <c r="G7" t="str" cm="1">
        <f t="array" ref="G7:I7">_xlfn.XLOOKUP(B7,'Original deal_information'!$B$2:$B$777,'Original deal_information'!$AJ$2:$AL$777,"Not Disclosed",0)</f>
        <v xml:space="preserve">Event organizers struggle to use multiple platforms to sell tickets,  build website,  event app and engage their attendees. Meanwhile most attendees go to events to mingle,  build new connections and share useful information with other attendees. However,  there isn’t a single platform to structurally capture these interactions.
</v>
      </c>
      <c r="H7" t="str">
        <v>Our business model:
• Subscription fee per event: we have 3 different plans ( $600,  $950,  $1400 ) based on the event size.
• Ticketing: we charge 7\\\\\% - 10\\\\\% commission from tickets sales through Eventtus.</v>
      </c>
      <c r="I7" t="str">
        <v>This is a multi-billion dollar industry,  with $565 billion spent on events every year and over 5 million events worldwide every year and 512 million attendees to these events.</v>
      </c>
    </row>
    <row r="8" spans="1:9" ht="12.75">
      <c r="A8">
        <v>1119</v>
      </c>
      <c r="B8" t="s">
        <v>539</v>
      </c>
      <c r="C8">
        <f>_xlfn.XLOOKUP(B8,'Original deal_information'!$B$2:$B$777,'Original deal_information'!$L$2:$L$777,0)</f>
        <v>1623</v>
      </c>
      <c r="D8">
        <f>_xlfn.XLOOKUP(B8,'Original deal_information'!$B$2:$B$777,'Original deal_information'!$O$2:$O$777,0)</f>
        <v>3428</v>
      </c>
      <c r="E8">
        <f>_xlfn.XLOOKUP(B8,'Original deal_information'!$B$2:$B$777,'Original deal_information'!$P$2:$P$777,0)</f>
        <v>2</v>
      </c>
      <c r="F8">
        <f>_xlfn.XLOOKUP(B8,'Original deal_information'!$B$2:$B$777,'Original deal_information'!$AI$2:$AI$777,0)</f>
        <v>1</v>
      </c>
      <c r="G8" t="str" cm="1">
        <f t="array" ref="G8:I8">_xlfn.XLOOKUP(B8,'Original deal_information'!$B$2:$B$777,'Original deal_information'!$AJ$2:$AL$777,"Not Disclosed",0)</f>
        <v>The EdTech market is booming,  but there is little for teachers of Arabic. Due to lack of online resources &amp; tech tools,  Arabic teachers work 4 extra hours per week,  but are still faced with poor student engagement &amp; low success rate. 
On the other hand,  students are developing a dislike towards the language since the curriculum is old,  the reading material boring and their talent is not recognized</v>
      </c>
      <c r="H8" t="str">
        <v>Not Disclosed</v>
      </c>
      <c r="I8" t="str">
        <v>Not Disclosed</v>
      </c>
    </row>
    <row r="9" spans="1:9" ht="12.75">
      <c r="A9">
        <v>1139</v>
      </c>
      <c r="B9" t="s">
        <v>87</v>
      </c>
      <c r="C9">
        <f>_xlfn.XLOOKUP(B9,'Original deal_information'!$B$2:$B$777,'Original deal_information'!$L$2:$L$777,0)</f>
        <v>1623</v>
      </c>
      <c r="D9">
        <f>_xlfn.XLOOKUP(B9,'Original deal_information'!$B$2:$B$777,'Original deal_information'!$O$2:$O$777,0)</f>
        <v>5832</v>
      </c>
      <c r="E9" t="str">
        <f>_xlfn.XLOOKUP(B9,'Original deal_information'!$B$2:$B$777,'Original deal_information'!$P$2:$P$777,0)</f>
        <v>Not Disclosed</v>
      </c>
      <c r="F9">
        <f>_xlfn.XLOOKUP(B9,'Original deal_information'!$B$2:$B$777,'Original deal_information'!$AI$2:$AI$777,0)</f>
        <v>0</v>
      </c>
      <c r="G9" t="str" cm="1">
        <f t="array" ref="G9:I9">_xlfn.XLOOKUP(B9,'Original deal_information'!$B$2:$B$777,'Original deal_information'!$AJ$2:$AL$777,"Not Disclosed",0)</f>
        <v>Most teams managing project budgets in any industry are still wasting time using spreadsheets and back-and-forth emails.  Top solutions in this space are either accounting solutions - that are already complex enough - or personal expense tracking apps that are very user-friendly but not optimized for project teams. Top project management apps,  on the other hand,  don’t handle project finances.</v>
      </c>
      <c r="H9" t="str">
        <v>Jellyfish follows the simplest and most scalable business model out there: subscription based SaaS. Consulting,  training,  and customizations can also be offered as extra fee-based services if need be.</v>
      </c>
      <c r="I9" t="str">
        <v>We've already had beta customers from start-ups,  nonprofits,  consulting,  event management,  and financial services industries. Jellyfish is a transversal SaaS enterprise solution and therefore taps into a market of an estimated $50b.</v>
      </c>
    </row>
    <row r="10" spans="1:9" ht="12.75">
      <c r="A10">
        <v>1140</v>
      </c>
      <c r="B10" t="s">
        <v>664</v>
      </c>
      <c r="C10">
        <f>_xlfn.XLOOKUP(B10,'Original deal_information'!$B$2:$B$777,'Original deal_information'!$L$2:$L$777,0)</f>
        <v>1256</v>
      </c>
      <c r="D10">
        <f>_xlfn.XLOOKUP(B10,'Original deal_information'!$B$2:$B$777,'Original deal_information'!$O$2:$O$777,0)</f>
        <v>5832</v>
      </c>
      <c r="E10">
        <f>_xlfn.XLOOKUP(B10,'Original deal_information'!$B$2:$B$777,'Original deal_information'!$P$2:$P$777,0)</f>
        <v>2</v>
      </c>
      <c r="F10">
        <f>_xlfn.XLOOKUP(B10,'Original deal_information'!$B$2:$B$777,'Original deal_information'!$AI$2:$AI$777,0)</f>
        <v>1</v>
      </c>
      <c r="G10" t="str" cm="1">
        <f t="array" ref="G10:I10">_xlfn.XLOOKUP(B10,'Original deal_information'!$B$2:$B$777,'Original deal_information'!$AJ$2:$AL$777,"Not Disclosed",0)</f>
        <v>1 financial operations complexity
2 disconnection between investment institutions and their ventures
3.  offline periodic reporting</v>
      </c>
      <c r="H10" t="str">
        <v xml:space="preserve">SaaS platform    </v>
      </c>
      <c r="I10" t="str">
        <v xml:space="preserve">all players in the entrepreneurship ecosystem worldwide including startups and investment institutions </v>
      </c>
    </row>
    <row r="11" spans="1:9" ht="12.75">
      <c r="A11">
        <v>1145</v>
      </c>
      <c r="B11" t="s">
        <v>106</v>
      </c>
      <c r="C11">
        <f>_xlfn.XLOOKUP(B11,'Original deal_information'!$B$2:$B$777,'Original deal_information'!$L$2:$L$777,0)</f>
        <v>4785</v>
      </c>
      <c r="D11">
        <f>_xlfn.XLOOKUP(B11,'Original deal_information'!$B$2:$B$777,'Original deal_information'!$O$2:$O$777,0)</f>
        <v>9238</v>
      </c>
      <c r="E11" t="str">
        <f>_xlfn.XLOOKUP(B11,'Original deal_information'!$B$2:$B$777,'Original deal_information'!$P$2:$P$777,0)</f>
        <v>Not Disclosed</v>
      </c>
      <c r="F11">
        <f>_xlfn.XLOOKUP(B11,'Original deal_information'!$B$2:$B$777,'Original deal_information'!$AI$2:$AI$777,0)</f>
        <v>0</v>
      </c>
      <c r="G11" t="str" cm="1">
        <f t="array" ref="G11:I11">_xlfn.XLOOKUP(B11,'Original deal_information'!$B$2:$B$777,'Original deal_information'!$AJ$2:$AL$777,"Not Disclosed",0)</f>
        <v>Internet users love to debate,  even more love to follow these debates.However,  online debates are unstructured,  scattered &amp; mixed with millions of random text comments. They also lack a proper mechanism for curation,  which is why so many online debates are frowned upon.We're the only place that combines trending live video technology with a structured approach to debating any topic.</v>
      </c>
      <c r="H11" t="str">
        <v xml:space="preserve">1Replicate the “Twitch” &amp; “Soundcloud” business model: Share advertising revenues with content creators &amp; Apply freemium model/ paid subscriptions offering exclusive benefits
2“Big Data” and data licensing
3. Content licensing
4White labelling the debating tool to third parties for several applications e.g. ed-tech, </v>
      </c>
      <c r="I11" t="str">
        <v>The global video streaming market is estimated to grow from $30 bn in 2016 to $70 bn by 2021 We would have a share within a subset of that overall market.
Acquisition strategies include: Hooks &amp; viral loops,  Brand Ambassadors in vocal &amp; outspoken communities,  Partnerships with small/medium emerging influencers,  Provocative social media ads deliberately targeting opposite sides of a debate</v>
      </c>
    </row>
    <row r="12" spans="1:9" ht="12.75">
      <c r="A12">
        <v>1153</v>
      </c>
      <c r="B12" t="s">
        <v>59</v>
      </c>
      <c r="C12">
        <f>_xlfn.XLOOKUP(B12,'Original deal_information'!$B$2:$B$777,'Original deal_information'!$L$2:$L$777,0)</f>
        <v>4785</v>
      </c>
      <c r="D12">
        <f>_xlfn.XLOOKUP(B12,'Original deal_information'!$B$2:$B$777,'Original deal_information'!$O$2:$O$777,0)</f>
        <v>2165</v>
      </c>
      <c r="E12" t="str">
        <f>_xlfn.XLOOKUP(B12,'Original deal_information'!$B$2:$B$777,'Original deal_information'!$P$2:$P$777,0)</f>
        <v>Not Disclosed</v>
      </c>
      <c r="F12">
        <f>_xlfn.XLOOKUP(B12,'Original deal_information'!$B$2:$B$777,'Original deal_information'!$AI$2:$AI$777,0)</f>
        <v>1</v>
      </c>
      <c r="G12" t="str" cm="1">
        <f t="array" ref="G12:I12">_xlfn.XLOOKUP(B12,'Original deal_information'!$B$2:$B$777,'Original deal_information'!$AJ$2:$AL$777,"Not Disclosed",0)</f>
        <v>Not Disclosed</v>
      </c>
      <c r="H12" t="str">
        <v>Not Disclosed</v>
      </c>
      <c r="I12" t="str">
        <v>Not Disclosed</v>
      </c>
    </row>
    <row r="13" spans="1:9" ht="12.75">
      <c r="A13">
        <v>1358</v>
      </c>
      <c r="B13" t="s">
        <v>755</v>
      </c>
      <c r="C13">
        <f>_xlfn.XLOOKUP(B13,'Original deal_information'!$B$2:$B$777,'Original deal_information'!$L$2:$L$777,0)</f>
        <v>9014</v>
      </c>
      <c r="D13">
        <f>_xlfn.XLOOKUP(B13,'Original deal_information'!$B$2:$B$777,'Original deal_information'!$O$2:$O$777,0)</f>
        <v>1467</v>
      </c>
      <c r="E13" t="str">
        <f>_xlfn.XLOOKUP(B13,'Original deal_information'!$B$2:$B$777,'Original deal_information'!$P$2:$P$777,0)</f>
        <v>Not Disclosed</v>
      </c>
      <c r="F13">
        <f>_xlfn.XLOOKUP(B13,'Original deal_information'!$B$2:$B$777,'Original deal_information'!$AI$2:$AI$777,0)</f>
        <v>0</v>
      </c>
      <c r="G13" t="str" cm="1">
        <f t="array" ref="G13:I13">_xlfn.XLOOKUP(B13,'Original deal_information'!$B$2:$B$777,'Original deal_information'!$AJ$2:$AL$777,"Not Disclosed",0)</f>
        <v xml:space="preserve">Teams often have little understanding about the fanbase they have created. We want to give teams this visibility and understanding so it helps them in business conversations with the media and sponsors. Further to that,  we want to enable teams to build their own recurring revenue streams. </v>
      </c>
      <c r="H13" t="str">
        <v>4 main revenue streams 
i) rev share with each team based on the fan subscriptions generated by the team 
ii) in-App advertising 
iii) the teams (customers) will pay if they wish to remove in-App advertising or add custom functionality
iv) from brands who wish to access the combined audience created across all the different team Apps that are created on the Heero network</v>
      </c>
      <c r="I13" t="str">
        <v>Customers will be the eSports teams themselves while the market opportunity continues to grow - eSports is expected to hit $1B by 2018. As the majority of money is from fans and brands the teams sit directly between these two groups and can generate revenue from both.
Heero recently launched IOS/Android versions for one team and has verbal commitments from several others.</v>
      </c>
    </row>
    <row r="14" spans="1:9" ht="12.75">
      <c r="A14">
        <v>1372</v>
      </c>
      <c r="B14" t="s">
        <v>472</v>
      </c>
      <c r="C14">
        <f>_xlfn.XLOOKUP(B14,'Original deal_information'!$B$2:$B$777,'Original deal_information'!$L$2:$L$777,0)</f>
        <v>2361</v>
      </c>
      <c r="D14">
        <f>_xlfn.XLOOKUP(B14,'Original deal_information'!$B$2:$B$777,'Original deal_information'!$O$2:$O$777,0)</f>
        <v>4536</v>
      </c>
      <c r="E14">
        <f>_xlfn.XLOOKUP(B14,'Original deal_information'!$B$2:$B$777,'Original deal_information'!$P$2:$P$777,0)</f>
        <v>2</v>
      </c>
      <c r="F14">
        <f>_xlfn.XLOOKUP(B14,'Original deal_information'!$B$2:$B$777,'Original deal_information'!$AI$2:$AI$777,0)</f>
        <v>1</v>
      </c>
      <c r="G14" t="str" cm="1">
        <f t="array" ref="G14:I14">_xlfn.XLOOKUP(B14,'Original deal_information'!$B$2:$B$777,'Original deal_information'!$AJ$2:$AL$777,"Not Disclosed",0)</f>
        <v>Cybersecurity is a growing market poised to reach 10 Billion USD in the Middle East alone in 2019
Cyber attacks are on the rise and the cost of breach and cybersecurity negligence run in the millions of dollars for companies in the MENA region
GCC IT infrastructures are vulnerable and the lack of cybersecurity education and training of employees and students exacerbates the issue even more</v>
      </c>
      <c r="H14" t="str">
        <v>Service provision | Software licensing | Paid training and certification | Cybersecurity bootcamps for corporations and schools</v>
      </c>
      <c r="I14" t="str">
        <v>We are focusing on the UAE market in phase 1,  followed by an expansion into Bahrain and Kuwait,  culminating with operations in Saudi Arabia in phase 3 starting year 5
Market size for cybersecurity in the Middle East stood at 52 Billion USD in 2014 and is poised to reach 9.5 Billion USD by 2019
We create demand by exposing vulnerabilities and reporting to companies who are forced to contract us</v>
      </c>
    </row>
    <row r="15" spans="1:9" ht="12.75">
      <c r="A15">
        <v>1383</v>
      </c>
      <c r="B15" t="s">
        <v>942</v>
      </c>
      <c r="C15">
        <f>_xlfn.XLOOKUP(B15,'Original deal_information'!$B$2:$B$777,'Original deal_information'!$L$2:$L$777,0)</f>
        <v>2361</v>
      </c>
      <c r="D15">
        <f>_xlfn.XLOOKUP(B15,'Original deal_information'!$B$2:$B$777,'Original deal_information'!$O$2:$O$777,0)</f>
        <v>5876</v>
      </c>
      <c r="E15" t="str">
        <f>_xlfn.XLOOKUP(B15,'Original deal_information'!$B$2:$B$777,'Original deal_information'!$P$2:$P$777,0)</f>
        <v>Not Disclosed</v>
      </c>
      <c r="F15">
        <f>_xlfn.XLOOKUP(B15,'Original deal_information'!$B$2:$B$777,'Original deal_information'!$AI$2:$AI$777,0)</f>
        <v>1</v>
      </c>
      <c r="G15" t="str" cm="1">
        <f t="array" ref="G15:I15">_xlfn.XLOOKUP(B15,'Original deal_information'!$B$2:$B$777,'Original deal_information'!$AJ$2:$AL$777,"Not Disclosed",0)</f>
        <v>Market Gap: Lack of convenient home / online tailoring service for men
Solution: An online tailoring store for men's shirts and suits providing online customisation function and home / office measurement,  fitting,  and delivery service</v>
      </c>
      <c r="H15" t="str">
        <v>We will sell shirts and suits under our own brand. We have already established a relationship with a 3rd party well established tailor for the provision of fabric and manufacturing services. We will be paying a fixed cost per shirt / suit,  with our gross margin being 60% on sold items.</v>
      </c>
      <c r="I15" t="str">
        <v>The Dubai tailoring market is highly established and growing in-line with the growth of the professional male population. The market is extremely fragmented with multiple physical stores with limited coverage each. Our online platform will initially leverage social media,  general online marketing,  and word of mouth to acquire its core customer base.</v>
      </c>
    </row>
    <row r="16" spans="1:9" ht="12.75">
      <c r="A16">
        <v>1418</v>
      </c>
      <c r="B16" t="s">
        <v>255</v>
      </c>
      <c r="C16">
        <f>_xlfn.XLOOKUP(B16,'Original deal_information'!$B$2:$B$777,'Original deal_information'!$L$2:$L$777,0)</f>
        <v>1623</v>
      </c>
      <c r="D16">
        <f>_xlfn.XLOOKUP(B16,'Original deal_information'!$B$2:$B$777,'Original deal_information'!$O$2:$O$777,0)</f>
        <v>7634</v>
      </c>
      <c r="E16">
        <f>_xlfn.XLOOKUP(B16,'Original deal_information'!$B$2:$B$777,'Original deal_information'!$P$2:$P$777,0)</f>
        <v>1</v>
      </c>
      <c r="F16">
        <f>_xlfn.XLOOKUP(B16,'Original deal_information'!$B$2:$B$777,'Original deal_information'!$AI$2:$AI$777,0)</f>
        <v>0</v>
      </c>
      <c r="G16" t="str" cm="1">
        <f t="array" ref="G16:I16">_xlfn.XLOOKUP(B16,'Original deal_information'!$B$2:$B$777,'Original deal_information'!$AJ$2:$AL$777,"Not Disclosed",0)</f>
        <v>Not Disclosed</v>
      </c>
      <c r="H16" t="str">
        <v>Not Disclosed</v>
      </c>
      <c r="I16" t="str">
        <v>Not Disclosed</v>
      </c>
    </row>
    <row r="17" spans="1:9" ht="12.75">
      <c r="A17">
        <v>1433</v>
      </c>
      <c r="B17" t="s">
        <v>355</v>
      </c>
      <c r="C17">
        <f>_xlfn.XLOOKUP(B17,'Original deal_information'!$B$2:$B$777,'Original deal_information'!$L$2:$L$777,0)</f>
        <v>1623</v>
      </c>
      <c r="D17">
        <f>_xlfn.XLOOKUP(B17,'Original deal_information'!$B$2:$B$777,'Original deal_information'!$O$2:$O$777,0)</f>
        <v>9435</v>
      </c>
      <c r="E17">
        <f>_xlfn.XLOOKUP(B17,'Original deal_information'!$B$2:$B$777,'Original deal_information'!$P$2:$P$777,0)</f>
        <v>2</v>
      </c>
      <c r="F17">
        <f>_xlfn.XLOOKUP(B17,'Original deal_information'!$B$2:$B$777,'Original deal_information'!$AI$2:$AI$777,0)</f>
        <v>1</v>
      </c>
      <c r="G17" t="str" cm="1">
        <f t="array" ref="G17:I17">_xlfn.XLOOKUP(B17,'Original deal_information'!$B$2:$B$777,'Original deal_information'!$AJ$2:$AL$777,"Not Disclosed",0)</f>
        <v>Not Disclosed</v>
      </c>
      <c r="H17" t="str">
        <v>Not Disclosed</v>
      </c>
      <c r="I17" t="str">
        <v>Not Disclosed</v>
      </c>
    </row>
    <row r="18" spans="1:9" ht="12.75">
      <c r="A18">
        <v>1440</v>
      </c>
      <c r="B18" t="s">
        <v>461</v>
      </c>
      <c r="C18">
        <f>_xlfn.XLOOKUP(B18,'Original deal_information'!$B$2:$B$777,'Original deal_information'!$L$2:$L$777,0)</f>
        <v>1623</v>
      </c>
      <c r="D18">
        <f>_xlfn.XLOOKUP(B18,'Original deal_information'!$B$2:$B$777,'Original deal_information'!$O$2:$O$777,0)</f>
        <v>7592</v>
      </c>
      <c r="E18">
        <f>_xlfn.XLOOKUP(B18,'Original deal_information'!$B$2:$B$777,'Original deal_information'!$P$2:$P$777,0)</f>
        <v>1</v>
      </c>
      <c r="F18">
        <f>_xlfn.XLOOKUP(B18,'Original deal_information'!$B$2:$B$777,'Original deal_information'!$AI$2:$AI$777,0)</f>
        <v>0</v>
      </c>
      <c r="G18" t="str" cm="1">
        <f t="array" ref="G18:I18">_xlfn.XLOOKUP(B18,'Original deal_information'!$B$2:$B$777,'Original deal_information'!$AJ$2:$AL$777,"Not Disclosed",0)</f>
        <v>Not Disclosed</v>
      </c>
      <c r="H18" t="str">
        <v>Not Disclosed</v>
      </c>
      <c r="I18" t="str">
        <v>Not Disclosed</v>
      </c>
    </row>
    <row r="19" spans="1:9" ht="12.75">
      <c r="A19">
        <v>1471</v>
      </c>
      <c r="B19" t="s">
        <v>887</v>
      </c>
      <c r="C19">
        <f>_xlfn.XLOOKUP(B19,'Original deal_information'!$B$2:$B$777,'Original deal_information'!$L$2:$L$777,0)</f>
        <v>1256</v>
      </c>
      <c r="D19">
        <f>_xlfn.XLOOKUP(B19,'Original deal_information'!$B$2:$B$777,'Original deal_information'!$O$2:$O$777,0)</f>
        <v>5867</v>
      </c>
      <c r="E19">
        <f>_xlfn.XLOOKUP(B19,'Original deal_information'!$B$2:$B$777,'Original deal_information'!$P$2:$P$777,0)</f>
        <v>3</v>
      </c>
      <c r="F19">
        <f>_xlfn.XLOOKUP(B19,'Original deal_information'!$B$2:$B$777,'Original deal_information'!$AI$2:$AI$777,0)</f>
        <v>1</v>
      </c>
      <c r="G19" t="str" cm="1">
        <f t="array" ref="G19:I19">_xlfn.XLOOKUP(B19,'Original deal_information'!$B$2:$B$777,'Original deal_information'!$AJ$2:$AL$777,"Not Disclosed",0)</f>
        <v>Not Disclosed</v>
      </c>
      <c r="H19" t="str">
        <v>Not Disclosed</v>
      </c>
      <c r="I19" t="str">
        <v>Not Disclosed</v>
      </c>
    </row>
    <row r="20" spans="1:9" ht="12.75">
      <c r="A20">
        <v>1476</v>
      </c>
      <c r="B20" t="s">
        <v>253</v>
      </c>
      <c r="C20">
        <f>_xlfn.XLOOKUP(B20,'Original deal_information'!$B$2:$B$777,'Original deal_information'!$L$2:$L$777,0)</f>
        <v>2361</v>
      </c>
      <c r="D20">
        <f>_xlfn.XLOOKUP(B20,'Original deal_information'!$B$2:$B$777,'Original deal_information'!$O$2:$O$777,0)</f>
        <v>2165</v>
      </c>
      <c r="E20">
        <f>_xlfn.XLOOKUP(B20,'Original deal_information'!$B$2:$B$777,'Original deal_information'!$P$2:$P$777,0)</f>
        <v>2</v>
      </c>
      <c r="F20">
        <f>_xlfn.XLOOKUP(B20,'Original deal_information'!$B$2:$B$777,'Original deal_information'!$AI$2:$AI$777,0)</f>
        <v>0</v>
      </c>
      <c r="G20" t="str" cm="1">
        <f t="array" ref="G20:I20">_xlfn.XLOOKUP(B20,'Original deal_information'!$B$2:$B$777,'Original deal_information'!$AJ$2:$AL$777,"Not Disclosed",0)</f>
        <v>Not Disclosed</v>
      </c>
      <c r="H20" t="str">
        <v>Not Disclosed</v>
      </c>
      <c r="I20" t="str">
        <v>Not Disclosed</v>
      </c>
    </row>
    <row r="21" spans="1:9" ht="12.75">
      <c r="A21">
        <v>1494</v>
      </c>
      <c r="B21" t="s">
        <v>249</v>
      </c>
      <c r="C21">
        <f>_xlfn.XLOOKUP(B21,'Original deal_information'!$B$2:$B$777,'Original deal_information'!$L$2:$L$777,0)</f>
        <v>2361</v>
      </c>
      <c r="D21">
        <f>_xlfn.XLOOKUP(B21,'Original deal_information'!$B$2:$B$777,'Original deal_information'!$O$2:$O$777,0)</f>
        <v>1524</v>
      </c>
      <c r="E21" t="str">
        <f>_xlfn.XLOOKUP(B21,'Original deal_information'!$B$2:$B$777,'Original deal_information'!$P$2:$P$777,0)</f>
        <v>Not Disclosed</v>
      </c>
      <c r="F21">
        <f>_xlfn.XLOOKUP(B21,'Original deal_information'!$B$2:$B$777,'Original deal_information'!$AI$2:$AI$777,0)</f>
        <v>1</v>
      </c>
      <c r="G21" t="str" cm="1">
        <f t="array" ref="G21:I21">_xlfn.XLOOKUP(B21,'Original deal_information'!$B$2:$B$777,'Original deal_information'!$AJ$2:$AL$777,"Not Disclosed",0)</f>
        <v>Because Social Media and Email have very low read rates,  we created Hadzup.  It is a Push Notification Platform that delivers a staggering 98% read-rate.  Push Notifications are like SMS,  but delivered over the internet making them free.  Your customers are expecting apps,  and now you can give them beautiful apps for a tiny investment.  We take your existing website and turn it into native apps.</v>
      </c>
      <c r="H21" t="str">
        <v>Apps we build start at 3, 000 AED ($820).    We invested $100, 000 to build our platform so that we can offer amazing apps at unprecedentedly low cost.</v>
      </c>
      <c r="I21" t="str">
        <v>We are still new.  We are preparing for a large inbound marketing strategy.  That said,  we love to work with Startups and SME.  Our overall strategy is to build brand awareness and become the defacto firm for apps in the UAE and then scale globally.  We already have a local presence in Canada,  KSA,  Lebanon,  Jordan,  and we are based in Dubai.</v>
      </c>
    </row>
    <row r="22" spans="1:9" ht="12.75">
      <c r="A22">
        <v>1601</v>
      </c>
      <c r="B22" t="s">
        <v>396</v>
      </c>
      <c r="C22">
        <f>_xlfn.XLOOKUP(B22,'Original deal_information'!$B$2:$B$777,'Original deal_information'!$L$2:$L$777,0)</f>
        <v>2361</v>
      </c>
      <c r="D22">
        <f>_xlfn.XLOOKUP(B22,'Original deal_information'!$B$2:$B$777,'Original deal_information'!$O$2:$O$777,0)</f>
        <v>7592</v>
      </c>
      <c r="E22">
        <f>_xlfn.XLOOKUP(B22,'Original deal_information'!$B$2:$B$777,'Original deal_information'!$P$2:$P$777,0)</f>
        <v>1</v>
      </c>
      <c r="F22">
        <f>_xlfn.XLOOKUP(B22,'Original deal_information'!$B$2:$B$777,'Original deal_information'!$AI$2:$AI$777,0)</f>
        <v>1</v>
      </c>
      <c r="G22" t="str" cm="1">
        <f t="array" ref="G22:I22">_xlfn.XLOOKUP(B22,'Original deal_information'!$B$2:$B$777,'Original deal_information'!$AJ$2:$AL$777,"Not Disclosed",0)</f>
        <v xml:space="preserve">Healthcare is broken in the GCC
Patients struggle to find a good doctor
- 3-5 bad visits before they find a good doctor
- &gt; 80\\% of patients have had bad experiences with doctors
- Most patients can’t find information online on doctors and clinics
Doctors Struggle to Build a Patient Base Effectively
- &lt; 4 years of experience practising in the GCC
- 30\\%-40\\% utilization rate of doctors
- No way to track ROI on marketing spend. </v>
      </c>
      <c r="H22" t="str">
        <v xml:space="preserve">We are already monetizing the premium profiles. Doctors can pay a fix monthly susbcription or only booking fees. </v>
      </c>
      <c r="I22" t="str">
        <v xml:space="preserve">- More than 250 Million Appointments are booked annually in the private sector in GCC
- Our biggest sources of traffic are SEO and Adwords. </v>
      </c>
    </row>
    <row r="23" spans="1:9" ht="12.75">
      <c r="A23">
        <v>1625</v>
      </c>
      <c r="B23" t="s">
        <v>101</v>
      </c>
      <c r="C23">
        <f>_xlfn.XLOOKUP(B23,'Original deal_information'!$B$2:$B$777,'Original deal_information'!$L$2:$L$777,0)</f>
        <v>2361</v>
      </c>
      <c r="D23">
        <f>_xlfn.XLOOKUP(B23,'Original deal_information'!$B$2:$B$777,'Original deal_information'!$O$2:$O$777,0)</f>
        <v>2165</v>
      </c>
      <c r="E23">
        <f>_xlfn.XLOOKUP(B23,'Original deal_information'!$B$2:$B$777,'Original deal_information'!$P$2:$P$777,0)</f>
        <v>1</v>
      </c>
      <c r="F23">
        <f>_xlfn.XLOOKUP(B23,'Original deal_information'!$B$2:$B$777,'Original deal_information'!$AI$2:$AI$777,0)</f>
        <v>1</v>
      </c>
      <c r="G23" t="str" cm="1">
        <f t="array" ref="G23:I23">_xlfn.XLOOKUP(B23,'Original deal_information'!$B$2:$B$777,'Original deal_information'!$AJ$2:$AL$777,"Not Disclosed",0)</f>
        <v>Not Disclosed</v>
      </c>
      <c r="H23" t="str">
        <v>Not Disclosed</v>
      </c>
      <c r="I23" t="str">
        <v>Not Disclosed</v>
      </c>
    </row>
    <row r="24" spans="1:9" ht="12.75">
      <c r="A24">
        <v>1644</v>
      </c>
      <c r="B24" t="s">
        <v>85</v>
      </c>
      <c r="C24">
        <f>_xlfn.XLOOKUP(B24,'Original deal_information'!$B$2:$B$777,'Original deal_information'!$L$2:$L$777,0)</f>
        <v>1256</v>
      </c>
      <c r="D24">
        <f>_xlfn.XLOOKUP(B24,'Original deal_information'!$B$2:$B$777,'Original deal_information'!$O$2:$O$777,0)</f>
        <v>3678</v>
      </c>
      <c r="E24" t="str">
        <f>_xlfn.XLOOKUP(B24,'Original deal_information'!$B$2:$B$777,'Original deal_information'!$P$2:$P$777,0)</f>
        <v>Not Disclosed</v>
      </c>
      <c r="F24">
        <f>_xlfn.XLOOKUP(B24,'Original deal_information'!$B$2:$B$777,'Original deal_information'!$AI$2:$AI$777,0)</f>
        <v>1</v>
      </c>
      <c r="G24" t="str" cm="1">
        <f t="array" ref="G24:I24">_xlfn.XLOOKUP(B24,'Original deal_information'!$B$2:$B$777,'Original deal_information'!$AJ$2:$AL$777,"Not Disclosed",0)</f>
        <v>Not Disclosed</v>
      </c>
      <c r="H24" t="str">
        <v>Not Disclosed</v>
      </c>
      <c r="I24" t="str">
        <v>Not Disclosed</v>
      </c>
    </row>
    <row r="25" spans="1:9" ht="12.75">
      <c r="A25">
        <v>1688</v>
      </c>
      <c r="B25" t="s">
        <v>403</v>
      </c>
      <c r="C25">
        <f>_xlfn.XLOOKUP(B25,'Original deal_information'!$B$2:$B$777,'Original deal_information'!$L$2:$L$777,0)</f>
        <v>2468</v>
      </c>
      <c r="D25">
        <f>_xlfn.XLOOKUP(B25,'Original deal_information'!$B$2:$B$777,'Original deal_information'!$O$2:$O$777,0)</f>
        <v>7846</v>
      </c>
      <c r="E25">
        <f>_xlfn.XLOOKUP(B25,'Original deal_information'!$B$2:$B$777,'Original deal_information'!$P$2:$P$777,0)</f>
        <v>3</v>
      </c>
      <c r="F25">
        <f>_xlfn.XLOOKUP(B25,'Original deal_information'!$B$2:$B$777,'Original deal_information'!$AI$2:$AI$777,0)</f>
        <v>1</v>
      </c>
      <c r="G25" t="str" cm="1">
        <f t="array" ref="G25:I25">_xlfn.XLOOKUP(B25,'Original deal_information'!$B$2:$B$777,'Original deal_information'!$AJ$2:$AL$777,"Not Disclosed",0)</f>
        <v>in a country like Egypt with 25 M households the opportunity is huge with home services market. The internet connected households in Egypt alone spend more than $1 Billion per year on home services like plumbing,  painting cleaning moving and similar services .
The customers pain is so intense. I want you to imagine a big city like Cairo without any home service agencies. The only possible solution is to go and pick someone you don’t know and take him to your place. You can receive a very poor quality,  unprofessional behavior,  over pricing or even steal something and disappear.
With Taskty all you need to do is to order the service through our platform and we will send you the best tech in your neighborhood,  make sure you will not be overcharged and collect your feedback after the service.</v>
      </c>
      <c r="H25" t="str">
        <v xml:space="preserve">We take 20% commission on every transaction </v>
      </c>
      <c r="I25" t="str">
        <v xml:space="preserve">The internet connected households in Egypt alone spend more than $1 Billion per year on home services like plumbing,  painting cleaning moving and similar services .
We are acquiring tens of thousands of customers from all the digital channels and the referrals from our happy customers.   </v>
      </c>
    </row>
    <row r="26" spans="1:9" ht="12.75">
      <c r="A26">
        <v>1695</v>
      </c>
      <c r="B26" t="s">
        <v>468</v>
      </c>
      <c r="C26">
        <f>_xlfn.XLOOKUP(B26,'Original deal_information'!$B$2:$B$777,'Original deal_information'!$L$2:$L$777,0)</f>
        <v>2361</v>
      </c>
      <c r="D26">
        <f>_xlfn.XLOOKUP(B26,'Original deal_information'!$B$2:$B$777,'Original deal_information'!$O$2:$O$777,0)</f>
        <v>1632</v>
      </c>
      <c r="E26">
        <f>_xlfn.XLOOKUP(B26,'Original deal_information'!$B$2:$B$777,'Original deal_information'!$P$2:$P$777,0)</f>
        <v>1</v>
      </c>
      <c r="F26">
        <f>_xlfn.XLOOKUP(B26,'Original deal_information'!$B$2:$B$777,'Original deal_information'!$AI$2:$AI$777,0)</f>
        <v>1</v>
      </c>
      <c r="G26" t="str" cm="1">
        <f t="array" ref="G26:I26">_xlfn.XLOOKUP(B26,'Original deal_information'!$B$2:$B$777,'Original deal_information'!$AJ$2:$AL$777,"Not Disclosed",0)</f>
        <v xml:space="preserve">We’re leveraging data and technology to a build a more simple and personal shopping experience for customers who either don't have the time to shop or simply don't know how to piece together their wardrobe. </v>
      </c>
      <c r="H26" t="str">
        <v xml:space="preserve">Our economics mirror that of a typical retailer, in that,  we mark-up cost of goods before sending to our customers. Our service and delivery are free,  customers only pay for the clothes they keep. </v>
      </c>
      <c r="I26" t="str">
        <v>The GCC’s  Apparel and footwear market is $16B luxury market with $900 being purchased online. 
We focus on 3 acquisition channels 
1)	Paid Ads – 3:1 LTV to CAC ratio 
2)	Organic through word of mouth,  content/SEO 
3)	Paid referral leveraging existing base
Retention strategy leverages historical data to engage database through following automated workflows: 
- Personalized post-purchase emails with product recommendations from 
Stylists 
- Personalized re-activation journeys based on profile data 
- One-click up-sells &amp; replacement packages</v>
      </c>
    </row>
    <row r="27" spans="1:9" ht="12.75">
      <c r="A27">
        <v>1837</v>
      </c>
      <c r="B27" t="s">
        <v>563</v>
      </c>
      <c r="C27">
        <f>_xlfn.XLOOKUP(B27,'Original deal_information'!$B$2:$B$777,'Original deal_information'!$L$2:$L$777,0)</f>
        <v>1623</v>
      </c>
      <c r="D27">
        <f>_xlfn.XLOOKUP(B27,'Original deal_information'!$B$2:$B$777,'Original deal_information'!$O$2:$O$777,0)</f>
        <v>1632</v>
      </c>
      <c r="E27" t="str">
        <f>_xlfn.XLOOKUP(B27,'Original deal_information'!$B$2:$B$777,'Original deal_information'!$P$2:$P$777,0)</f>
        <v>Not Disclosed</v>
      </c>
      <c r="F27">
        <f>_xlfn.XLOOKUP(B27,'Original deal_information'!$B$2:$B$777,'Original deal_information'!$AI$2:$AI$777,0)</f>
        <v>0</v>
      </c>
      <c r="G27" t="str" cm="1">
        <f t="array" ref="G27:I27">_xlfn.XLOOKUP(B27,'Original deal_information'!$B$2:$B$777,'Original deal_information'!$AJ$2:$AL$777,"Not Disclosed",0)</f>
        <v xml:space="preserve">Topshou is a community-driven fashion discovery platform. Users get the opportunity to inspire,  get inspired,  and seek the community’s advice on what to wear. They can also discover what to purchase in order to complete their trendy looks. The platform includes professional fashion experts and actual brands to offer an exclusive experience.
TopShou provide users with better inspiration around to what to wear,  give them fashion advices,  save them time,  as well as provide a closet inventory management. </v>
      </c>
      <c r="H27" t="str">
        <v>Not Disclosed</v>
      </c>
      <c r="I27" t="str">
        <v>Not Disclosed</v>
      </c>
    </row>
    <row r="28" spans="1:9" ht="12.75">
      <c r="A28">
        <v>1847</v>
      </c>
      <c r="B28" t="s">
        <v>720</v>
      </c>
      <c r="C28">
        <f>_xlfn.XLOOKUP(B28,'Original deal_information'!$B$2:$B$777,'Original deal_information'!$L$2:$L$777,0)</f>
        <v>2361</v>
      </c>
      <c r="D28">
        <f>_xlfn.XLOOKUP(B28,'Original deal_information'!$B$2:$B$777,'Original deal_information'!$O$2:$O$777,0)</f>
        <v>2165</v>
      </c>
      <c r="E28" t="str">
        <f>_xlfn.XLOOKUP(B28,'Original deal_information'!$B$2:$B$777,'Original deal_information'!$P$2:$P$777,0)</f>
        <v>Not Disclosed</v>
      </c>
      <c r="F28">
        <f>_xlfn.XLOOKUP(B28,'Original deal_information'!$B$2:$B$777,'Original deal_information'!$AI$2:$AI$777,0)</f>
        <v>0</v>
      </c>
      <c r="G28" t="str" cm="1">
        <f t="array" ref="G28:I28">_xlfn.XLOOKUP(B28,'Original deal_information'!$B$2:$B$777,'Original deal_information'!$AJ$2:$AL$777,"Not Disclosed",0)</f>
        <v>The social networking industry is blossoming with new platforms becoming household names essentially overnight. While each of our profiles on these platforms are highly customizable they are often aimed at a broad audience of connections made on that platform. Because of this we consciously decide who to connect with on each network based on our real world relationship with each person.</v>
      </c>
      <c r="H28" t="str">
        <v>While there are countless options for monetizing a system like Pushdot (as shown with the large interest in FullContact and Brewster) the product must come first,  which is why it has been initially launched as solely a peer to peer networking app
From partnership deals,  to business account promotion the possibilities are truly endless 
https://www.dropbox.com/s/ejshwzucstupu6p/PushDot_financials%</v>
      </c>
      <c r="I28" t="str">
        <v>Pushdot has immense potential to be the bridge between real world relationships,  with all of their dynamic attributes,  and online relationships which are still stuck in a 1-to-all format.
Essentially,  it is not about accumulating contact information as current contact apps are geared towards,  but about personally handing it out each time you actually connect.</v>
      </c>
    </row>
    <row r="29" spans="1:9" ht="12.75">
      <c r="A29">
        <v>1879</v>
      </c>
      <c r="B29" t="s">
        <v>816</v>
      </c>
      <c r="C29">
        <f>_xlfn.XLOOKUP(B29,'Original deal_information'!$B$2:$B$777,'Original deal_information'!$L$2:$L$777,0)</f>
        <v>6890</v>
      </c>
      <c r="D29">
        <f>_xlfn.XLOOKUP(B29,'Original deal_information'!$B$2:$B$777,'Original deal_information'!$O$2:$O$777,0)</f>
        <v>9435</v>
      </c>
      <c r="E29" t="str">
        <f>_xlfn.XLOOKUP(B29,'Original deal_information'!$B$2:$B$777,'Original deal_information'!$P$2:$P$777,0)</f>
        <v>Not Disclosed</v>
      </c>
      <c r="F29">
        <f>_xlfn.XLOOKUP(B29,'Original deal_information'!$B$2:$B$777,'Original deal_information'!$AI$2:$AI$777,0)</f>
        <v>0</v>
      </c>
      <c r="G29" t="str" cm="1">
        <f t="array" ref="G29:I29">_xlfn.XLOOKUP(B29,'Original deal_information'!$B$2:$B$777,'Original deal_information'!$AJ$2:$AL$777,"Not Disclosed",0)</f>
        <v>We will make any talented singer a mainstream star in 48 hours,  without violating any social constrains or barries they might face.</v>
      </c>
      <c r="H29" t="str">
        <v>Not Disclosed</v>
      </c>
      <c r="I29" t="str">
        <v>Not Disclosed</v>
      </c>
    </row>
    <row r="30" spans="1:9" ht="12.75">
      <c r="A30">
        <v>1892</v>
      </c>
      <c r="B30" t="s">
        <v>163</v>
      </c>
      <c r="C30">
        <f>_xlfn.XLOOKUP(B30,'Original deal_information'!$B$2:$B$777,'Original deal_information'!$L$2:$L$777,0)</f>
        <v>2468</v>
      </c>
      <c r="D30">
        <f>_xlfn.XLOOKUP(B30,'Original deal_information'!$B$2:$B$777,'Original deal_information'!$O$2:$O$777,0)</f>
        <v>3678</v>
      </c>
      <c r="E30">
        <f>_xlfn.XLOOKUP(B30,'Original deal_information'!$B$2:$B$777,'Original deal_information'!$P$2:$P$777,0)</f>
        <v>1</v>
      </c>
      <c r="F30">
        <f>_xlfn.XLOOKUP(B30,'Original deal_information'!$B$2:$B$777,'Original deal_information'!$AI$2:$AI$777,0)</f>
        <v>1</v>
      </c>
      <c r="G30" t="str" cm="1">
        <f t="array" ref="G30:I30">_xlfn.XLOOKUP(B30,'Original deal_information'!$B$2:$B$777,'Original deal_information'!$AJ$2:$AL$777,"Not Disclosed",0)</f>
        <v>Not Disclosed</v>
      </c>
      <c r="H30" t="str">
        <v>Not Disclosed</v>
      </c>
      <c r="I30" t="str">
        <v>Not Disclosed</v>
      </c>
    </row>
    <row r="31" spans="1:9" ht="12.75">
      <c r="A31">
        <v>1952</v>
      </c>
      <c r="B31" t="s">
        <v>187</v>
      </c>
      <c r="C31">
        <f>_xlfn.XLOOKUP(B31,'Original deal_information'!$B$2:$B$777,'Original deal_information'!$L$2:$L$777,0)</f>
        <v>1623</v>
      </c>
      <c r="D31">
        <f>_xlfn.XLOOKUP(B31,'Original deal_information'!$B$2:$B$777,'Original deal_information'!$O$2:$O$777,0)</f>
        <v>7346</v>
      </c>
      <c r="E31">
        <f>_xlfn.XLOOKUP(B31,'Original deal_information'!$B$2:$B$777,'Original deal_information'!$P$2:$P$777,0)</f>
        <v>3</v>
      </c>
      <c r="F31">
        <f>_xlfn.XLOOKUP(B31,'Original deal_information'!$B$2:$B$777,'Original deal_information'!$AI$2:$AI$777,0)</f>
        <v>0</v>
      </c>
      <c r="G31" t="str" cm="1">
        <f t="array" ref="G31:I31">_xlfn.XLOOKUP(B31,'Original deal_information'!$B$2:$B$777,'Original deal_information'!$AJ$2:$AL$777,"Not Disclosed",0)</f>
        <v>Not Disclosed</v>
      </c>
      <c r="H31" t="str">
        <v>Not Disclosed</v>
      </c>
      <c r="I31" t="str">
        <v>Not Disclosed</v>
      </c>
    </row>
    <row r="32" spans="1:9" ht="12.75">
      <c r="A32">
        <v>2109</v>
      </c>
      <c r="B32" t="s">
        <v>195</v>
      </c>
      <c r="C32">
        <f>_xlfn.XLOOKUP(B32,'Original deal_information'!$B$2:$B$777,'Original deal_information'!$L$2:$L$777,0)</f>
        <v>2468</v>
      </c>
      <c r="D32">
        <f>_xlfn.XLOOKUP(B32,'Original deal_information'!$B$2:$B$777,'Original deal_information'!$O$2:$O$777,0)</f>
        <v>9426</v>
      </c>
      <c r="E32">
        <f>_xlfn.XLOOKUP(B32,'Original deal_information'!$B$2:$B$777,'Original deal_information'!$P$2:$P$777,0)</f>
        <v>1</v>
      </c>
      <c r="F32">
        <f>_xlfn.XLOOKUP(B32,'Original deal_information'!$B$2:$B$777,'Original deal_information'!$AI$2:$AI$777,0)</f>
        <v>0</v>
      </c>
      <c r="G32" t="str" cm="1">
        <f t="array" ref="G32:I32">_xlfn.XLOOKUP(B32,'Original deal_information'!$B$2:$B$777,'Original deal_information'!$AJ$2:$AL$777,"Not Disclosed",0)</f>
        <v>People decide what to eat by visiting several websites to gather information about restaurants with no one answering What to eat.</v>
      </c>
      <c r="H32" t="str">
        <v>Not Disclosed</v>
      </c>
      <c r="I32" t="str">
        <v>Not Disclosed</v>
      </c>
    </row>
    <row r="33" spans="1:9" ht="12.75">
      <c r="A33">
        <v>2137</v>
      </c>
      <c r="B33" t="s">
        <v>172</v>
      </c>
      <c r="C33">
        <f>_xlfn.XLOOKUP(B33,'Original deal_information'!$B$2:$B$777,'Original deal_information'!$L$2:$L$777,0)</f>
        <v>1256</v>
      </c>
      <c r="D33">
        <f>_xlfn.XLOOKUP(B33,'Original deal_information'!$B$2:$B$777,'Original deal_information'!$O$2:$O$777,0)</f>
        <v>1467</v>
      </c>
      <c r="E33">
        <f>_xlfn.XLOOKUP(B33,'Original deal_information'!$B$2:$B$777,'Original deal_information'!$P$2:$P$777,0)</f>
        <v>3</v>
      </c>
      <c r="F33">
        <f>_xlfn.XLOOKUP(B33,'Original deal_information'!$B$2:$B$777,'Original deal_information'!$AI$2:$AI$777,0)</f>
        <v>1</v>
      </c>
      <c r="G33" t="str" cm="1">
        <f t="array" ref="G33:I33">_xlfn.XLOOKUP(B33,'Original deal_information'!$B$2:$B$777,'Original deal_information'!$AJ$2:$AL$777,"Not Disclosed",0)</f>
        <v>The MENA region is home to the highest paying users worldwide,  but these users lack quality content that international developers have a hard-time providing. Play 3arabi helps these developers localize their games to fit the Arab users,  and then publishes and operates these games.</v>
      </c>
      <c r="H33" t="str">
        <v>Not Disclosed</v>
      </c>
      <c r="I33" t="str">
        <v>Not Disclosed</v>
      </c>
    </row>
    <row r="34" spans="1:9" ht="12.75">
      <c r="A34">
        <v>2142</v>
      </c>
      <c r="B34" t="s">
        <v>515</v>
      </c>
      <c r="C34">
        <f>_xlfn.XLOOKUP(B34,'Original deal_information'!$B$2:$B$777,'Original deal_information'!$L$2:$L$777,0)</f>
        <v>1623</v>
      </c>
      <c r="D34">
        <f>_xlfn.XLOOKUP(B34,'Original deal_information'!$B$2:$B$777,'Original deal_information'!$O$2:$O$777,0)</f>
        <v>7634</v>
      </c>
      <c r="E34">
        <f>_xlfn.XLOOKUP(B34,'Original deal_information'!$B$2:$B$777,'Original deal_information'!$P$2:$P$777,0)</f>
        <v>2</v>
      </c>
      <c r="F34">
        <f>_xlfn.XLOOKUP(B34,'Original deal_information'!$B$2:$B$777,'Original deal_information'!$AI$2:$AI$777,0)</f>
        <v>0</v>
      </c>
      <c r="G34" t="str" cm="1">
        <f t="array" ref="G34:I34">_xlfn.XLOOKUP(B34,'Original deal_information'!$B$2:$B$777,'Original deal_information'!$AJ$2:$AL$777,"Not Disclosed",0)</f>
        <v>Self-education and constant-knowledge upgrade is a must for survival in the future.  With busy lives nowadays,  people rarely find time to get educated about topics they are interested in.  Commuting is part of every single person’s daily routine and is actual wasted time if nothing productive is done during this commute.
Fallound bridges this wasted-time gap with a software that makes the driver listen to tailored audio content for the duration of his commute.</v>
      </c>
      <c r="H34" t="str">
        <v>Since Fallound is a software integrated into cars and a mobile app which can be used in any non-driving commute,  we make revenue by licensing our APIs to car manufacturers.
We are also in-talks to expand our software into aircrafts - same technology of aggregation according to time and interests,  but with movies and music on the plane.
In 2022,  we have the opportunity to showcase our technology at the 2022 FIFA WorldCup,  which will give us access to their audience of billions across the world who will want to listen to tailored updates regarding sport scores and games. This news made advertising agencies approach us to pay 4-5$ per active user per year.  Hence,  advertisings is another source of revenue down the line once large numbers drop in.</v>
      </c>
      <c r="I34" t="str">
        <v xml:space="preserve">To prove our technology,  we have developed a mobile app for iPhone (which connects to the car system via bluetooth) and gives you personalized playlists of podcasts according to the drivers’ journey time.
In only 4 weeks,  we were able to attract 500 customers worldwide with no marketing (organic growth).  Their feedback has been extremely positive with some minor improvements which are constantly being worked on.
The growth is currently at 18% growth week-over-week and will boost with the start of our partnership with Vas2Nets in October - we will be providing up to 6 million subscribers in Africa with educational audio news and content.
After raising funds from the Qatar Government in partnership with the 2022 FIFA WorldCup we will be showcasing our technology to an audience of billions in 2022,  providing tailored updates and news in regards to sports and games.
</v>
      </c>
    </row>
    <row r="35" spans="1:9" ht="12.75">
      <c r="A35">
        <v>2151</v>
      </c>
      <c r="B35" t="s">
        <v>553</v>
      </c>
      <c r="C35">
        <f>_xlfn.XLOOKUP(B35,'Original deal_information'!$B$2:$B$777,'Original deal_information'!$L$2:$L$777,0)</f>
        <v>1623</v>
      </c>
      <c r="D35">
        <f>_xlfn.XLOOKUP(B35,'Original deal_information'!$B$2:$B$777,'Original deal_information'!$O$2:$O$777,0)</f>
        <v>9238</v>
      </c>
      <c r="E35">
        <f>_xlfn.XLOOKUP(B35,'Original deal_information'!$B$2:$B$777,'Original deal_information'!$P$2:$P$777,0)</f>
        <v>2</v>
      </c>
      <c r="F35">
        <f>_xlfn.XLOOKUP(B35,'Original deal_information'!$B$2:$B$777,'Original deal_information'!$AI$2:$AI$777,0)</f>
        <v>0</v>
      </c>
      <c r="G35" t="str" cm="1">
        <f t="array" ref="G35:I35">_xlfn.XLOOKUP(B35,'Original deal_information'!$B$2:$B$777,'Original deal_information'!$AJ$2:$AL$777,"Not Disclosed",0)</f>
        <v>How to make a new match feel comfortable enough to go on a date within the upcoming days?</v>
      </c>
      <c r="H35" t="str">
        <v>Not Disclosed</v>
      </c>
      <c r="I35" t="str">
        <v>Not Disclosed</v>
      </c>
    </row>
    <row r="36" spans="1:9" ht="12.75">
      <c r="A36">
        <v>2174</v>
      </c>
      <c r="B36" t="s">
        <v>280</v>
      </c>
      <c r="C36">
        <f>_xlfn.XLOOKUP(B36,'Original deal_information'!$B$2:$B$777,'Original deal_information'!$L$2:$L$777,0)</f>
        <v>3947</v>
      </c>
      <c r="D36">
        <f>_xlfn.XLOOKUP(B36,'Original deal_information'!$B$2:$B$777,'Original deal_information'!$O$2:$O$777,0)</f>
        <v>8923</v>
      </c>
      <c r="E36" t="str">
        <f>_xlfn.XLOOKUP(B36,'Original deal_information'!$B$2:$B$777,'Original deal_information'!$P$2:$P$777,0)</f>
        <v>Not Disclosed</v>
      </c>
      <c r="F36">
        <f>_xlfn.XLOOKUP(B36,'Original deal_information'!$B$2:$B$777,'Original deal_information'!$AI$2:$AI$777,0)</f>
        <v>0</v>
      </c>
      <c r="G36" t="str" cm="1">
        <f t="array" ref="G36:I36">_xlfn.XLOOKUP(B36,'Original deal_information'!$B$2:$B$777,'Original deal_information'!$AJ$2:$AL$777,"Not Disclosed",0)</f>
        <v>offering analytics and time consuming research to the amateur investor.</v>
      </c>
      <c r="H36" t="str">
        <v>Not Disclosed</v>
      </c>
      <c r="I36" t="str">
        <v>Not Disclosed</v>
      </c>
    </row>
    <row r="37" spans="1:9" ht="12.75">
      <c r="A37">
        <v>2186</v>
      </c>
      <c r="B37" t="s">
        <v>1131</v>
      </c>
      <c r="C37">
        <f>_xlfn.XLOOKUP(B37,'Original deal_information'!$B$2:$B$777,'Original deal_information'!$L$2:$L$777,0)</f>
        <v>5897</v>
      </c>
      <c r="D37">
        <f>_xlfn.XLOOKUP(B37,'Original deal_information'!$B$2:$B$777,'Original deal_information'!$O$2:$O$777,0)</f>
        <v>4536</v>
      </c>
      <c r="E37" t="str">
        <f>_xlfn.XLOOKUP(B37,'Original deal_information'!$B$2:$B$777,'Original deal_information'!$P$2:$P$777,0)</f>
        <v>Not Disclosed</v>
      </c>
      <c r="F37">
        <f>_xlfn.XLOOKUP(B37,'Original deal_information'!$B$2:$B$777,'Original deal_information'!$AI$2:$AI$777,0)</f>
        <v>0</v>
      </c>
      <c r="G37" t="str" cm="1">
        <f t="array" ref="G37:I37">_xlfn.XLOOKUP(B37,'Original deal_information'!$B$2:$B$777,'Original deal_information'!$AJ$2:$AL$777,"Not Disclosed",0)</f>
        <v>The problem is that,  there is no information about waste containers and so there is huge amount of waste of money in collection processes</v>
      </c>
      <c r="H37" t="str">
        <v>Not Disclosed</v>
      </c>
      <c r="I37" t="str">
        <v>Not Disclosed</v>
      </c>
    </row>
    <row r="38" spans="1:9" ht="12.75">
      <c r="A38">
        <v>2208</v>
      </c>
      <c r="B38" t="s">
        <v>388</v>
      </c>
      <c r="C38">
        <f>_xlfn.XLOOKUP(B38,'Original deal_information'!$B$2:$B$777,'Original deal_information'!$L$2:$L$777,0)</f>
        <v>2361</v>
      </c>
      <c r="D38">
        <f>_xlfn.XLOOKUP(B38,'Original deal_information'!$B$2:$B$777,'Original deal_information'!$O$2:$O$777,0)</f>
        <v>8769</v>
      </c>
      <c r="E38">
        <f>_xlfn.XLOOKUP(B38,'Original deal_information'!$B$2:$B$777,'Original deal_information'!$P$2:$P$777,0)</f>
        <v>3</v>
      </c>
      <c r="F38">
        <f>_xlfn.XLOOKUP(B38,'Original deal_information'!$B$2:$B$777,'Original deal_information'!$AI$2:$AI$777,0)</f>
        <v>1</v>
      </c>
      <c r="G38" t="str" cm="1">
        <f t="array" ref="G38:I38">_xlfn.XLOOKUP(B38,'Original deal_information'!$B$2:$B$777,'Original deal_information'!$AJ$2:$AL$777,"Not Disclosed",0)</f>
        <v>Running on the roads with empty trucks is not efficient,  Transporters need return trips to reduce the backhauling empty phenomenon.</v>
      </c>
      <c r="H38" t="str">
        <v>Not Disclosed</v>
      </c>
      <c r="I38" t="str">
        <v>Not Disclosed</v>
      </c>
    </row>
    <row r="39" spans="1:9" ht="12.75">
      <c r="A39">
        <v>2290</v>
      </c>
      <c r="B39" t="s">
        <v>520</v>
      </c>
      <c r="C39">
        <f>_xlfn.XLOOKUP(B39,'Original deal_information'!$B$2:$B$777,'Original deal_information'!$L$2:$L$777,0)</f>
        <v>2361</v>
      </c>
      <c r="D39">
        <f>_xlfn.XLOOKUP(B39,'Original deal_information'!$B$2:$B$777,'Original deal_information'!$O$2:$O$777,0)</f>
        <v>5867</v>
      </c>
      <c r="E39">
        <f>_xlfn.XLOOKUP(B39,'Original deal_information'!$B$2:$B$777,'Original deal_information'!$P$2:$P$777,0)</f>
        <v>1</v>
      </c>
      <c r="F39">
        <f>_xlfn.XLOOKUP(B39,'Original deal_information'!$B$2:$B$777,'Original deal_information'!$AI$2:$AI$777,0)</f>
        <v>1</v>
      </c>
      <c r="G39" t="str" cm="1">
        <f t="array" ref="G39:I39">_xlfn.XLOOKUP(B39,'Original deal_information'!$B$2:$B$777,'Original deal_information'!$AJ$2:$AL$777,"Not Disclosed",0)</f>
        <v>Not Disclosed</v>
      </c>
      <c r="H39" t="str">
        <v>Not Disclosed</v>
      </c>
      <c r="I39" t="str">
        <v>Not Disclosed</v>
      </c>
    </row>
    <row r="40" spans="1:9" ht="12.75">
      <c r="A40">
        <v>2296</v>
      </c>
      <c r="B40" t="s">
        <v>742</v>
      </c>
      <c r="C40">
        <f>_xlfn.XLOOKUP(B40,'Original deal_information'!$B$2:$B$777,'Original deal_information'!$L$2:$L$777,0)</f>
        <v>2361</v>
      </c>
      <c r="D40">
        <f>_xlfn.XLOOKUP(B40,'Original deal_information'!$B$2:$B$777,'Original deal_information'!$O$2:$O$777,0)</f>
        <v>8327</v>
      </c>
      <c r="E40">
        <f>_xlfn.XLOOKUP(B40,'Original deal_information'!$B$2:$B$777,'Original deal_information'!$P$2:$P$777,0)</f>
        <v>1</v>
      </c>
      <c r="F40">
        <f>_xlfn.XLOOKUP(B40,'Original deal_information'!$B$2:$B$777,'Original deal_information'!$AI$2:$AI$777,0)</f>
        <v>0</v>
      </c>
      <c r="G40" t="str" cm="1">
        <f t="array" ref="G40:I40">_xlfn.XLOOKUP(B40,'Original deal_information'!$B$2:$B$777,'Original deal_information'!$AJ$2:$AL$777,"Not Disclosed",0)</f>
        <v>Not Disclosed</v>
      </c>
      <c r="H40" t="str">
        <v>Not Disclosed</v>
      </c>
      <c r="I40" t="str">
        <v>Not Disclosed</v>
      </c>
    </row>
    <row r="41" spans="1:9" ht="12.75">
      <c r="A41">
        <v>2416</v>
      </c>
      <c r="B41" t="s">
        <v>62</v>
      </c>
      <c r="C41">
        <f>_xlfn.XLOOKUP(B41,'Original deal_information'!$B$2:$B$777,'Original deal_information'!$L$2:$L$777,0)</f>
        <v>2361</v>
      </c>
      <c r="D41">
        <f>_xlfn.XLOOKUP(B41,'Original deal_information'!$B$2:$B$777,'Original deal_information'!$O$2:$O$777,0)</f>
        <v>3678</v>
      </c>
      <c r="E41" t="str">
        <f>_xlfn.XLOOKUP(B41,'Original deal_information'!$B$2:$B$777,'Original deal_information'!$P$2:$P$777,0)</f>
        <v>Not Disclosed</v>
      </c>
      <c r="F41">
        <f>_xlfn.XLOOKUP(B41,'Original deal_information'!$B$2:$B$777,'Original deal_information'!$AI$2:$AI$777,0)</f>
        <v>1</v>
      </c>
      <c r="G41" t="str" cm="1">
        <f t="array" ref="G41:I41">_xlfn.XLOOKUP(B41,'Original deal_information'!$B$2:$B$777,'Original deal_information'!$AJ$2:$AL$777,"Not Disclosed",0)</f>
        <v>Not Disclosed</v>
      </c>
      <c r="H41" t="str">
        <v>Not Disclosed</v>
      </c>
      <c r="I41" t="str">
        <v>Not Disclosed</v>
      </c>
    </row>
    <row r="42" spans="1:9" ht="12.75">
      <c r="A42">
        <v>2458</v>
      </c>
      <c r="B42" t="s">
        <v>556</v>
      </c>
      <c r="C42">
        <f>_xlfn.XLOOKUP(B42,'Original deal_information'!$B$2:$B$777,'Original deal_information'!$L$2:$L$777,0)</f>
        <v>1623</v>
      </c>
      <c r="D42">
        <f>_xlfn.XLOOKUP(B42,'Original deal_information'!$B$2:$B$777,'Original deal_information'!$O$2:$O$777,0)</f>
        <v>3678</v>
      </c>
      <c r="E42">
        <f>_xlfn.XLOOKUP(B42,'Original deal_information'!$B$2:$B$777,'Original deal_information'!$P$2:$P$777,0)</f>
        <v>2</v>
      </c>
      <c r="F42">
        <f>_xlfn.XLOOKUP(B42,'Original deal_information'!$B$2:$B$777,'Original deal_information'!$AI$2:$AI$777,0)</f>
        <v>1</v>
      </c>
      <c r="G42" t="str" cm="1">
        <f t="array" ref="G42:I42">_xlfn.XLOOKUP(B42,'Original deal_information'!$B$2:$B$777,'Original deal_information'!$AJ$2:$AL$777,"Not Disclosed",0)</f>
        <v>Pet ownership in the middle east is growing fast and finding the best service providers is a hassle. Moreover,  most service providers are still not digitized.</v>
      </c>
      <c r="H42" t="str">
        <v>We make 5% - 15% transaction fee depending on the service category.</v>
      </c>
      <c r="I42" t="str">
        <v>Middle East and Africa pet food market has been estimated at USD 496 Billion in 2019 and is projected to reach USD 6.13 Billion by 2024,  at a CAGR of 432 during the forecast period from 2019 to 2024
User acquisition is digital and via our partnership with our partner service providers.</v>
      </c>
    </row>
    <row r="43" spans="1:9" ht="12.75">
      <c r="A43">
        <v>2462</v>
      </c>
      <c r="B43" t="s">
        <v>569</v>
      </c>
      <c r="C43">
        <f>_xlfn.XLOOKUP(B43,'Original deal_information'!$B$2:$B$777,'Original deal_information'!$L$2:$L$777,0)</f>
        <v>1623</v>
      </c>
      <c r="D43">
        <f>_xlfn.XLOOKUP(B43,'Original deal_information'!$B$2:$B$777,'Original deal_information'!$O$2:$O$777,0)</f>
        <v>7846</v>
      </c>
      <c r="E43">
        <f>_xlfn.XLOOKUP(B43,'Original deal_information'!$B$2:$B$777,'Original deal_information'!$P$2:$P$777,0)</f>
        <v>0</v>
      </c>
      <c r="F43">
        <f>_xlfn.XLOOKUP(B43,'Original deal_information'!$B$2:$B$777,'Original deal_information'!$AI$2:$AI$777,0)</f>
        <v>0</v>
      </c>
      <c r="G43" t="str" cm="1">
        <f t="array" ref="G43:I43">_xlfn.XLOOKUP(B43,'Original deal_information'!$B$2:$B$777,'Original deal_information'!$AJ$2:$AL$777,"Not Disclosed",0)</f>
        <v>Not Disclosed</v>
      </c>
      <c r="H43" t="str">
        <v>Not Disclosed</v>
      </c>
      <c r="I43" t="str">
        <v>Not Disclosed</v>
      </c>
    </row>
    <row r="44" spans="1:9" ht="12.75">
      <c r="A44">
        <v>2711</v>
      </c>
      <c r="B44" t="s">
        <v>340</v>
      </c>
      <c r="C44">
        <f>_xlfn.XLOOKUP(B44,'Original deal_information'!$B$2:$B$777,'Original deal_information'!$L$2:$L$777,0)</f>
        <v>2361</v>
      </c>
      <c r="D44">
        <f>_xlfn.XLOOKUP(B44,'Original deal_information'!$B$2:$B$777,'Original deal_information'!$O$2:$O$777,0)</f>
        <v>3678</v>
      </c>
      <c r="E44">
        <f>_xlfn.XLOOKUP(B44,'Original deal_information'!$B$2:$B$777,'Original deal_information'!$P$2:$P$777,0)</f>
        <v>1</v>
      </c>
      <c r="F44">
        <f>_xlfn.XLOOKUP(B44,'Original deal_information'!$B$2:$B$777,'Original deal_information'!$AI$2:$AI$777,0)</f>
        <v>1</v>
      </c>
      <c r="G44" t="str" cm="1">
        <f t="array" ref="G44:I44">_xlfn.XLOOKUP(B44,'Original deal_information'!$B$2:$B$777,'Original deal_information'!$AJ$2:$AL$777,"Not Disclosed",0)</f>
        <v>Grocery shopping is a daily need we all have. However,  in today's fast-paced environment,  it is often seen as a chore that people don't enjoy. Driving to the supermarket,  getting stuck in traffic,  fighting for parking space and shopping from a crowded store are some of the pain points we all face. el Grocer is saving this problem with a seamless mobile ordering solution.</v>
      </c>
      <c r="H44" t="str">
        <v>Not Disclosed</v>
      </c>
      <c r="I44" t="str">
        <v>The FMCG market is a $500B opportunity across MENATP and a growing portion of it is represented by delivery. Our aim is to convert people who are already ordering their groceries through the phone and to attract a new set of customers to the online space. Our goal is to become the backbone of the grocery shopping sector,  linking customers,  stores and brands.</v>
      </c>
    </row>
    <row r="45" spans="1:9" ht="12.75">
      <c r="A45">
        <v>2738</v>
      </c>
      <c r="B45" t="s">
        <v>464</v>
      </c>
      <c r="C45">
        <f>_xlfn.XLOOKUP(B45,'Original deal_information'!$B$2:$B$777,'Original deal_information'!$L$2:$L$777,0)</f>
        <v>4785</v>
      </c>
      <c r="D45">
        <f>_xlfn.XLOOKUP(B45,'Original deal_information'!$B$2:$B$777,'Original deal_information'!$O$2:$O$777,0)</f>
        <v>1632</v>
      </c>
      <c r="E45">
        <f>_xlfn.XLOOKUP(B45,'Original deal_information'!$B$2:$B$777,'Original deal_information'!$P$2:$P$777,0)</f>
        <v>2</v>
      </c>
      <c r="F45">
        <f>_xlfn.XLOOKUP(B45,'Original deal_information'!$B$2:$B$777,'Original deal_information'!$AI$2:$AI$777,0)</f>
        <v>1</v>
      </c>
      <c r="G45" t="str" cm="1">
        <f t="array" ref="G45:I45">_xlfn.XLOOKUP(B45,'Original deal_information'!$B$2:$B$777,'Original deal_information'!$AJ$2:$AL$777,"Not Disclosed",0)</f>
        <v>Not Disclosed</v>
      </c>
      <c r="H45" t="str">
        <v>Not Disclosed</v>
      </c>
      <c r="I45" t="str">
        <v>Not Disclosed</v>
      </c>
    </row>
    <row r="46" spans="1:9" ht="12.75">
      <c r="A46">
        <v>2760</v>
      </c>
      <c r="B46" t="s">
        <v>489</v>
      </c>
      <c r="C46">
        <f>_xlfn.XLOOKUP(B46,'Original deal_information'!$B$2:$B$777,'Original deal_information'!$L$2:$L$777,0)</f>
        <v>2361</v>
      </c>
      <c r="D46">
        <f>_xlfn.XLOOKUP(B46,'Original deal_information'!$B$2:$B$777,'Original deal_information'!$O$2:$O$777,0)</f>
        <v>5832</v>
      </c>
      <c r="E46">
        <f>_xlfn.XLOOKUP(B46,'Original deal_information'!$B$2:$B$777,'Original deal_information'!$P$2:$P$777,0)</f>
        <v>3</v>
      </c>
      <c r="F46">
        <f>_xlfn.XLOOKUP(B46,'Original deal_information'!$B$2:$B$777,'Original deal_information'!$AI$2:$AI$777,0)</f>
        <v>1</v>
      </c>
      <c r="G46" t="str" cm="1">
        <f t="array" ref="G46:I46">_xlfn.XLOOKUP(B46,'Original deal_information'!$B$2:$B$777,'Original deal_information'!$AJ$2:$AL$777,"Not Disclosed",0)</f>
        <v>Not Disclosed</v>
      </c>
      <c r="H46" t="str">
        <v>Not Disclosed</v>
      </c>
      <c r="I46" t="str">
        <v>Not Disclosed</v>
      </c>
    </row>
    <row r="47" spans="1:9" ht="12.75">
      <c r="A47">
        <v>2784</v>
      </c>
      <c r="B47" t="s">
        <v>508</v>
      </c>
      <c r="C47">
        <f>_xlfn.XLOOKUP(B47,'Original deal_information'!$B$2:$B$777,'Original deal_information'!$L$2:$L$777,0)</f>
        <v>2361</v>
      </c>
      <c r="D47">
        <f>_xlfn.XLOOKUP(B47,'Original deal_information'!$B$2:$B$777,'Original deal_information'!$O$2:$O$777,0)</f>
        <v>5832</v>
      </c>
      <c r="E47">
        <f>_xlfn.XLOOKUP(B47,'Original deal_information'!$B$2:$B$777,'Original deal_information'!$P$2:$P$777,0)</f>
        <v>2</v>
      </c>
      <c r="F47">
        <f>_xlfn.XLOOKUP(B47,'Original deal_information'!$B$2:$B$777,'Original deal_information'!$AI$2:$AI$777,0)</f>
        <v>1</v>
      </c>
      <c r="G47" t="str" cm="1">
        <f t="array" ref="G47:I47">_xlfn.XLOOKUP(B47,'Original deal_information'!$B$2:$B$777,'Original deal_information'!$AJ$2:$AL$777,"Not Disclosed",0)</f>
        <v xml:space="preserve">The MENA region’s financial enablers are underdeveloped. In particular,  the network of equity investors,  a critical source for start-up capital in the West,  is still nascent in the MENA region. Only 20% of SMEs in MENA have a loan or a line of credit,  the lowest percentage of any region in the world. and the average share of SME lending on total loans is only 8% MENA,  which is the lowest ratio among all the regions. 
Equity Crowdfunding is a transparent,  cooperative and cost effective way for growth-oriented businesses to get access to much needed expansion capital and building a robust digital infrastructure can directly contribute to the growth of the region’s economy. Equity Crowdfunding has the potential to foster greater financial inclusion,  especially among Muslim populations that may be underserved by conventional banks,  and the facilitate lending in support for SMEs and growth oriented businesses.
</v>
      </c>
      <c r="H47" t="str">
        <v>Not Disclosed</v>
      </c>
      <c r="I47" t="str">
        <v>Regulation for equity crowdfunding is unchartered territory in the emerging markets. One of the main challenges is the process of fine-tuning the details of the regulatory environment takes time and effort,  and collaboration from many entities working towards safeguarding the interests of both the businesses that are seeking funding as well as the investors. 
The industry needs to develop in a safe and sound manner and countries need to adapt their regulatory,  supervisory and consumer protection framework to address the unique risks Equity Crowdfunding. Eureeca is pioneering these changes by continuing to work closely with regulatory authorities and governments in the across the Middle East and Southeast Asia to ensure that the industry as a whole moves forward in the right direction,  within the most appropriate legal framework,  to ensure that all parties are best protected.
As a direct result,  Eureeca was able to successfully work with the appropriate authorities in Dubai to secure the very first licence to operate as an Equity Crowdfunding platform in the DIFC. Obtaining the DFSA license entrenches Eureeca’s position as the most regulated Equity Crowdfunding platform globally and creates a corridor of investment opportunities between Europe,  the Middle East and Southeast Asia.
In an ongoing effort to educate regulators in emerging markets,  Eureeca is working in cooperation with relevant authorities in Indonesia,  Thailand,  the Kingdom of Saudi Arabia (KSA) and Bahrain to set up appropriate regulatory frameworks within each country that will enable equity crowdfunding platforms to set up business in a safe and secure manner.</v>
      </c>
    </row>
    <row r="48" spans="1:9" ht="12.75">
      <c r="A48">
        <v>2791</v>
      </c>
      <c r="B48" t="s">
        <v>631</v>
      </c>
      <c r="C48">
        <f>_xlfn.XLOOKUP(B48,'Original deal_information'!$B$2:$B$777,'Original deal_information'!$L$2:$L$777,0)</f>
        <v>2361</v>
      </c>
      <c r="D48">
        <f>_xlfn.XLOOKUP(B48,'Original deal_information'!$B$2:$B$777,'Original deal_information'!$O$2:$O$777,0)</f>
        <v>1632</v>
      </c>
      <c r="E48">
        <f>_xlfn.XLOOKUP(B48,'Original deal_information'!$B$2:$B$777,'Original deal_information'!$P$2:$P$777,0)</f>
        <v>3</v>
      </c>
      <c r="F48">
        <f>_xlfn.XLOOKUP(B48,'Original deal_information'!$B$2:$B$777,'Original deal_information'!$AI$2:$AI$777,0)</f>
        <v>1</v>
      </c>
      <c r="G48" t="str" cm="1">
        <f t="array" ref="G48:I48">_xlfn.XLOOKUP(B48,'Original deal_information'!$B$2:$B$777,'Original deal_information'!$AJ$2:$AL$777,"Not Disclosed",0)</f>
        <v>Not Disclosed</v>
      </c>
      <c r="H48" t="str">
        <v>Not Disclosed</v>
      </c>
      <c r="I48" t="str">
        <v>Not Disclosed</v>
      </c>
    </row>
    <row r="49" spans="1:9" ht="12.75">
      <c r="A49">
        <v>2832</v>
      </c>
      <c r="B49" t="s">
        <v>97</v>
      </c>
      <c r="C49">
        <f>_xlfn.XLOOKUP(B49,'Original deal_information'!$B$2:$B$777,'Original deal_information'!$L$2:$L$777,0)</f>
        <v>2361</v>
      </c>
      <c r="D49">
        <f>_xlfn.XLOOKUP(B49,'Original deal_information'!$B$2:$B$777,'Original deal_information'!$O$2:$O$777,0)</f>
        <v>3678</v>
      </c>
      <c r="E49" t="str">
        <f>_xlfn.XLOOKUP(B49,'Original deal_information'!$B$2:$B$777,'Original deal_information'!$P$2:$P$777,0)</f>
        <v>Not Disclosed</v>
      </c>
      <c r="F49">
        <f>_xlfn.XLOOKUP(B49,'Original deal_information'!$B$2:$B$777,'Original deal_information'!$AI$2:$AI$777,0)</f>
        <v>1</v>
      </c>
      <c r="G49" t="str" cm="1">
        <f t="array" ref="G49:I49">_xlfn.XLOOKUP(B49,'Original deal_information'!$B$2:$B$777,'Original deal_information'!$AJ$2:$AL$777,"Not Disclosed",0)</f>
        <v>Not Disclosed</v>
      </c>
      <c r="H49" t="str">
        <v>Not Disclosed</v>
      </c>
      <c r="I49" t="str">
        <v>Not Disclosed</v>
      </c>
    </row>
    <row r="50" spans="1:9" ht="12.75">
      <c r="A50">
        <v>2856</v>
      </c>
      <c r="B50" t="s">
        <v>348</v>
      </c>
      <c r="C50">
        <f>_xlfn.XLOOKUP(B50,'Original deal_information'!$B$2:$B$777,'Original deal_information'!$L$2:$L$777,0)</f>
        <v>2361</v>
      </c>
      <c r="D50">
        <f>_xlfn.XLOOKUP(B50,'Original deal_information'!$B$2:$B$777,'Original deal_information'!$O$2:$O$777,0)</f>
        <v>5832</v>
      </c>
      <c r="E50" t="str">
        <f>_xlfn.XLOOKUP(B50,'Original deal_information'!$B$2:$B$777,'Original deal_information'!$P$2:$P$777,0)</f>
        <v>Not Disclosed</v>
      </c>
      <c r="F50">
        <f>_xlfn.XLOOKUP(B50,'Original deal_information'!$B$2:$B$777,'Original deal_information'!$AI$2:$AI$777,0)</f>
        <v>1</v>
      </c>
      <c r="G50" t="str" cm="1">
        <f t="array" ref="G50:I50">_xlfn.XLOOKUP(B50,'Original deal_information'!$B$2:$B$777,'Original deal_information'!$AJ$2:$AL$777,"Not Disclosed",0)</f>
        <v>Not Disclosed</v>
      </c>
      <c r="H50" t="str">
        <v>Not Disclosed</v>
      </c>
      <c r="I50" t="str">
        <v>Not Disclosed</v>
      </c>
    </row>
    <row r="51" spans="1:9" ht="12.75">
      <c r="A51">
        <v>2864</v>
      </c>
      <c r="B51" t="s">
        <v>478</v>
      </c>
      <c r="C51">
        <f>_xlfn.XLOOKUP(B51,'Original deal_information'!$B$2:$B$777,'Original deal_information'!$L$2:$L$777,0)</f>
        <v>2361</v>
      </c>
      <c r="D51">
        <f>_xlfn.XLOOKUP(B51,'Original deal_information'!$B$2:$B$777,'Original deal_information'!$O$2:$O$777,0)</f>
        <v>7846</v>
      </c>
      <c r="E51">
        <f>_xlfn.XLOOKUP(B51,'Original deal_information'!$B$2:$B$777,'Original deal_information'!$P$2:$P$777,0)</f>
        <v>2</v>
      </c>
      <c r="F51">
        <f>_xlfn.XLOOKUP(B51,'Original deal_information'!$B$2:$B$777,'Original deal_information'!$AI$2:$AI$777,0)</f>
        <v>1</v>
      </c>
      <c r="G51" t="str" cm="1">
        <f t="array" ref="G51:I51">_xlfn.XLOOKUP(B51,'Original deal_information'!$B$2:$B$777,'Original deal_information'!$AJ$2:$AL$777,"Not Disclosed",0)</f>
        <v>Not Disclosed</v>
      </c>
      <c r="H51" t="str">
        <v>Not Disclosed</v>
      </c>
      <c r="I51" t="str">
        <v>Not Disclosed</v>
      </c>
    </row>
    <row r="52" spans="1:9" ht="12.75">
      <c r="A52">
        <v>2865</v>
      </c>
      <c r="B52" t="s">
        <v>125</v>
      </c>
      <c r="C52">
        <f>_xlfn.XLOOKUP(B52,'Original deal_information'!$B$2:$B$777,'Original deal_information'!$L$2:$L$777,0)</f>
        <v>2361</v>
      </c>
      <c r="D52">
        <f>_xlfn.XLOOKUP(B52,'Original deal_information'!$B$2:$B$777,'Original deal_information'!$O$2:$O$777,0)</f>
        <v>1524</v>
      </c>
      <c r="E52">
        <f>_xlfn.XLOOKUP(B52,'Original deal_information'!$B$2:$B$777,'Original deal_information'!$P$2:$P$777,0)</f>
        <v>3</v>
      </c>
      <c r="F52">
        <f>_xlfn.XLOOKUP(B52,'Original deal_information'!$B$2:$B$777,'Original deal_information'!$AI$2:$AI$777,0)</f>
        <v>1</v>
      </c>
      <c r="G52" t="str" cm="1">
        <f t="array" ref="G52:I52">_xlfn.XLOOKUP(B52,'Original deal_information'!$B$2:$B$777,'Original deal_information'!$AJ$2:$AL$777,"Not Disclosed",0)</f>
        <v>Not Disclosed</v>
      </c>
      <c r="H52" t="str">
        <v>Not Disclosed</v>
      </c>
      <c r="I52" t="str">
        <v>Not Disclosed</v>
      </c>
    </row>
    <row r="53" spans="1:9" ht="12.75">
      <c r="A53">
        <v>2906</v>
      </c>
      <c r="B53" t="s">
        <v>140</v>
      </c>
      <c r="C53">
        <f>_xlfn.XLOOKUP(B53,'Original deal_information'!$B$2:$B$777,'Original deal_information'!$L$2:$L$777,0)</f>
        <v>1623</v>
      </c>
      <c r="D53">
        <f>_xlfn.XLOOKUP(B53,'Original deal_information'!$B$2:$B$777,'Original deal_information'!$O$2:$O$777,0)</f>
        <v>7592</v>
      </c>
      <c r="E53" t="str">
        <f>_xlfn.XLOOKUP(B53,'Original deal_information'!$B$2:$B$777,'Original deal_information'!$P$2:$P$777,0)</f>
        <v>Not Disclosed</v>
      </c>
      <c r="F53">
        <f>_xlfn.XLOOKUP(B53,'Original deal_information'!$B$2:$B$777,'Original deal_information'!$AI$2:$AI$777,0)</f>
        <v>0</v>
      </c>
      <c r="G53" t="str" cm="1">
        <f t="array" ref="G53:I53">_xlfn.XLOOKUP(B53,'Original deal_information'!$B$2:$B$777,'Original deal_information'!$AJ$2:$AL$777,"Not Disclosed",0)</f>
        <v xml:space="preserve">The problem mothers are facing today is that there is a gap between the answers they are looking for and the experienced professionals who can provide them with these answers. Mothers simply do not have a go-to place for them to receive quick and trustworthy answers to their parenting questions. </v>
      </c>
      <c r="H53" t="str">
        <v xml:space="preserve">Mothers will be able to subscribe to our service in two different plans: 
1- Weekly Unlimited Chat for $1499 
2- Monthly Unlimited Chat for $49.99 </v>
      </c>
      <c r="I53" t="str">
        <v>- 1 in 5 smartphone users are mothers,  which represents a global market size of 400 million women
- 85% of household purchasing decisions are done by mothers,  with a purchasing power of $24 trillion in the USA alone
- Mothers are 58% more likely than the general population to purchase a service on their mobile phone
We will acquire mothers by providing them relevant content to their problems.</v>
      </c>
    </row>
    <row r="54" spans="1:9" ht="12.75">
      <c r="A54">
        <v>2910</v>
      </c>
      <c r="B54" t="s">
        <v>351</v>
      </c>
      <c r="C54">
        <f>_xlfn.XLOOKUP(B54,'Original deal_information'!$B$2:$B$777,'Original deal_information'!$L$2:$L$777,0)</f>
        <v>9367</v>
      </c>
      <c r="D54">
        <f>_xlfn.XLOOKUP(B54,'Original deal_information'!$B$2:$B$777,'Original deal_information'!$O$2:$O$777,0)</f>
        <v>2391</v>
      </c>
      <c r="E54">
        <f>_xlfn.XLOOKUP(B54,'Original deal_information'!$B$2:$B$777,'Original deal_information'!$P$2:$P$777,0)</f>
        <v>3</v>
      </c>
      <c r="F54">
        <f>_xlfn.XLOOKUP(B54,'Original deal_information'!$B$2:$B$777,'Original deal_information'!$AI$2:$AI$777,0)</f>
        <v>1</v>
      </c>
      <c r="G54" t="str" cm="1">
        <f t="array" ref="G54:I54">_xlfn.XLOOKUP(B54,'Original deal_information'!$B$2:$B$777,'Original deal_information'!$AJ$2:$AL$777,"Not Disclosed",0)</f>
        <v xml:space="preserve"> The internet has large amount of information that helps in making better decisions. But information is everywhere and scattered. </v>
      </c>
      <c r="H54" t="str">
        <v>Not Disclosed</v>
      </c>
      <c r="I54" t="str">
        <v>Not Disclosed</v>
      </c>
    </row>
    <row r="55" spans="1:9" ht="12.75">
      <c r="A55">
        <v>2950</v>
      </c>
      <c r="B55" t="s">
        <v>167</v>
      </c>
      <c r="C55">
        <f>_xlfn.XLOOKUP(B55,'Original deal_information'!$B$2:$B$777,'Original deal_information'!$L$2:$L$777,0)</f>
        <v>3459</v>
      </c>
      <c r="D55">
        <f>_xlfn.XLOOKUP(B55,'Original deal_information'!$B$2:$B$777,'Original deal_information'!$O$2:$O$777,0)</f>
        <v>3678</v>
      </c>
      <c r="E55">
        <f>_xlfn.XLOOKUP(B55,'Original deal_information'!$B$2:$B$777,'Original deal_information'!$P$2:$P$777,0)</f>
        <v>2</v>
      </c>
      <c r="F55">
        <f>_xlfn.XLOOKUP(B55,'Original deal_information'!$B$2:$B$777,'Original deal_information'!$AI$2:$AI$777,0)</f>
        <v>1</v>
      </c>
      <c r="G55" t="str" cm="1">
        <f t="array" ref="G55:I55">_xlfn.XLOOKUP(B55,'Original deal_information'!$B$2:$B$777,'Original deal_information'!$AJ$2:$AL$777,"Not Disclosed",0)</f>
        <v>Not Disclosed</v>
      </c>
      <c r="H55" t="str">
        <v>Not Disclosed</v>
      </c>
      <c r="I55" t="str">
        <v>Not Disclosed</v>
      </c>
    </row>
    <row r="56" spans="1:9" ht="12.75">
      <c r="A56">
        <v>2962</v>
      </c>
      <c r="B56" t="s">
        <v>433</v>
      </c>
      <c r="C56">
        <f>_xlfn.XLOOKUP(B56,'Original deal_information'!$B$2:$B$777,'Original deal_information'!$L$2:$L$777,0)</f>
        <v>2468</v>
      </c>
      <c r="D56">
        <f>_xlfn.XLOOKUP(B56,'Original deal_information'!$B$2:$B$777,'Original deal_information'!$O$2:$O$777,0)</f>
        <v>2165</v>
      </c>
      <c r="E56" t="str">
        <f>_xlfn.XLOOKUP(B56,'Original deal_information'!$B$2:$B$777,'Original deal_information'!$P$2:$P$777,0)</f>
        <v>Not Disclosed</v>
      </c>
      <c r="F56">
        <f>_xlfn.XLOOKUP(B56,'Original deal_information'!$B$2:$B$777,'Original deal_information'!$AI$2:$AI$777,0)</f>
        <v>1</v>
      </c>
      <c r="G56" t="str" cm="1">
        <f t="array" ref="G56:I56">_xlfn.XLOOKUP(B56,'Original deal_information'!$B$2:$B$777,'Original deal_information'!$AJ$2:$AL$777,"Not Disclosed",0)</f>
        <v>Not Disclosed</v>
      </c>
      <c r="H56" t="str">
        <v>Not Disclosed</v>
      </c>
      <c r="I56" t="str">
        <v>Not Disclosed</v>
      </c>
    </row>
    <row r="57" spans="1:9" ht="12.75">
      <c r="A57">
        <v>2977</v>
      </c>
      <c r="B57" t="s">
        <v>694</v>
      </c>
      <c r="C57">
        <f>_xlfn.XLOOKUP(B57,'Original deal_information'!$B$2:$B$777,'Original deal_information'!$L$2:$L$777,0)</f>
        <v>3459</v>
      </c>
      <c r="D57">
        <f>_xlfn.XLOOKUP(B57,'Original deal_information'!$B$2:$B$777,'Original deal_information'!$O$2:$O$777,0)</f>
        <v>3678</v>
      </c>
      <c r="E57">
        <f>_xlfn.XLOOKUP(B57,'Original deal_information'!$B$2:$B$777,'Original deal_information'!$P$2:$P$777,0)</f>
        <v>4</v>
      </c>
      <c r="F57">
        <f>_xlfn.XLOOKUP(B57,'Original deal_information'!$B$2:$B$777,'Original deal_information'!$AI$2:$AI$777,0)</f>
        <v>1</v>
      </c>
      <c r="G57" t="str" cm="1">
        <f t="array" ref="G57:I57">_xlfn.XLOOKUP(B57,'Original deal_information'!$B$2:$B$777,'Original deal_information'!$AJ$2:$AL$777,"Not Disclosed",0)</f>
        <v>Not Disclosed</v>
      </c>
      <c r="H57" t="str">
        <v>Not Disclosed</v>
      </c>
      <c r="I57" t="str">
        <v>Not Disclosed</v>
      </c>
    </row>
    <row r="58" spans="1:9" ht="12.75">
      <c r="A58">
        <v>2978</v>
      </c>
      <c r="B58" t="s">
        <v>617</v>
      </c>
      <c r="C58">
        <f>_xlfn.XLOOKUP(B58,'Original deal_information'!$B$2:$B$777,'Original deal_information'!$L$2:$L$777,0)</f>
        <v>3459</v>
      </c>
      <c r="D58">
        <f>_xlfn.XLOOKUP(B58,'Original deal_information'!$B$2:$B$777,'Original deal_information'!$O$2:$O$777,0)</f>
        <v>2165</v>
      </c>
      <c r="E58" t="str">
        <f>_xlfn.XLOOKUP(B58,'Original deal_information'!$B$2:$B$777,'Original deal_information'!$P$2:$P$777,0)</f>
        <v>Not Disclosed</v>
      </c>
      <c r="F58">
        <f>_xlfn.XLOOKUP(B58,'Original deal_information'!$B$2:$B$777,'Original deal_information'!$AI$2:$AI$777,0)</f>
        <v>1</v>
      </c>
      <c r="G58" t="str" cm="1">
        <f t="array" ref="G58:I58">_xlfn.XLOOKUP(B58,'Original deal_information'!$B$2:$B$777,'Original deal_information'!$AJ$2:$AL$777,"Not Disclosed",0)</f>
        <v>Not Disclosed</v>
      </c>
      <c r="H58" t="str">
        <v>Not Disclosed</v>
      </c>
      <c r="I58" t="str">
        <v>Not Disclosed</v>
      </c>
    </row>
    <row r="59" spans="1:9" ht="12.75">
      <c r="A59">
        <v>2995</v>
      </c>
      <c r="B59" t="s">
        <v>1169</v>
      </c>
      <c r="C59">
        <f>_xlfn.XLOOKUP(B59,'Original deal_information'!$B$2:$B$777,'Original deal_information'!$L$2:$L$777,0)</f>
        <v>2361</v>
      </c>
      <c r="D59">
        <f>_xlfn.XLOOKUP(B59,'Original deal_information'!$B$2:$B$777,'Original deal_information'!$O$2:$O$777,0)</f>
        <v>7592</v>
      </c>
      <c r="E59" t="str">
        <f>_xlfn.XLOOKUP(B59,'Original deal_information'!$B$2:$B$777,'Original deal_information'!$P$2:$P$777,0)</f>
        <v>Not Disclosed</v>
      </c>
      <c r="F59">
        <f>_xlfn.XLOOKUP(B59,'Original deal_information'!$B$2:$B$777,'Original deal_information'!$AI$2:$AI$777,0)</f>
        <v>1</v>
      </c>
      <c r="G59" t="str" cm="1">
        <f t="array" ref="G59:I59">_xlfn.XLOOKUP(B59,'Original deal_information'!$B$2:$B$777,'Original deal_information'!$AJ$2:$AL$777,"Not Disclosed",0)</f>
        <v>Dental Appointment
Waiting Time at Dental Clinic
New Patient Conversion Rate
Finding Best Rated Dentist
Finding Dental Specialty
Automating Offering ,  promoting and Engagement Process between Dentist and Dental Patient</v>
      </c>
      <c r="H59" t="str">
        <v xml:space="preserve">Business Stream Lines are :
1- Dentist Subscriptions 
2- Offers commissions 
3- Advertisements map
4- Direct Email Campaigns </v>
      </c>
      <c r="I59" t="str">
        <v>We are Targeting Dentists in MENA Region at 1st Phase (40K) ,  Then to expand to larger markets which include USA ,  UK and India (500K)
Our Parallel Target is Families ,  Adult Users and Dental Patients in MENA and Worldwide ( 17Billion user have smart device on earth - 1 or 2 visit/y
Other Opportunities is from approaching Insurance Companies,  Events,  Dental Labs and Dental Equipments companies.</v>
      </c>
    </row>
    <row r="60" spans="1:9" ht="12.75">
      <c r="A60">
        <v>2997</v>
      </c>
      <c r="B60" t="s">
        <v>511</v>
      </c>
      <c r="C60">
        <f>_xlfn.XLOOKUP(B60,'Original deal_information'!$B$2:$B$777,'Original deal_information'!$L$2:$L$777,0)</f>
        <v>1256</v>
      </c>
      <c r="D60">
        <f>_xlfn.XLOOKUP(B60,'Original deal_information'!$B$2:$B$777,'Original deal_information'!$O$2:$O$777,0)</f>
        <v>4536</v>
      </c>
      <c r="E60">
        <f>_xlfn.XLOOKUP(B60,'Original deal_information'!$B$2:$B$777,'Original deal_information'!$P$2:$P$777,0)</f>
        <v>3</v>
      </c>
      <c r="F60">
        <f>_xlfn.XLOOKUP(B60,'Original deal_information'!$B$2:$B$777,'Original deal_information'!$AI$2:$AI$777,0)</f>
        <v>1</v>
      </c>
      <c r="G60" t="str" cm="1">
        <f t="array" ref="G60:I60">_xlfn.XLOOKUP(B60,'Original deal_information'!$B$2:$B$777,'Original deal_information'!$AJ$2:$AL$777,"Not Disclosed",0)</f>
        <v>Repzo helps busy professionals track and manage customer/client interactions,  as well as present and finalize forms &amp; purchase orders with clients/customers while in the field.
Repzo also saves all your client locations  &amp; allows you to navigate to them using GPS navigation software.
Repzo has the ability to generate reports regarding your reps working times and time spent at each client.</v>
      </c>
      <c r="H60" t="str">
        <v xml:space="preserve">Repzo is a subscription based application.
Pricing starts at 20$ / month / rep.
This is a small fee in comparison with expensive handhelds used currently to track employees.  </v>
      </c>
      <c r="I60" t="str">
        <v>Repzo is an international app,  all companies with field employees uses repzo to manage and track their teams.
Currently large corporations use expensive handhelds to manage their reps,  this is a barrier for all SME's in the MENA region.
Repzo is bilingual ( arabic &amp; english ) and can support different languages when needed .</v>
      </c>
    </row>
    <row r="61" spans="1:9" ht="12.75">
      <c r="A61">
        <v>3072</v>
      </c>
      <c r="B61" t="s">
        <v>767</v>
      </c>
      <c r="C61">
        <f>_xlfn.XLOOKUP(B61,'Original deal_information'!$B$2:$B$777,'Original deal_information'!$L$2:$L$777,0)</f>
        <v>2361</v>
      </c>
      <c r="D61">
        <f>_xlfn.XLOOKUP(B61,'Original deal_information'!$B$2:$B$777,'Original deal_information'!$O$2:$O$777,0)</f>
        <v>7846</v>
      </c>
      <c r="E61" t="str">
        <f>_xlfn.XLOOKUP(B61,'Original deal_information'!$B$2:$B$777,'Original deal_information'!$P$2:$P$777,0)</f>
        <v>Not Disclosed</v>
      </c>
      <c r="F61">
        <f>_xlfn.XLOOKUP(B61,'Original deal_information'!$B$2:$B$777,'Original deal_information'!$AI$2:$AI$777,0)</f>
        <v>1</v>
      </c>
      <c r="G61" t="str" cm="1">
        <f t="array" ref="G61:I61">_xlfn.XLOOKUP(B61,'Original deal_information'!$B$2:$B$777,'Original deal_information'!$AJ$2:$AL$777,"Not Disclosed",0)</f>
        <v>Not Disclosed</v>
      </c>
      <c r="H61" t="str">
        <v>Not Disclosed</v>
      </c>
      <c r="I61" t="str">
        <v>Not Disclosed</v>
      </c>
    </row>
    <row r="62" spans="1:9" ht="12.75">
      <c r="A62">
        <v>3079</v>
      </c>
      <c r="B62" t="s">
        <v>616</v>
      </c>
      <c r="C62">
        <f>_xlfn.XLOOKUP(B62,'Original deal_information'!$B$2:$B$777,'Original deal_information'!$L$2:$L$777,0)</f>
        <v>3459</v>
      </c>
      <c r="D62">
        <f>_xlfn.XLOOKUP(B62,'Original deal_information'!$B$2:$B$777,'Original deal_information'!$O$2:$O$777,0)</f>
        <v>3428</v>
      </c>
      <c r="E62" t="str">
        <f>_xlfn.XLOOKUP(B62,'Original deal_information'!$B$2:$B$777,'Original deal_information'!$P$2:$P$777,0)</f>
        <v>Not Disclosed</v>
      </c>
      <c r="F62">
        <f>_xlfn.XLOOKUP(B62,'Original deal_information'!$B$2:$B$777,'Original deal_information'!$AI$2:$AI$777,0)</f>
        <v>0</v>
      </c>
      <c r="G62" t="str" cm="1">
        <f t="array" ref="G62:I62">_xlfn.XLOOKUP(B62,'Original deal_information'!$B$2:$B$777,'Original deal_information'!$AJ$2:$AL$777,"Not Disclosed",0)</f>
        <v>Not Disclosed</v>
      </c>
      <c r="H62" t="str">
        <v>Not Disclosed</v>
      </c>
      <c r="I62" t="str">
        <v>Not Disclosed</v>
      </c>
    </row>
    <row r="63" spans="1:9" ht="12.75">
      <c r="A63">
        <v>3121</v>
      </c>
      <c r="B63" t="s">
        <v>732</v>
      </c>
      <c r="C63">
        <f>_xlfn.XLOOKUP(B63,'Original deal_information'!$B$2:$B$777,'Original deal_information'!$L$2:$L$777,0)</f>
        <v>1623</v>
      </c>
      <c r="D63">
        <f>_xlfn.XLOOKUP(B63,'Original deal_information'!$B$2:$B$777,'Original deal_information'!$O$2:$O$777,0)</f>
        <v>3428</v>
      </c>
      <c r="E63">
        <f>_xlfn.XLOOKUP(B63,'Original deal_information'!$B$2:$B$777,'Original deal_information'!$P$2:$P$777,0)</f>
        <v>1</v>
      </c>
      <c r="F63">
        <f>_xlfn.XLOOKUP(B63,'Original deal_information'!$B$2:$B$777,'Original deal_information'!$AI$2:$AI$777,0)</f>
        <v>0</v>
      </c>
      <c r="G63" t="str" cm="1">
        <f t="array" ref="G63:I63">_xlfn.XLOOKUP(B63,'Original deal_information'!$B$2:$B$777,'Original deal_information'!$AJ$2:$AL$777,"Not Disclosed",0)</f>
        <v>Not Disclosed</v>
      </c>
      <c r="H63" t="str">
        <v>Not Disclosed</v>
      </c>
      <c r="I63" t="str">
        <v>Not Disclosed</v>
      </c>
    </row>
    <row r="64" spans="1:9" ht="12.75">
      <c r="A64">
        <v>3163</v>
      </c>
      <c r="B64" t="s">
        <v>448</v>
      </c>
      <c r="C64">
        <f>_xlfn.XLOOKUP(B64,'Original deal_information'!$B$2:$B$777,'Original deal_information'!$L$2:$L$777,0)</f>
        <v>1623</v>
      </c>
      <c r="D64">
        <f>_xlfn.XLOOKUP(B64,'Original deal_information'!$B$2:$B$777,'Original deal_information'!$O$2:$O$777,0)</f>
        <v>9462</v>
      </c>
      <c r="E64">
        <f>_xlfn.XLOOKUP(B64,'Original deal_information'!$B$2:$B$777,'Original deal_information'!$P$2:$P$777,0)</f>
        <v>3</v>
      </c>
      <c r="F64">
        <f>_xlfn.XLOOKUP(B64,'Original deal_information'!$B$2:$B$777,'Original deal_information'!$AI$2:$AI$777,0)</f>
        <v>1</v>
      </c>
      <c r="G64" t="str" cm="1">
        <f t="array" ref="G64:I64">_xlfn.XLOOKUP(B64,'Original deal_information'!$B$2:$B$777,'Original deal_information'!$AJ$2:$AL$777,"Not Disclosed",0)</f>
        <v xml:space="preserve">Problem 1: Millions of tons of residues are worldwide produced every year and these quantities are expected to raise and even to double in the near future (World-energy,  2013). Management of Municipal Solid Waste becomes a major environmental problem all over the world. 
Problem 2: With 400 yearly recorded natural disasters worldwide due to earthquake,  tsunami,  millions of families are losing their houses.
</v>
      </c>
      <c r="H64" t="str">
        <v xml:space="preserve">Market segments we target: 
Civil: 
	- Buildings elements,  prefabricated elements for	 with customization,  cabinets,  etc.
	- Single story houses
	- Stations
	- Playgrounds
Infrastructure: 
	- Energy
	- Water &amp; utilities
	- Oil &amp; gas
	- Manholes 
	- Molds
Architecture: 
	- Finishing
	- Furniture
	- Prototyping
Printing as a service – B2C:
-Provide customers with catchy designs that can be exclusively built via 3D printing technology at less cost.  
-Consultancy service,  where customers send us the land size they desire to build on and our team will handle the rest.
-Sponsor for charity several projects for the public to encourage people to 3D print their desired project.
Distribution licenses – B2B:
-We deliver our printers in separated parts,  including the main electronics that holds all the algorithms and firmware controlling the machine.
-A team of 2 engineers will be on site for a duration of 1 week,  based on demand to train and monitor the workers.
-Our civil engineers are always ready for consultancy on demand.
</v>
      </c>
      <c r="I64" t="str">
        <v xml:space="preserve">Buildink is solving a social and economic problem by disrupting the construction industry with our scalable,  mobile,  and modular 3D printers that can build homes at less time,  cost and at high construction standards. 
Our engineering team has also developed signature high strength concrete while using environment-friendly ingredients that we import and treat from incinerators.
</v>
      </c>
    </row>
    <row r="65" spans="1:9" ht="12.75">
      <c r="A65">
        <v>3178</v>
      </c>
      <c r="B65" t="s">
        <v>229</v>
      </c>
      <c r="C65">
        <f>_xlfn.XLOOKUP(B65,'Original deal_information'!$B$2:$B$777,'Original deal_information'!$L$2:$L$777,0)</f>
        <v>2361</v>
      </c>
      <c r="D65">
        <f>_xlfn.XLOOKUP(B65,'Original deal_information'!$B$2:$B$777,'Original deal_information'!$O$2:$O$777,0)</f>
        <v>7592</v>
      </c>
      <c r="E65">
        <f>_xlfn.XLOOKUP(B65,'Original deal_information'!$B$2:$B$777,'Original deal_information'!$P$2:$P$777,0)</f>
        <v>2</v>
      </c>
      <c r="F65">
        <f>_xlfn.XLOOKUP(B65,'Original deal_information'!$B$2:$B$777,'Original deal_information'!$AI$2:$AI$777,0)</f>
        <v>0</v>
      </c>
      <c r="G65" t="str" cm="1">
        <f t="array" ref="G65:I65">_xlfn.XLOOKUP(B65,'Original deal_information'!$B$2:$B$777,'Original deal_information'!$AJ$2:$AL$777,"Not Disclosed",0)</f>
        <v>Not Disclosed</v>
      </c>
      <c r="H65" t="str">
        <v>Not Disclosed</v>
      </c>
      <c r="I65" t="str">
        <v>Not Disclosed</v>
      </c>
    </row>
    <row r="66" spans="1:9" ht="12.75">
      <c r="A66">
        <v>3180</v>
      </c>
      <c r="B66" t="s">
        <v>710</v>
      </c>
      <c r="C66">
        <f>_xlfn.XLOOKUP(B66,'Original deal_information'!$B$2:$B$777,'Original deal_information'!$L$2:$L$777,0)</f>
        <v>1623</v>
      </c>
      <c r="D66">
        <f>_xlfn.XLOOKUP(B66,'Original deal_information'!$B$2:$B$777,'Original deal_information'!$O$2:$O$777,0)</f>
        <v>9435</v>
      </c>
      <c r="E66">
        <f>_xlfn.XLOOKUP(B66,'Original deal_information'!$B$2:$B$777,'Original deal_information'!$P$2:$P$777,0)</f>
        <v>2</v>
      </c>
      <c r="F66">
        <f>_xlfn.XLOOKUP(B66,'Original deal_information'!$B$2:$B$777,'Original deal_information'!$AI$2:$AI$777,0)</f>
        <v>1</v>
      </c>
      <c r="G66" t="str" cm="1">
        <f t="array" ref="G66:I66">_xlfn.XLOOKUP(B66,'Original deal_information'!$B$2:$B$777,'Original deal_information'!$AJ$2:$AL$777,"Not Disclosed",0)</f>
        <v>Not Disclosed</v>
      </c>
      <c r="H66" t="str">
        <v>Not Disclosed</v>
      </c>
      <c r="I66" t="str">
        <v>Not Disclosed</v>
      </c>
    </row>
    <row r="67" spans="1:9" ht="12.75">
      <c r="A67">
        <v>3203</v>
      </c>
      <c r="B67" t="s">
        <v>766</v>
      </c>
      <c r="C67">
        <f>_xlfn.XLOOKUP(B67,'Original deal_information'!$B$2:$B$777,'Original deal_information'!$L$2:$L$777,0)</f>
        <v>2361</v>
      </c>
      <c r="D67">
        <f>_xlfn.XLOOKUP(B67,'Original deal_information'!$B$2:$B$777,'Original deal_information'!$O$2:$O$777,0)</f>
        <v>5832</v>
      </c>
      <c r="E67" t="str">
        <f>_xlfn.XLOOKUP(B67,'Original deal_information'!$B$2:$B$777,'Original deal_information'!$P$2:$P$777,0)</f>
        <v>Not Disclosed</v>
      </c>
      <c r="F67">
        <f>_xlfn.XLOOKUP(B67,'Original deal_information'!$B$2:$B$777,'Original deal_information'!$AI$2:$AI$777,0)</f>
        <v>1</v>
      </c>
      <c r="G67" t="str" cm="1">
        <f t="array" ref="G67:I67">_xlfn.XLOOKUP(B67,'Original deal_information'!$B$2:$B$777,'Original deal_information'!$AJ$2:$AL$777,"Not Disclosed",0)</f>
        <v>Not Disclosed</v>
      </c>
      <c r="H67" t="str">
        <v>Not Disclosed</v>
      </c>
      <c r="I67" t="str">
        <v>Not Disclosed</v>
      </c>
    </row>
    <row r="68" spans="1:9" ht="12.75">
      <c r="A68">
        <v>3206</v>
      </c>
      <c r="B68" t="s">
        <v>706</v>
      </c>
      <c r="C68">
        <f>_xlfn.XLOOKUP(B68,'Original deal_information'!$B$2:$B$777,'Original deal_information'!$L$2:$L$777,0)</f>
        <v>1256</v>
      </c>
      <c r="D68">
        <f>_xlfn.XLOOKUP(B68,'Original deal_information'!$B$2:$B$777,'Original deal_information'!$O$2:$O$777,0)</f>
        <v>3678</v>
      </c>
      <c r="E68">
        <f>_xlfn.XLOOKUP(B68,'Original deal_information'!$B$2:$B$777,'Original deal_information'!$P$2:$P$777,0)</f>
        <v>2</v>
      </c>
      <c r="F68">
        <f>_xlfn.XLOOKUP(B68,'Original deal_information'!$B$2:$B$777,'Original deal_information'!$AI$2:$AI$777,0)</f>
        <v>1</v>
      </c>
      <c r="G68" t="str" cm="1">
        <f t="array" ref="G68:I68">_xlfn.XLOOKUP(B68,'Original deal_information'!$B$2:$B$777,'Original deal_information'!$AJ$2:$AL$777,"Not Disclosed",0)</f>
        <v>Not Disclosed</v>
      </c>
      <c r="H68" t="str">
        <v>Not Disclosed</v>
      </c>
      <c r="I68" t="str">
        <v>Not Disclosed</v>
      </c>
    </row>
    <row r="69" spans="1:9" ht="12.75">
      <c r="A69">
        <v>3210</v>
      </c>
      <c r="B69" t="s">
        <v>814</v>
      </c>
      <c r="C69">
        <f>_xlfn.XLOOKUP(B69,'Original deal_information'!$B$2:$B$777,'Original deal_information'!$L$2:$L$777,0)</f>
        <v>4671</v>
      </c>
      <c r="D69">
        <f>_xlfn.XLOOKUP(B69,'Original deal_information'!$B$2:$B$777,'Original deal_information'!$O$2:$O$777,0)</f>
        <v>7846</v>
      </c>
      <c r="E69">
        <f>_xlfn.XLOOKUP(B69,'Original deal_information'!$B$2:$B$777,'Original deal_information'!$P$2:$P$777,0)</f>
        <v>1</v>
      </c>
      <c r="F69">
        <f>_xlfn.XLOOKUP(B69,'Original deal_information'!$B$2:$B$777,'Original deal_information'!$AI$2:$AI$777,0)</f>
        <v>0</v>
      </c>
      <c r="G69" t="str" cm="1">
        <f t="array" ref="G69:I69">_xlfn.XLOOKUP(B69,'Original deal_information'!$B$2:$B$777,'Original deal_information'!$AJ$2:$AL$777,"Not Disclosed",0)</f>
        <v>Not Disclosed</v>
      </c>
      <c r="H69" t="str">
        <v>Not Disclosed</v>
      </c>
      <c r="I69" t="str">
        <v>Not Disclosed</v>
      </c>
    </row>
    <row r="70" spans="1:9" ht="12.75">
      <c r="A70">
        <v>3215</v>
      </c>
      <c r="B70" t="s">
        <v>1041</v>
      </c>
      <c r="C70">
        <f>_xlfn.XLOOKUP(B70,'Original deal_information'!$B$2:$B$777,'Original deal_information'!$L$2:$L$777,0)</f>
        <v>5769</v>
      </c>
      <c r="D70">
        <f>_xlfn.XLOOKUP(B70,'Original deal_information'!$B$2:$B$777,'Original deal_information'!$O$2:$O$777,0)</f>
        <v>7846</v>
      </c>
      <c r="E70" t="str">
        <f>_xlfn.XLOOKUP(B70,'Original deal_information'!$B$2:$B$777,'Original deal_information'!$P$2:$P$777,0)</f>
        <v>Not Disclosed</v>
      </c>
      <c r="F70">
        <f>_xlfn.XLOOKUP(B70,'Original deal_information'!$B$2:$B$777,'Original deal_information'!$AI$2:$AI$777,0)</f>
        <v>0</v>
      </c>
      <c r="G70" t="str" cm="1">
        <f t="array" ref="G70:I70">_xlfn.XLOOKUP(B70,'Original deal_information'!$B$2:$B$777,'Original deal_information'!$AJ$2:$AL$777,"Not Disclosed",0)</f>
        <v>Not Disclosed</v>
      </c>
      <c r="H70" t="str">
        <v>Not Disclosed</v>
      </c>
      <c r="I70" t="str">
        <v>Not Disclosed</v>
      </c>
    </row>
    <row r="71" spans="1:9" ht="12.75">
      <c r="A71">
        <v>3216</v>
      </c>
      <c r="B71" t="s">
        <v>754</v>
      </c>
      <c r="C71">
        <f>_xlfn.XLOOKUP(B71,'Original deal_information'!$B$2:$B$777,'Original deal_information'!$L$2:$L$777,0)</f>
        <v>2361</v>
      </c>
      <c r="D71">
        <f>_xlfn.XLOOKUP(B71,'Original deal_information'!$B$2:$B$777,'Original deal_information'!$O$2:$O$777,0)</f>
        <v>7634</v>
      </c>
      <c r="E71" t="str">
        <f>_xlfn.XLOOKUP(B71,'Original deal_information'!$B$2:$B$777,'Original deal_information'!$P$2:$P$777,0)</f>
        <v>Not Disclosed</v>
      </c>
      <c r="F71">
        <f>_xlfn.XLOOKUP(B71,'Original deal_information'!$B$2:$B$777,'Original deal_information'!$AI$2:$AI$777,0)</f>
        <v>0</v>
      </c>
      <c r="G71" t="str" cm="1">
        <f t="array" ref="G71:I71">_xlfn.XLOOKUP(B71,'Original deal_information'!$B$2:$B$777,'Original deal_information'!$AJ$2:$AL$777,"Not Disclosed",0)</f>
        <v>Not Disclosed</v>
      </c>
      <c r="H71" t="str">
        <v>Not Disclosed</v>
      </c>
      <c r="I71" t="str">
        <v>Not Disclosed</v>
      </c>
    </row>
    <row r="72" spans="1:9" ht="12.75">
      <c r="A72">
        <v>3537</v>
      </c>
      <c r="B72" t="s">
        <v>645</v>
      </c>
      <c r="C72">
        <f>_xlfn.XLOOKUP(B72,'Original deal_information'!$B$2:$B$777,'Original deal_information'!$L$2:$L$777,0)</f>
        <v>2361</v>
      </c>
      <c r="D72">
        <f>_xlfn.XLOOKUP(B72,'Original deal_information'!$B$2:$B$777,'Original deal_information'!$O$2:$O$777,0)</f>
        <v>3678</v>
      </c>
      <c r="E72">
        <f>_xlfn.XLOOKUP(B72,'Original deal_information'!$B$2:$B$777,'Original deal_information'!$P$2:$P$777,0)</f>
        <v>1</v>
      </c>
      <c r="F72">
        <f>_xlfn.XLOOKUP(B72,'Original deal_information'!$B$2:$B$777,'Original deal_information'!$AI$2:$AI$777,0)</f>
        <v>1</v>
      </c>
      <c r="G72" t="str" cm="1">
        <f t="array" ref="G72:I72">_xlfn.XLOOKUP(B72,'Original deal_information'!$B$2:$B$777,'Original deal_information'!$AJ$2:$AL$777,"Not Disclosed",0)</f>
        <v>1 Customers face a huge language barrier when ordering groceries on the phone.
2 It is time consuming to dictate a large order on the phone.
3. Most local stores don't allow online/credit card payments.
4 Online supermarket orders take between 2 hours to 4 days for delivery.
With QUICKSHOP.ae customers can also view the local store's entire inventory with prices.</v>
      </c>
      <c r="H72" t="str">
        <v>We already have a proven,  revenue generating business model. We add margins to some of the products from 0 - 10% and add a 1-5Dh service charge per order. We have regular,  happy customers who use the app consistently.</v>
      </c>
      <c r="I72" t="str">
        <v>UAE has one of the highest internet penetration in the GCC region. By launching here we have a strong base to expand into GCC and beyond. Our customer acquisition strategy includes but is not limited to:
1 SEO and SEM + Paid advertising
2 Social Advertising
3. Influencer Marketing
4 Leveraging store partner locations.
5 Offline marketing
6. Public Relations and
7 Digital Marketing</v>
      </c>
    </row>
    <row r="73" spans="1:9" ht="12.75">
      <c r="A73">
        <v>3539</v>
      </c>
      <c r="B73" t="s">
        <v>66</v>
      </c>
      <c r="C73">
        <f>_xlfn.XLOOKUP(B73,'Original deal_information'!$B$2:$B$777,'Original deal_information'!$L$2:$L$777,0)</f>
        <v>2361</v>
      </c>
      <c r="D73">
        <f>_xlfn.XLOOKUP(B73,'Original deal_information'!$B$2:$B$777,'Original deal_information'!$O$2:$O$777,0)</f>
        <v>5832</v>
      </c>
      <c r="E73" t="str">
        <f>_xlfn.XLOOKUP(B73,'Original deal_information'!$B$2:$B$777,'Original deal_information'!$P$2:$P$777,0)</f>
        <v>Not Disclosed</v>
      </c>
      <c r="F73">
        <f>_xlfn.XLOOKUP(B73,'Original deal_information'!$B$2:$B$777,'Original deal_information'!$AI$2:$AI$777,0)</f>
        <v>1</v>
      </c>
      <c r="G73" t="str" cm="1">
        <f t="array" ref="G73:I73">_xlfn.XLOOKUP(B73,'Original deal_information'!$B$2:$B$777,'Original deal_information'!$AJ$2:$AL$777,"Not Disclosed",0)</f>
        <v>Not Disclosed</v>
      </c>
      <c r="H73" t="str">
        <v>Not Disclosed</v>
      </c>
      <c r="I73" t="str">
        <v>Not Disclosed</v>
      </c>
    </row>
    <row r="74" spans="1:9" ht="12.75">
      <c r="A74">
        <v>3550</v>
      </c>
      <c r="B74" t="s">
        <v>770</v>
      </c>
      <c r="C74">
        <f>_xlfn.XLOOKUP(B74,'Original deal_information'!$B$2:$B$777,'Original deal_information'!$L$2:$L$777,0)</f>
        <v>2361</v>
      </c>
      <c r="D74">
        <f>_xlfn.XLOOKUP(B74,'Original deal_information'!$B$2:$B$777,'Original deal_information'!$O$2:$O$777,0)</f>
        <v>8327</v>
      </c>
      <c r="E74" t="str">
        <f>_xlfn.XLOOKUP(B74,'Original deal_information'!$B$2:$B$777,'Original deal_information'!$P$2:$P$777,0)</f>
        <v>Not Disclosed</v>
      </c>
      <c r="F74">
        <f>_xlfn.XLOOKUP(B74,'Original deal_information'!$B$2:$B$777,'Original deal_information'!$AI$2:$AI$777,0)</f>
        <v>1</v>
      </c>
      <c r="G74" t="str" cm="1">
        <f t="array" ref="G74:I74">_xlfn.XLOOKUP(B74,'Original deal_information'!$B$2:$B$777,'Original deal_information'!$AJ$2:$AL$777,"Not Disclosed",0)</f>
        <v>Not Disclosed</v>
      </c>
      <c r="H74" t="str">
        <v>Not Disclosed</v>
      </c>
      <c r="I74" t="str">
        <v>Not Disclosed</v>
      </c>
    </row>
    <row r="75" spans="1:9" ht="12.75">
      <c r="A75">
        <v>3663</v>
      </c>
      <c r="B75" t="s">
        <v>565</v>
      </c>
      <c r="C75">
        <f>_xlfn.XLOOKUP(B75,'Original deal_information'!$B$2:$B$777,'Original deal_information'!$L$2:$L$777,0)</f>
        <v>1623</v>
      </c>
      <c r="D75">
        <f>_xlfn.XLOOKUP(B75,'Original deal_information'!$B$2:$B$777,'Original deal_information'!$O$2:$O$777,0)</f>
        <v>1524</v>
      </c>
      <c r="E75" t="str">
        <f>_xlfn.XLOOKUP(B75,'Original deal_information'!$B$2:$B$777,'Original deal_information'!$P$2:$P$777,0)</f>
        <v>Not Disclosed</v>
      </c>
      <c r="F75">
        <f>_xlfn.XLOOKUP(B75,'Original deal_information'!$B$2:$B$777,'Original deal_information'!$AI$2:$AI$777,0)</f>
        <v>0</v>
      </c>
      <c r="G75" t="str" cm="1">
        <f t="array" ref="G75:I75">_xlfn.XLOOKUP(B75,'Original deal_information'!$B$2:$B$777,'Original deal_information'!$AJ$2:$AL$777,"Not Disclosed",0)</f>
        <v>Attendee in Large exhibitions,  trade-shows and tech events face an overwhelming amount of information,  ranging from a very loaded and complicated schedule to a large number of exhibitors. In order to be efficient at such exhibitions Attendees need to plan their visit in advance with the little information they have. This process is time consuming and inefficient.</v>
      </c>
      <c r="H75" t="str">
        <v>This platform will be free for event organizers to list their event and upload their agendas and list of exhibitors and free for attendees to  register to the event and get their personalized agendas. We will make money from exhibitors that will use our Exhibitions' CRM and the Organizers and attendees premium packages that include advanced features and analytics.</v>
      </c>
      <c r="I75" t="str">
        <v>The world market opportunity is estimated to be 1Billion USD yearly,  with 31000 medium to large exhibitions,  44 million exhibiting company and 260 million visitors.
We are planning to partner up with event organizers and 3rd party applications that suggest and sell event tickets.</v>
      </c>
    </row>
    <row r="76" spans="1:9" ht="12.75">
      <c r="A76">
        <v>3671</v>
      </c>
      <c r="B76" t="s">
        <v>713</v>
      </c>
      <c r="C76">
        <f>_xlfn.XLOOKUP(B76,'Original deal_information'!$B$2:$B$777,'Original deal_information'!$L$2:$L$777,0)</f>
        <v>3947</v>
      </c>
      <c r="D76">
        <f>_xlfn.XLOOKUP(B76,'Original deal_information'!$B$2:$B$777,'Original deal_information'!$O$2:$O$777,0)</f>
        <v>1467</v>
      </c>
      <c r="E76">
        <f>_xlfn.XLOOKUP(B76,'Original deal_information'!$B$2:$B$777,'Original deal_information'!$P$2:$P$777,0)</f>
        <v>2</v>
      </c>
      <c r="F76">
        <f>_xlfn.XLOOKUP(B76,'Original deal_information'!$B$2:$B$777,'Original deal_information'!$AI$2:$AI$777,0)</f>
        <v>1</v>
      </c>
      <c r="G76" t="str" cm="1">
        <f t="array" ref="G76:I76">_xlfn.XLOOKUP(B76,'Original deal_information'!$B$2:$B$777,'Original deal_information'!$AJ$2:$AL$777,"Not Disclosed",0)</f>
        <v>Not Disclosed</v>
      </c>
      <c r="H76" t="str">
        <v>Not Disclosed</v>
      </c>
      <c r="I76" t="str">
        <v>Not Disclosed</v>
      </c>
    </row>
    <row r="77" spans="1:9" ht="12.75">
      <c r="A77">
        <v>3673</v>
      </c>
      <c r="B77" t="s">
        <v>390</v>
      </c>
      <c r="C77">
        <f>_xlfn.XLOOKUP(B77,'Original deal_information'!$B$2:$B$777,'Original deal_information'!$L$2:$L$777,0)</f>
        <v>3947</v>
      </c>
      <c r="D77">
        <f>_xlfn.XLOOKUP(B77,'Original deal_information'!$B$2:$B$777,'Original deal_information'!$O$2:$O$777,0)</f>
        <v>7592</v>
      </c>
      <c r="E77">
        <f>_xlfn.XLOOKUP(B77,'Original deal_information'!$B$2:$B$777,'Original deal_information'!$P$2:$P$777,0)</f>
        <v>4</v>
      </c>
      <c r="F77">
        <f>_xlfn.XLOOKUP(B77,'Original deal_information'!$B$2:$B$777,'Original deal_information'!$AI$2:$AI$777,0)</f>
        <v>0</v>
      </c>
      <c r="G77" t="str" cm="1">
        <f t="array" ref="G77:I77">_xlfn.XLOOKUP(B77,'Original deal_information'!$B$2:$B$777,'Original deal_information'!$AJ$2:$AL$777,"Not Disclosed",0)</f>
        <v>Not Disclosed</v>
      </c>
      <c r="H77" t="str">
        <v>Not Disclosed</v>
      </c>
      <c r="I77" t="str">
        <v>Not Disclosed</v>
      </c>
    </row>
    <row r="78" spans="1:9" ht="12.75">
      <c r="A78">
        <v>3675</v>
      </c>
      <c r="B78" t="s">
        <v>305</v>
      </c>
      <c r="C78">
        <f>_xlfn.XLOOKUP(B78,'Original deal_information'!$B$2:$B$777,'Original deal_information'!$L$2:$L$777,0)</f>
        <v>3947</v>
      </c>
      <c r="D78">
        <f>_xlfn.XLOOKUP(B78,'Original deal_information'!$B$2:$B$777,'Original deal_information'!$O$2:$O$777,0)</f>
        <v>3678</v>
      </c>
      <c r="E78">
        <f>_xlfn.XLOOKUP(B78,'Original deal_information'!$B$2:$B$777,'Original deal_information'!$P$2:$P$777,0)</f>
        <v>1</v>
      </c>
      <c r="F78">
        <f>_xlfn.XLOOKUP(B78,'Original deal_information'!$B$2:$B$777,'Original deal_information'!$AI$2:$AI$777,0)</f>
        <v>0</v>
      </c>
      <c r="G78" t="str" cm="1">
        <f t="array" ref="G78:I78">_xlfn.XLOOKUP(B78,'Original deal_information'!$B$2:$B$777,'Original deal_information'!$AJ$2:$AL$777,"Not Disclosed",0)</f>
        <v>Not Disclosed</v>
      </c>
      <c r="H78" t="str">
        <v>Not Disclosed</v>
      </c>
      <c r="I78" t="str">
        <v>Not Disclosed</v>
      </c>
    </row>
    <row r="79" spans="1:9" ht="12.75">
      <c r="A79">
        <v>3776</v>
      </c>
      <c r="B79" t="s">
        <v>69</v>
      </c>
      <c r="C79">
        <f>_xlfn.XLOOKUP(B79,'Original deal_information'!$B$2:$B$777,'Original deal_information'!$L$2:$L$777,0)</f>
        <v>9367</v>
      </c>
      <c r="D79">
        <f>_xlfn.XLOOKUP(B79,'Original deal_information'!$B$2:$B$777,'Original deal_information'!$O$2:$O$777,0)</f>
        <v>9426</v>
      </c>
      <c r="E79">
        <f>_xlfn.XLOOKUP(B79,'Original deal_information'!$B$2:$B$777,'Original deal_information'!$P$2:$P$777,0)</f>
        <v>1</v>
      </c>
      <c r="F79">
        <f>_xlfn.XLOOKUP(B79,'Original deal_information'!$B$2:$B$777,'Original deal_information'!$AI$2:$AI$777,0)</f>
        <v>0</v>
      </c>
      <c r="G79" t="str" cm="1">
        <f t="array" ref="G79:I79">_xlfn.XLOOKUP(B79,'Original deal_information'!$B$2:$B$777,'Original deal_information'!$AJ$2:$AL$777,"Not Disclosed",0)</f>
        <v>Not Disclosed</v>
      </c>
      <c r="H79" t="str">
        <v>Not Disclosed</v>
      </c>
      <c r="I79" t="str">
        <v>Not Disclosed</v>
      </c>
    </row>
    <row r="80" spans="1:9" ht="12.75">
      <c r="A80">
        <v>3794</v>
      </c>
      <c r="B80" t="s">
        <v>708</v>
      </c>
      <c r="C80">
        <f>_xlfn.XLOOKUP(B80,'Original deal_information'!$B$2:$B$777,'Original deal_information'!$L$2:$L$777,0)</f>
        <v>1256</v>
      </c>
      <c r="D80">
        <f>_xlfn.XLOOKUP(B80,'Original deal_information'!$B$2:$B$777,'Original deal_information'!$O$2:$O$777,0)</f>
        <v>3678</v>
      </c>
      <c r="E80">
        <f>_xlfn.XLOOKUP(B80,'Original deal_information'!$B$2:$B$777,'Original deal_information'!$P$2:$P$777,0)</f>
        <v>1</v>
      </c>
      <c r="F80">
        <f>_xlfn.XLOOKUP(B80,'Original deal_information'!$B$2:$B$777,'Original deal_information'!$AI$2:$AI$777,0)</f>
        <v>0</v>
      </c>
      <c r="G80" t="str" cm="1">
        <f t="array" ref="G80:I80">_xlfn.XLOOKUP(B80,'Original deal_information'!$B$2:$B$777,'Original deal_information'!$AJ$2:$AL$777,"Not Disclosed",0)</f>
        <v>Not Disclosed</v>
      </c>
      <c r="H80" t="str">
        <v>Not Disclosed</v>
      </c>
      <c r="I80" t="str">
        <v>Not Disclosed</v>
      </c>
    </row>
    <row r="81" spans="1:9" ht="12.75">
      <c r="A81">
        <v>3796</v>
      </c>
      <c r="B81" t="s">
        <v>111</v>
      </c>
      <c r="C81">
        <f>_xlfn.XLOOKUP(B81,'Original deal_information'!$B$2:$B$777,'Original deal_information'!$L$2:$L$777,0)</f>
        <v>2361</v>
      </c>
      <c r="D81">
        <f>_xlfn.XLOOKUP(B81,'Original deal_information'!$B$2:$B$777,'Original deal_information'!$O$2:$O$777,0)</f>
        <v>9426</v>
      </c>
      <c r="E81">
        <f>_xlfn.XLOOKUP(B81,'Original deal_information'!$B$2:$B$777,'Original deal_information'!$P$2:$P$777,0)</f>
        <v>1</v>
      </c>
      <c r="F81">
        <f>_xlfn.XLOOKUP(B81,'Original deal_information'!$B$2:$B$777,'Original deal_information'!$AI$2:$AI$777,0)</f>
        <v>1</v>
      </c>
      <c r="G81" t="str" cm="1">
        <f t="array" ref="G81:I81">_xlfn.XLOOKUP(B81,'Original deal_information'!$B$2:$B$777,'Original deal_information'!$AJ$2:$AL$777,"Not Disclosed",0)</f>
        <v>Not Disclosed</v>
      </c>
      <c r="H81" t="str">
        <v>Not Disclosed</v>
      </c>
      <c r="I81" t="str">
        <v>Not Disclosed</v>
      </c>
    </row>
    <row r="82" spans="1:9" ht="12.75">
      <c r="A82">
        <v>3817</v>
      </c>
      <c r="B82" t="s">
        <v>379</v>
      </c>
      <c r="C82">
        <f>_xlfn.XLOOKUP(B82,'Original deal_information'!$B$2:$B$777,'Original deal_information'!$L$2:$L$777,0)</f>
        <v>5897</v>
      </c>
      <c r="D82">
        <f>_xlfn.XLOOKUP(B82,'Original deal_information'!$B$2:$B$777,'Original deal_information'!$O$2:$O$777,0)</f>
        <v>3678</v>
      </c>
      <c r="E82" t="str">
        <f>_xlfn.XLOOKUP(B82,'Original deal_information'!$B$2:$B$777,'Original deal_information'!$P$2:$P$777,0)</f>
        <v>Not Disclosed</v>
      </c>
      <c r="F82">
        <f>_xlfn.XLOOKUP(B82,'Original deal_information'!$B$2:$B$777,'Original deal_information'!$AI$2:$AI$777,0)</f>
        <v>0</v>
      </c>
      <c r="G82" t="str" cm="1">
        <f t="array" ref="G82:I82">_xlfn.XLOOKUP(B82,'Original deal_information'!$B$2:$B$777,'Original deal_information'!$AJ$2:$AL$777,"Not Disclosed",0)</f>
        <v>Not Disclosed</v>
      </c>
      <c r="H82" t="str">
        <v>Not Disclosed</v>
      </c>
      <c r="I82" t="str">
        <v>Not Disclosed</v>
      </c>
    </row>
    <row r="83" spans="1:9" ht="12.75">
      <c r="A83">
        <v>3832</v>
      </c>
      <c r="B83" t="s">
        <v>105</v>
      </c>
      <c r="C83">
        <f>_xlfn.XLOOKUP(B83,'Original deal_information'!$B$2:$B$777,'Original deal_information'!$L$2:$L$777,0)</f>
        <v>2361</v>
      </c>
      <c r="D83">
        <f>_xlfn.XLOOKUP(B83,'Original deal_information'!$B$2:$B$777,'Original deal_information'!$O$2:$O$777,0)</f>
        <v>8923</v>
      </c>
      <c r="E83">
        <f>_xlfn.XLOOKUP(B83,'Original deal_information'!$B$2:$B$777,'Original deal_information'!$P$2:$P$777,0)</f>
        <v>1</v>
      </c>
      <c r="F83">
        <f>_xlfn.XLOOKUP(B83,'Original deal_information'!$B$2:$B$777,'Original deal_information'!$AI$2:$AI$777,0)</f>
        <v>1</v>
      </c>
      <c r="G83" t="str" cm="1">
        <f t="array" ref="G83:I83">_xlfn.XLOOKUP(B83,'Original deal_information'!$B$2:$B$777,'Original deal_information'!$AJ$2:$AL$777,"Not Disclosed",0)</f>
        <v>Not Disclosed</v>
      </c>
      <c r="H83" t="str">
        <v>Not Disclosed</v>
      </c>
      <c r="I83" t="str">
        <v>Not Disclosed</v>
      </c>
    </row>
    <row r="84" spans="1:9" ht="12.75">
      <c r="A84">
        <v>3847</v>
      </c>
      <c r="B84" t="s">
        <v>636</v>
      </c>
      <c r="C84">
        <f>_xlfn.XLOOKUP(B84,'Original deal_information'!$B$2:$B$777,'Original deal_information'!$L$2:$L$777,0)</f>
        <v>2361</v>
      </c>
      <c r="D84">
        <f>_xlfn.XLOOKUP(B84,'Original deal_information'!$B$2:$B$777,'Original deal_information'!$O$2:$O$777,0)</f>
        <v>3678</v>
      </c>
      <c r="E84">
        <f>_xlfn.XLOOKUP(B84,'Original deal_information'!$B$2:$B$777,'Original deal_information'!$P$2:$P$777,0)</f>
        <v>1</v>
      </c>
      <c r="F84">
        <f>_xlfn.XLOOKUP(B84,'Original deal_information'!$B$2:$B$777,'Original deal_information'!$AI$2:$AI$777,0)</f>
        <v>1</v>
      </c>
      <c r="G84" t="str" cm="1">
        <f t="array" ref="G84:I84">_xlfn.XLOOKUP(B84,'Original deal_information'!$B$2:$B$777,'Original deal_information'!$AJ$2:$AL$777,"Not Disclosed",0)</f>
        <v>Not Disclosed</v>
      </c>
      <c r="H84" t="str">
        <v>Not Disclosed</v>
      </c>
      <c r="I84" t="str">
        <v>Not Disclosed</v>
      </c>
    </row>
    <row r="85" spans="1:9" ht="12.75">
      <c r="A85">
        <v>3853</v>
      </c>
      <c r="B85" t="s">
        <v>131</v>
      </c>
      <c r="C85">
        <f>_xlfn.XLOOKUP(B85,'Original deal_information'!$B$2:$B$777,'Original deal_information'!$L$2:$L$777,0)</f>
        <v>2361</v>
      </c>
      <c r="D85">
        <f>_xlfn.XLOOKUP(B85,'Original deal_information'!$B$2:$B$777,'Original deal_information'!$O$2:$O$777,0)</f>
        <v>8769</v>
      </c>
      <c r="E85">
        <f>_xlfn.XLOOKUP(B85,'Original deal_information'!$B$2:$B$777,'Original deal_information'!$P$2:$P$777,0)</f>
        <v>3</v>
      </c>
      <c r="F85">
        <f>_xlfn.XLOOKUP(B85,'Original deal_information'!$B$2:$B$777,'Original deal_information'!$AI$2:$AI$777,0)</f>
        <v>1</v>
      </c>
      <c r="G85" t="str" cm="1">
        <f t="array" ref="G85:I85">_xlfn.XLOOKUP(B85,'Original deal_information'!$B$2:$B$777,'Original deal_information'!$AJ$2:$AL$777,"Not Disclosed",0)</f>
        <v>Not Disclosed</v>
      </c>
      <c r="H85" t="str">
        <v>Not Disclosed</v>
      </c>
      <c r="I85" t="str">
        <v>Not Disclosed</v>
      </c>
    </row>
    <row r="86" spans="1:9" ht="12.75">
      <c r="A86">
        <v>3895</v>
      </c>
      <c r="B86" t="s">
        <v>724</v>
      </c>
      <c r="C86">
        <f>_xlfn.XLOOKUP(B86,'Original deal_information'!$B$2:$B$777,'Original deal_information'!$L$2:$L$777,0)</f>
        <v>2361</v>
      </c>
      <c r="D86">
        <f>_xlfn.XLOOKUP(B86,'Original deal_information'!$B$2:$B$777,'Original deal_information'!$O$2:$O$777,0)</f>
        <v>7592</v>
      </c>
      <c r="E86">
        <f>_xlfn.XLOOKUP(B86,'Original deal_information'!$B$2:$B$777,'Original deal_information'!$P$2:$P$777,0)</f>
        <v>2</v>
      </c>
      <c r="F86">
        <f>_xlfn.XLOOKUP(B86,'Original deal_information'!$B$2:$B$777,'Original deal_information'!$AI$2:$AI$777,0)</f>
        <v>1</v>
      </c>
      <c r="G86" t="str" cm="1">
        <f t="array" ref="G86:I86">_xlfn.XLOOKUP(B86,'Original deal_information'!$B$2:$B$777,'Original deal_information'!$AJ$2:$AL$777,"Not Disclosed",0)</f>
        <v xml:space="preserve">The main pain point we solve is help patients with non-urgent cases access medical advice.Through our platform,  we can connect everyone with highly qualified Doctors for the purpose of medical advice,  a second opinion or follow-ups - in their local town or in a country far far away at an affordable price. </v>
      </c>
      <c r="H86" t="str">
        <v>Not Disclosed</v>
      </c>
      <c r="I86" t="str">
        <v>Not Disclosed</v>
      </c>
    </row>
    <row r="87" spans="1:9" ht="12.75">
      <c r="A87">
        <v>3931</v>
      </c>
      <c r="B87" t="s">
        <v>715</v>
      </c>
      <c r="C87">
        <f>_xlfn.XLOOKUP(B87,'Original deal_information'!$B$2:$B$777,'Original deal_information'!$L$2:$L$777,0)</f>
        <v>3459</v>
      </c>
      <c r="D87">
        <f>_xlfn.XLOOKUP(B87,'Original deal_information'!$B$2:$B$777,'Original deal_information'!$O$2:$O$777,0)</f>
        <v>5867</v>
      </c>
      <c r="E87">
        <f>_xlfn.XLOOKUP(B87,'Original deal_information'!$B$2:$B$777,'Original deal_information'!$P$2:$P$777,0)</f>
        <v>4</v>
      </c>
      <c r="F87">
        <f>_xlfn.XLOOKUP(B87,'Original deal_information'!$B$2:$B$777,'Original deal_information'!$AI$2:$AI$777,0)</f>
        <v>1</v>
      </c>
      <c r="G87" t="str" cm="1">
        <f t="array" ref="G87:I87">_xlfn.XLOOKUP(B87,'Original deal_information'!$B$2:$B$777,'Original deal_information'!$AJ$2:$AL$777,"Not Disclosed",0)</f>
        <v>Lack of assets digitalization  which will lead to unavailability of data to make smart decisions. FalconViz provides end-to-end   Asset Digitization as a service provider by offering a developed proprietary hardware and software solutions at the cutting-edge in digital acquisition,   processing,  modeling,  visualization and asset management through unmanned aerial vehicles (UAVs) and high tech solutions.</v>
      </c>
      <c r="H87" t="str">
        <v xml:space="preserve">15 services offered through contracts and subscribtion basis. </v>
      </c>
      <c r="I87" t="str">
        <v xml:space="preserve">1) High growth Industry with 21% CAGR. 
2) Fragmented Industry = Consolidation opportunities.
3) Funding Growth in Digital Transformation with $213 Billion (expected spending in KSA).
We are acquiring customers through director marketing &amp; sales channels. </v>
      </c>
    </row>
    <row r="88" spans="1:9" ht="12.75">
      <c r="A88">
        <v>3934</v>
      </c>
      <c r="B88" t="s">
        <v>118</v>
      </c>
      <c r="C88">
        <f>_xlfn.XLOOKUP(B88,'Original deal_information'!$B$2:$B$777,'Original deal_information'!$L$2:$L$777,0)</f>
        <v>2361</v>
      </c>
      <c r="D88">
        <f>_xlfn.XLOOKUP(B88,'Original deal_information'!$B$2:$B$777,'Original deal_information'!$O$2:$O$777,0)</f>
        <v>3678</v>
      </c>
      <c r="E88">
        <f>_xlfn.XLOOKUP(B88,'Original deal_information'!$B$2:$B$777,'Original deal_information'!$P$2:$P$777,0)</f>
        <v>1</v>
      </c>
      <c r="F88">
        <f>_xlfn.XLOOKUP(B88,'Original deal_information'!$B$2:$B$777,'Original deal_information'!$AI$2:$AI$777,0)</f>
        <v>1</v>
      </c>
      <c r="G88" t="str" cm="1">
        <f t="array" ref="G88:I88">_xlfn.XLOOKUP(B88,'Original deal_information'!$B$2:$B$777,'Original deal_information'!$AJ$2:$AL$777,"Not Disclosed",0)</f>
        <v>The Luxury Closet is a successful localization of a fast scaling global preowned market place model with many unique innovations. The company offers localized delivery and payment options like installment purchases,  click &amp; collect and personal delivery. It also has a VIP concierge service that offers a white gloved service for item collection in UAE and KSA. The Luxury Closet now brings online over 3000+ unique items a month from sellers across the world,  valued at over $15m a month. At an average order value of $600,  the site has an engaged and high spending fan base,  where 33% of the customers return to make at least a second purchase within 12 months. The business runs on technology developed in-house,  and has a built strong IP in the form of item valuation database and authentication guidelines that forms a core of the business.</v>
      </c>
      <c r="H88" t="str">
        <v>Not Disclosed</v>
      </c>
      <c r="I88" t="str">
        <v>Not Disclosed</v>
      </c>
    </row>
    <row r="89" spans="1:9" ht="12.75">
      <c r="A89">
        <v>3935</v>
      </c>
      <c r="B89" t="s">
        <v>76</v>
      </c>
      <c r="C89">
        <f>_xlfn.XLOOKUP(B89,'Original deal_information'!$B$2:$B$777,'Original deal_information'!$L$2:$L$777,0)</f>
        <v>2361</v>
      </c>
      <c r="D89">
        <f>_xlfn.XLOOKUP(B89,'Original deal_information'!$B$2:$B$777,'Original deal_information'!$O$2:$O$777,0)</f>
        <v>7846</v>
      </c>
      <c r="E89">
        <f>_xlfn.XLOOKUP(B89,'Original deal_information'!$B$2:$B$777,'Original deal_information'!$P$2:$P$777,0)</f>
        <v>2</v>
      </c>
      <c r="F89">
        <f>_xlfn.XLOOKUP(B89,'Original deal_information'!$B$2:$B$777,'Original deal_information'!$AI$2:$AI$777,0)</f>
        <v>1</v>
      </c>
      <c r="G89" t="str" cm="1">
        <f t="array" ref="G89:I89">_xlfn.XLOOKUP(B89,'Original deal_information'!$B$2:$B$777,'Original deal_information'!$AJ$2:$AL$777,"Not Disclosed",0)</f>
        <v xml:space="preserve">Our tech is an extension of us in this day and age. We shouldn’t have to go out of our way to get back online. 
We have created an online portal/App that helps manage all the company's devices and IT assets in one place. Our portal acts as your point of contact for all your Tech support needs. 
Our system provides the following features/added value: 
Real time monitoring and alerting
Lets business admins track server up time and receive push notifications when an Issue is detected
Business Intelligence 
Admins can now monitor the overall health of IT environment and obtain realtime insights about the current status.
Asset Management 
We made it easy for business owners to track all of their software and  hardware assets from a single point
Maintenance Schedule 
Check your upcoming IT maintenance appointments and support tickets 
Ticket Management
Create and manage all your tickets from one location
User Management 
Add or remove access to employees with ease
</v>
      </c>
      <c r="H89" t="str">
        <v>Not Disclosed</v>
      </c>
      <c r="I89" t="str">
        <v>In this day and age,  companies reliance on the cloud and the adoption rate is increasing significantly,  companies do not have as many servers anymore and reliance on in house IT support is decreasing. There's a huge market opportunity right now to change the way companies manage their IT and outsourcing to reliable trustworthy companies.</v>
      </c>
    </row>
    <row r="90" spans="1:9" ht="12.75">
      <c r="A90">
        <v>3947</v>
      </c>
      <c r="B90" t="s">
        <v>846</v>
      </c>
      <c r="C90">
        <f>_xlfn.XLOOKUP(B90,'Original deal_information'!$B$2:$B$777,'Original deal_information'!$L$2:$L$777,0)</f>
        <v>2361</v>
      </c>
      <c r="D90">
        <f>_xlfn.XLOOKUP(B90,'Original deal_information'!$B$2:$B$777,'Original deal_information'!$O$2:$O$777,0)</f>
        <v>7346</v>
      </c>
      <c r="E90">
        <f>_xlfn.XLOOKUP(B90,'Original deal_information'!$B$2:$B$777,'Original deal_information'!$P$2:$P$777,0)</f>
        <v>2</v>
      </c>
      <c r="F90">
        <f>_xlfn.XLOOKUP(B90,'Original deal_information'!$B$2:$B$777,'Original deal_information'!$AI$2:$AI$777,0)</f>
        <v>1</v>
      </c>
      <c r="G90" t="str" cm="1">
        <f t="array" ref="G90:I90">_xlfn.XLOOKUP(B90,'Original deal_information'!$B$2:$B$777,'Original deal_information'!$AJ$2:$AL$777,"Not Disclosed",0)</f>
        <v>It is extremely difficult for ordinary people to: understand local legislation. find the right lawyer for solving their particular issue. get reliable legal advice and assistance in the Middle East.
There are no: consolidated source of legal information. simple way to compare and assess services of different lawyers. fast,  simple and affordable way to get legal advice for most of the people.</v>
      </c>
      <c r="H90" t="str">
        <v>The main source of revenue for the business will be subscription fees from the lawyers.</v>
      </c>
      <c r="I90" t="str">
        <v>The Middle East is a huge market for our service. There are 15K+ law firms in the region on the one hand,  and the population of 4116M with one of the highest growth rates in the world,  on the other. In addition,  a lot of people living outside the region and organizations doing their activities or having partners in the ME could be interested in region-specific legal information and services too.</v>
      </c>
    </row>
    <row r="91" spans="1:9" ht="12.75">
      <c r="A91">
        <v>3957</v>
      </c>
      <c r="B91" t="s">
        <v>712</v>
      </c>
      <c r="C91">
        <f>_xlfn.XLOOKUP(B91,'Original deal_information'!$B$2:$B$777,'Original deal_information'!$L$2:$L$777,0)</f>
        <v>2468</v>
      </c>
      <c r="D91">
        <f>_xlfn.XLOOKUP(B91,'Original deal_information'!$B$2:$B$777,'Original deal_information'!$O$2:$O$777,0)</f>
        <v>5832</v>
      </c>
      <c r="E91">
        <f>_xlfn.XLOOKUP(B91,'Original deal_information'!$B$2:$B$777,'Original deal_information'!$P$2:$P$777,0)</f>
        <v>1</v>
      </c>
      <c r="F91">
        <f>_xlfn.XLOOKUP(B91,'Original deal_information'!$B$2:$B$777,'Original deal_information'!$AI$2:$AI$777,0)</f>
        <v>1</v>
      </c>
      <c r="G91" t="str" cm="1">
        <f t="array" ref="G91:I91">_xlfn.XLOOKUP(B91,'Original deal_information'!$B$2:$B$777,'Original deal_information'!$AJ$2:$AL$777,"Not Disclosed",0)</f>
        <v>Not Disclosed</v>
      </c>
      <c r="H91" t="str">
        <v>Not Disclosed</v>
      </c>
      <c r="I91" t="str">
        <v>Not Disclosed</v>
      </c>
    </row>
    <row r="92" spans="1:9" ht="12.75">
      <c r="A92">
        <v>3993</v>
      </c>
      <c r="B92" t="s">
        <v>74</v>
      </c>
      <c r="C92">
        <f>_xlfn.XLOOKUP(B92,'Original deal_information'!$B$2:$B$777,'Original deal_information'!$L$2:$L$777,0)</f>
        <v>1623</v>
      </c>
      <c r="D92">
        <f>_xlfn.XLOOKUP(B92,'Original deal_information'!$B$2:$B$777,'Original deal_information'!$O$2:$O$777,0)</f>
        <v>1467</v>
      </c>
      <c r="E92">
        <f>_xlfn.XLOOKUP(B92,'Original deal_information'!$B$2:$B$777,'Original deal_information'!$P$2:$P$777,0)</f>
        <v>1</v>
      </c>
      <c r="F92">
        <f>_xlfn.XLOOKUP(B92,'Original deal_information'!$B$2:$B$777,'Original deal_information'!$AI$2:$AI$777,0)</f>
        <v>0</v>
      </c>
      <c r="G92" t="str" cm="1">
        <f t="array" ref="G92:I92">_xlfn.XLOOKUP(B92,'Original deal_information'!$B$2:$B$777,'Original deal_information'!$AJ$2:$AL$777,"Not Disclosed",0)</f>
        <v>Not Disclosed</v>
      </c>
      <c r="H92" t="str">
        <v>Not Disclosed</v>
      </c>
      <c r="I92" t="str">
        <v>Not Disclosed</v>
      </c>
    </row>
    <row r="93" spans="1:9" ht="12.75">
      <c r="A93">
        <v>3998</v>
      </c>
      <c r="B93" t="s">
        <v>356</v>
      </c>
      <c r="C93">
        <f>_xlfn.XLOOKUP(B93,'Original deal_information'!$B$2:$B$777,'Original deal_information'!$L$2:$L$777,0)</f>
        <v>2361</v>
      </c>
      <c r="D93">
        <f>_xlfn.XLOOKUP(B93,'Original deal_information'!$B$2:$B$777,'Original deal_information'!$O$2:$O$777,0)</f>
        <v>5876</v>
      </c>
      <c r="E93">
        <f>_xlfn.XLOOKUP(B93,'Original deal_information'!$B$2:$B$777,'Original deal_information'!$P$2:$P$777,0)</f>
        <v>2</v>
      </c>
      <c r="F93">
        <f>_xlfn.XLOOKUP(B93,'Original deal_information'!$B$2:$B$777,'Original deal_information'!$AI$2:$AI$777,0)</f>
        <v>1</v>
      </c>
      <c r="G93" t="str" cm="1">
        <f t="array" ref="G93:I93">_xlfn.XLOOKUP(B93,'Original deal_information'!$B$2:$B$777,'Original deal_information'!$AJ$2:$AL$777,"Not Disclosed",0)</f>
        <v>Not Disclosed</v>
      </c>
      <c r="H93" t="str">
        <v>Not Disclosed</v>
      </c>
      <c r="I93" t="str">
        <v>Not Disclosed</v>
      </c>
    </row>
    <row r="94" spans="1:9" ht="12.75">
      <c r="A94">
        <v>4012</v>
      </c>
      <c r="B94" t="s">
        <v>64</v>
      </c>
      <c r="C94">
        <f>_xlfn.XLOOKUP(B94,'Original deal_information'!$B$2:$B$777,'Original deal_information'!$L$2:$L$777,0)</f>
        <v>2361</v>
      </c>
      <c r="D94">
        <f>_xlfn.XLOOKUP(B94,'Original deal_information'!$B$2:$B$777,'Original deal_information'!$O$2:$O$777,0)</f>
        <v>1945</v>
      </c>
      <c r="E94" t="str">
        <f>_xlfn.XLOOKUP(B94,'Original deal_information'!$B$2:$B$777,'Original deal_information'!$P$2:$P$777,0)</f>
        <v>Not Disclosed</v>
      </c>
      <c r="F94">
        <f>_xlfn.XLOOKUP(B94,'Original deal_information'!$B$2:$B$777,'Original deal_information'!$AI$2:$AI$777,0)</f>
        <v>0</v>
      </c>
      <c r="G94" t="str" cm="1">
        <f t="array" ref="G94:I94">_xlfn.XLOOKUP(B94,'Original deal_information'!$B$2:$B$777,'Original deal_information'!$AJ$2:$AL$777,"Not Disclosed",0)</f>
        <v>Not Disclosed</v>
      </c>
      <c r="H94" t="str">
        <v>Not Disclosed</v>
      </c>
      <c r="I94" t="str">
        <v>Not Disclosed</v>
      </c>
    </row>
    <row r="95" spans="1:9" ht="12.75">
      <c r="A95">
        <v>4018</v>
      </c>
      <c r="B95" t="s">
        <v>95</v>
      </c>
      <c r="C95">
        <f>_xlfn.XLOOKUP(B95,'Original deal_information'!$B$2:$B$777,'Original deal_information'!$L$2:$L$777,0)</f>
        <v>1623</v>
      </c>
      <c r="D95">
        <f>_xlfn.XLOOKUP(B95,'Original deal_information'!$B$2:$B$777,'Original deal_information'!$O$2:$O$777,0)</f>
        <v>2165</v>
      </c>
      <c r="E95" t="str">
        <f>_xlfn.XLOOKUP(B95,'Original deal_information'!$B$2:$B$777,'Original deal_information'!$P$2:$P$777,0)</f>
        <v>Not Disclosed</v>
      </c>
      <c r="F95">
        <f>_xlfn.XLOOKUP(B95,'Original deal_information'!$B$2:$B$777,'Original deal_information'!$AI$2:$AI$777,0)</f>
        <v>0</v>
      </c>
      <c r="G95" t="str" cm="1">
        <f t="array" ref="G95:I95">_xlfn.XLOOKUP(B95,'Original deal_information'!$B$2:$B$777,'Original deal_information'!$AJ$2:$AL$777,"Not Disclosed",0)</f>
        <v>Not Disclosed</v>
      </c>
      <c r="H95" t="str">
        <v>Not Disclosed</v>
      </c>
      <c r="I95" t="str">
        <v>Not Disclosed</v>
      </c>
    </row>
    <row r="96" spans="1:9" ht="12.75">
      <c r="A96">
        <v>4025</v>
      </c>
      <c r="B96" t="s">
        <v>92</v>
      </c>
      <c r="C96">
        <f>_xlfn.XLOOKUP(B96,'Original deal_information'!$B$2:$B$777,'Original deal_information'!$L$2:$L$777,0)</f>
        <v>1256</v>
      </c>
      <c r="D96">
        <f>_xlfn.XLOOKUP(B96,'Original deal_information'!$B$2:$B$777,'Original deal_information'!$O$2:$O$777,0)</f>
        <v>7634</v>
      </c>
      <c r="E96">
        <f>_xlfn.XLOOKUP(B96,'Original deal_information'!$B$2:$B$777,'Original deal_information'!$P$2:$P$777,0)</f>
        <v>3</v>
      </c>
      <c r="F96">
        <f>_xlfn.XLOOKUP(B96,'Original deal_information'!$B$2:$B$777,'Original deal_information'!$AI$2:$AI$777,0)</f>
        <v>0</v>
      </c>
      <c r="G96" t="str" cm="1">
        <f t="array" ref="G96:I96">_xlfn.XLOOKUP(B96,'Original deal_information'!$B$2:$B$777,'Original deal_information'!$AJ$2:$AL$777,"Not Disclosed",0)</f>
        <v>Not Disclosed</v>
      </c>
      <c r="H96" t="str">
        <v>Not Disclosed</v>
      </c>
      <c r="I96" t="str">
        <v>Not Disclosed</v>
      </c>
    </row>
    <row r="97" spans="1:9" ht="12.75">
      <c r="A97">
        <v>4036</v>
      </c>
      <c r="B97" t="s">
        <v>49</v>
      </c>
      <c r="C97">
        <f>_xlfn.XLOOKUP(B97,'Original deal_information'!$B$2:$B$777,'Original deal_information'!$L$2:$L$777,0)</f>
        <v>1623</v>
      </c>
      <c r="D97">
        <f>_xlfn.XLOOKUP(B97,'Original deal_information'!$B$2:$B$777,'Original deal_information'!$O$2:$O$777,0)</f>
        <v>7634</v>
      </c>
      <c r="E97">
        <f>_xlfn.XLOOKUP(B97,'Original deal_information'!$B$2:$B$777,'Original deal_information'!$P$2:$P$777,0)</f>
        <v>2</v>
      </c>
      <c r="F97">
        <f>_xlfn.XLOOKUP(B97,'Original deal_information'!$B$2:$B$777,'Original deal_information'!$AI$2:$AI$777,0)</f>
        <v>0</v>
      </c>
      <c r="G97" t="str" cm="1">
        <f t="array" ref="G97:I97">_xlfn.XLOOKUP(B97,'Original deal_information'!$B$2:$B$777,'Original deal_information'!$AJ$2:$AL$777,"Not Disclosed",0)</f>
        <v>Not Disclosed</v>
      </c>
      <c r="H97" t="str">
        <v>Not Disclosed</v>
      </c>
      <c r="I97" t="str">
        <v>Not Disclosed</v>
      </c>
    </row>
    <row r="98" spans="1:9" ht="12.75">
      <c r="A98">
        <v>4072</v>
      </c>
      <c r="B98" t="s">
        <v>165</v>
      </c>
      <c r="C98">
        <f>_xlfn.XLOOKUP(B98,'Original deal_information'!$B$2:$B$777,'Original deal_information'!$L$2:$L$777,0)</f>
        <v>2361</v>
      </c>
      <c r="D98">
        <f>_xlfn.XLOOKUP(B98,'Original deal_information'!$B$2:$B$777,'Original deal_information'!$O$2:$O$777,0)</f>
        <v>4913</v>
      </c>
      <c r="E98">
        <f>_xlfn.XLOOKUP(B98,'Original deal_information'!$B$2:$B$777,'Original deal_information'!$P$2:$P$777,0)</f>
        <v>2</v>
      </c>
      <c r="F98">
        <f>_xlfn.XLOOKUP(B98,'Original deal_information'!$B$2:$B$777,'Original deal_information'!$AI$2:$AI$777,0)</f>
        <v>1</v>
      </c>
      <c r="G98" t="str" cm="1">
        <f t="array" ref="G98:I98">_xlfn.XLOOKUP(B98,'Original deal_information'!$B$2:$B$777,'Original deal_information'!$AJ$2:$AL$777,"Not Disclosed",0)</f>
        <v>Not Disclosed</v>
      </c>
      <c r="H98" t="str">
        <v>Not Disclosed</v>
      </c>
      <c r="I98" t="str">
        <v>Not Disclosed</v>
      </c>
    </row>
    <row r="99" spans="1:9" ht="12.75">
      <c r="A99">
        <v>4094</v>
      </c>
      <c r="B99" t="s">
        <v>476</v>
      </c>
      <c r="C99">
        <f>_xlfn.XLOOKUP(B99,'Original deal_information'!$B$2:$B$777,'Original deal_information'!$L$2:$L$777,0)</f>
        <v>2361</v>
      </c>
      <c r="D99">
        <f>_xlfn.XLOOKUP(B99,'Original deal_information'!$B$2:$B$777,'Original deal_information'!$O$2:$O$777,0)</f>
        <v>3678</v>
      </c>
      <c r="E99">
        <f>_xlfn.XLOOKUP(B99,'Original deal_information'!$B$2:$B$777,'Original deal_information'!$P$2:$P$777,0)</f>
        <v>2</v>
      </c>
      <c r="F99">
        <f>_xlfn.XLOOKUP(B99,'Original deal_information'!$B$2:$B$777,'Original deal_information'!$AI$2:$AI$777,0)</f>
        <v>1</v>
      </c>
      <c r="G99" t="str" cm="1">
        <f t="array" ref="G99:I99">_xlfn.XLOOKUP(B99,'Original deal_information'!$B$2:$B$777,'Original deal_information'!$AJ$2:$AL$777,"Not Disclosed",0)</f>
        <v>Not Disclosed</v>
      </c>
      <c r="H99" t="str">
        <v>Not Disclosed</v>
      </c>
      <c r="I99" t="str">
        <v>Not Disclosed</v>
      </c>
    </row>
    <row r="100" spans="1:9" ht="12.75">
      <c r="A100">
        <v>4108</v>
      </c>
      <c r="B100" t="s">
        <v>426</v>
      </c>
      <c r="C100">
        <f>_xlfn.XLOOKUP(B100,'Original deal_information'!$B$2:$B$777,'Original deal_information'!$L$2:$L$777,0)</f>
        <v>2361</v>
      </c>
      <c r="D100">
        <f>_xlfn.XLOOKUP(B100,'Original deal_information'!$B$2:$B$777,'Original deal_information'!$O$2:$O$777,0)</f>
        <v>9462</v>
      </c>
      <c r="E100">
        <f>_xlfn.XLOOKUP(B100,'Original deal_information'!$B$2:$B$777,'Original deal_information'!$P$2:$P$777,0)</f>
        <v>2</v>
      </c>
      <c r="F100">
        <f>_xlfn.XLOOKUP(B100,'Original deal_information'!$B$2:$B$777,'Original deal_information'!$AI$2:$AI$777,0)</f>
        <v>0</v>
      </c>
      <c r="G100" t="str" cm="1">
        <f t="array" ref="G100:I100">_xlfn.XLOOKUP(B100,'Original deal_information'!$B$2:$B$777,'Original deal_information'!$AJ$2:$AL$777,"Not Disclosed",0)</f>
        <v>Construction’s poor productivity leads to 98% of the construction projects incurring cost overruns or delays,  the average cost increase being 80% of original value,  and 20 months behind original schedule. The factors accounting for this poor productivity and cost outcomes includes lack of connectivity,  slow information sharing and a lack of automation on site.</v>
      </c>
      <c r="H100" t="str">
        <v>Our anticipated revenue streams will be as follows:
- Installation fee (1 time)
- Monthly Subscription Fees based on the number of:
1 Connected helmets
2 Connected equipments
3. Nodes installed on site (depends on the project size)
4 Additional premium services (live heat map,  additional safety features,  On-Bus tracking,  automate attendance,  data mining analysis,  and much more)</v>
      </c>
      <c r="I100" t="str">
        <v xml:space="preserve">We have observed that industrial IoT wearables for construction is an emerging market that does not have a known or calculable size via publicly available data. Using a bottom up approach to estimate the serviceable GCC market we reach a number of $14 billion,  that includes only Dubai,  Qatar,  KSA,  Oman,  Kuwait and Bahrain (and a $475b global market). </v>
      </c>
    </row>
    <row r="101" spans="1:9" ht="12.75">
      <c r="A101">
        <v>4217</v>
      </c>
      <c r="B101" t="s">
        <v>585</v>
      </c>
      <c r="C101">
        <f>_xlfn.XLOOKUP(B101,'Original deal_information'!$B$2:$B$777,'Original deal_information'!$L$2:$L$777,0)</f>
        <v>2361</v>
      </c>
      <c r="D101">
        <f>_xlfn.XLOOKUP(B101,'Original deal_information'!$B$2:$B$777,'Original deal_information'!$O$2:$O$777,0)</f>
        <v>2356</v>
      </c>
      <c r="E101">
        <f>_xlfn.XLOOKUP(B101,'Original deal_information'!$B$2:$B$777,'Original deal_information'!$P$2:$P$777,0)</f>
        <v>1</v>
      </c>
      <c r="F101">
        <f>_xlfn.XLOOKUP(B101,'Original deal_information'!$B$2:$B$777,'Original deal_information'!$AI$2:$AI$777,0)</f>
        <v>1</v>
      </c>
      <c r="G101" t="str" cm="1">
        <f t="array" ref="G101:I101">_xlfn.XLOOKUP(B101,'Original deal_information'!$B$2:$B$777,'Original deal_information'!$AJ$2:$AL$777,"Not Disclosed",0)</f>
        <v>Not Disclosed</v>
      </c>
      <c r="H101" t="str">
        <v>Not Disclosed</v>
      </c>
      <c r="I101" t="str">
        <v>Not Disclosed</v>
      </c>
    </row>
    <row r="102" spans="1:9" ht="12.75">
      <c r="A102">
        <v>4235</v>
      </c>
      <c r="B102" t="s">
        <v>122</v>
      </c>
      <c r="C102">
        <f>_xlfn.XLOOKUP(B102,'Original deal_information'!$B$2:$B$777,'Original deal_information'!$L$2:$L$777,0)</f>
        <v>2468</v>
      </c>
      <c r="D102">
        <f>_xlfn.XLOOKUP(B102,'Original deal_information'!$B$2:$B$777,'Original deal_information'!$O$2:$O$777,0)</f>
        <v>2165</v>
      </c>
      <c r="E102">
        <f>_xlfn.XLOOKUP(B102,'Original deal_information'!$B$2:$B$777,'Original deal_information'!$P$2:$P$777,0)</f>
        <v>2</v>
      </c>
      <c r="F102">
        <f>_xlfn.XLOOKUP(B102,'Original deal_information'!$B$2:$B$777,'Original deal_information'!$AI$2:$AI$777,0)</f>
        <v>0</v>
      </c>
      <c r="G102" t="str" cm="1">
        <f t="array" ref="G102:I102">_xlfn.XLOOKUP(B102,'Original deal_information'!$B$2:$B$777,'Original deal_information'!$AJ$2:$AL$777,"Not Disclosed",0)</f>
        <v>Problem: high voice roaming fees 
Solution: our magic device it can make you eaisly send and recive calls using your sim card during traveling without paying roaming</v>
      </c>
      <c r="H102" t="str">
        <v>Not Disclosed</v>
      </c>
      <c r="I102" t="str">
        <v>Not Disclosed</v>
      </c>
    </row>
    <row r="103" spans="1:9" ht="12.75">
      <c r="A103">
        <v>4237</v>
      </c>
      <c r="B103" t="s">
        <v>137</v>
      </c>
      <c r="C103">
        <f>_xlfn.XLOOKUP(B103,'Original deal_information'!$B$2:$B$777,'Original deal_information'!$L$2:$L$777,0)</f>
        <v>2468</v>
      </c>
      <c r="D103">
        <f>_xlfn.XLOOKUP(B103,'Original deal_information'!$B$2:$B$777,'Original deal_information'!$O$2:$O$777,0)</f>
        <v>3428</v>
      </c>
      <c r="E103">
        <f>_xlfn.XLOOKUP(B103,'Original deal_information'!$B$2:$B$777,'Original deal_information'!$P$2:$P$777,0)</f>
        <v>2</v>
      </c>
      <c r="F103">
        <f>_xlfn.XLOOKUP(B103,'Original deal_information'!$B$2:$B$777,'Original deal_information'!$AI$2:$AI$777,0)</f>
        <v>0</v>
      </c>
      <c r="G103" t="str" cm="1">
        <f t="array" ref="G103:I103">_xlfn.XLOOKUP(B103,'Original deal_information'!$B$2:$B$777,'Original deal_information'!$AJ$2:$AL$777,"Not Disclosed",0)</f>
        <v>Problem: Parents looking for tutors today have limited options,  pay exorbitant prices,  face unprofessional standards,  and risk low quality tutoring.
Solution: Tutorama allows parents to find pre-vetted tutors in their area,  schedule/pay for sessions and monitor their child's progress online.</v>
      </c>
      <c r="H103" t="str">
        <v>Not Disclosed</v>
      </c>
      <c r="I103" t="str">
        <v>Not Disclosed</v>
      </c>
    </row>
    <row r="104" spans="1:9" ht="12.75">
      <c r="A104">
        <v>4244</v>
      </c>
      <c r="B104" t="s">
        <v>870</v>
      </c>
      <c r="C104">
        <f>_xlfn.XLOOKUP(B104,'Original deal_information'!$B$2:$B$777,'Original deal_information'!$L$2:$L$777,0)</f>
        <v>2836</v>
      </c>
      <c r="D104">
        <f>_xlfn.XLOOKUP(B104,'Original deal_information'!$B$2:$B$777,'Original deal_information'!$O$2:$O$777,0)</f>
        <v>9238</v>
      </c>
      <c r="E104">
        <f>_xlfn.XLOOKUP(B104,'Original deal_information'!$B$2:$B$777,'Original deal_information'!$P$2:$P$777,0)</f>
        <v>2</v>
      </c>
      <c r="F104">
        <f>_xlfn.XLOOKUP(B104,'Original deal_information'!$B$2:$B$777,'Original deal_information'!$AI$2:$AI$777,0)</f>
        <v>1</v>
      </c>
      <c r="G104" t="str" cm="1">
        <f t="array" ref="G104:I104">_xlfn.XLOOKUP(B104,'Original deal_information'!$B$2:$B$777,'Original deal_information'!$AJ$2:$AL$777,"Not Disclosed",0)</f>
        <v>Problem: The difficulty to find local businesses in the region and local businesses do not have visibility online
Solution: A community platform that allows users customers help businesses owners enhance their services</v>
      </c>
      <c r="H104" t="str">
        <v>Advertising,  subscription and SaaS</v>
      </c>
      <c r="I104" t="str">
        <v>Not Disclosed</v>
      </c>
    </row>
    <row r="105" spans="1:9" ht="12.75">
      <c r="A105">
        <v>4245</v>
      </c>
      <c r="B105" t="s">
        <v>660</v>
      </c>
      <c r="C105">
        <f>_xlfn.XLOOKUP(B105,'Original deal_information'!$B$2:$B$777,'Original deal_information'!$L$2:$L$777,0)</f>
        <v>2836</v>
      </c>
      <c r="D105">
        <f>_xlfn.XLOOKUP(B105,'Original deal_information'!$B$2:$B$777,'Original deal_information'!$O$2:$O$777,0)</f>
        <v>1467</v>
      </c>
      <c r="E105">
        <f>_xlfn.XLOOKUP(B105,'Original deal_information'!$B$2:$B$777,'Original deal_information'!$P$2:$P$777,0)</f>
        <v>1</v>
      </c>
      <c r="F105">
        <f>_xlfn.XLOOKUP(B105,'Original deal_information'!$B$2:$B$777,'Original deal_information'!$AI$2:$AI$777,0)</f>
        <v>0</v>
      </c>
      <c r="G105" t="str" cm="1">
        <f t="array" ref="G105:I105">_xlfn.XLOOKUP(B105,'Original deal_information'!$B$2:$B$777,'Original deal_information'!$AJ$2:$AL$777,"Not Disclosed",0)</f>
        <v>Not Disclosed</v>
      </c>
      <c r="H105" t="str">
        <v>Not Disclosed</v>
      </c>
      <c r="I105" t="str">
        <v>Not Disclosed</v>
      </c>
    </row>
    <row r="106" spans="1:9" ht="12.75">
      <c r="A106">
        <v>4280</v>
      </c>
      <c r="B106" t="s">
        <v>124</v>
      </c>
      <c r="C106">
        <f>_xlfn.XLOOKUP(B106,'Original deal_information'!$B$2:$B$777,'Original deal_information'!$L$2:$L$777,0)</f>
        <v>2361</v>
      </c>
      <c r="D106">
        <f>_xlfn.XLOOKUP(B106,'Original deal_information'!$B$2:$B$777,'Original deal_information'!$O$2:$O$777,0)</f>
        <v>3678</v>
      </c>
      <c r="E106" t="str">
        <f>_xlfn.XLOOKUP(B106,'Original deal_information'!$B$2:$B$777,'Original deal_information'!$P$2:$P$777,0)</f>
        <v>Not Disclosed</v>
      </c>
      <c r="F106">
        <f>_xlfn.XLOOKUP(B106,'Original deal_information'!$B$2:$B$777,'Original deal_information'!$AI$2:$AI$777,0)</f>
        <v>0</v>
      </c>
      <c r="G106" t="str" cm="1">
        <f t="array" ref="G106:I106">_xlfn.XLOOKUP(B106,'Original deal_information'!$B$2:$B$777,'Original deal_information'!$AJ$2:$AL$777,"Not Disclosed",0)</f>
        <v>Not Disclosed</v>
      </c>
      <c r="H106" t="str">
        <v>Not Disclosed</v>
      </c>
      <c r="I106" t="str">
        <v>Not Disclosed</v>
      </c>
    </row>
    <row r="107" spans="1:9" ht="12.75">
      <c r="A107">
        <v>4302</v>
      </c>
      <c r="B107" t="s">
        <v>434</v>
      </c>
      <c r="C107">
        <f>_xlfn.XLOOKUP(B107,'Original deal_information'!$B$2:$B$777,'Original deal_information'!$L$2:$L$777,0)</f>
        <v>2361</v>
      </c>
      <c r="D107">
        <f>_xlfn.XLOOKUP(B107,'Original deal_information'!$B$2:$B$777,'Original deal_information'!$O$2:$O$777,0)</f>
        <v>9426</v>
      </c>
      <c r="E107" t="str">
        <f>_xlfn.XLOOKUP(B107,'Original deal_information'!$B$2:$B$777,'Original deal_information'!$P$2:$P$777,0)</f>
        <v>Not Disclosed</v>
      </c>
      <c r="F107">
        <f>_xlfn.XLOOKUP(B107,'Original deal_information'!$B$2:$B$777,'Original deal_information'!$AI$2:$AI$777,0)</f>
        <v>0</v>
      </c>
      <c r="G107" t="str" cm="1">
        <f t="array" ref="G107:I107">_xlfn.XLOOKUP(B107,'Original deal_information'!$B$2:$B$777,'Original deal_information'!$AJ$2:$AL$777,"Not Disclosed",0)</f>
        <v xml:space="preserve">Clip the Deal was born out of this weekly ritual of collecting and browsing the offer leaflets,  which would inadvertently be forgotten at home when the trip to the supermarket was made. In this digital age wherein even a toddler knows how to operate a smartphone and our entire life including our fitness regime is available on a digital platform,  why would we not have a more digital and greener way of discovering the best offers available in-store or at home? 
This simple philosophy and the passion for finding solutions brought out the geeky side of our founders and led them to utilize some of their grey matter (and get some grey hair in the process!!) to give customers an unforgettable experience and make everyday grocery shopping fun,  personalized and discovery driven. </v>
      </c>
      <c r="H107" t="str">
        <v>Not Disclosed</v>
      </c>
      <c r="I107" t="str">
        <v xml:space="preserve">Our dream is to provide personalized solution and a seamless experience to all our customers,  helping them make smart shopping decisions and enjoying the Savings which come with this experience. </v>
      </c>
    </row>
    <row r="108" spans="1:9" ht="12.75">
      <c r="A108">
        <v>4314</v>
      </c>
      <c r="B108" t="s">
        <v>225</v>
      </c>
      <c r="C108">
        <f>_xlfn.XLOOKUP(B108,'Original deal_information'!$B$2:$B$777,'Original deal_information'!$L$2:$L$777,0)</f>
        <v>2361</v>
      </c>
      <c r="D108">
        <f>_xlfn.XLOOKUP(B108,'Original deal_information'!$B$2:$B$777,'Original deal_information'!$O$2:$O$777,0)</f>
        <v>8769</v>
      </c>
      <c r="E108">
        <f>_xlfn.XLOOKUP(B108,'Original deal_information'!$B$2:$B$777,'Original deal_information'!$P$2:$P$777,0)</f>
        <v>2</v>
      </c>
      <c r="F108">
        <f>_xlfn.XLOOKUP(B108,'Original deal_information'!$B$2:$B$777,'Original deal_information'!$AI$2:$AI$777,0)</f>
        <v>1</v>
      </c>
      <c r="G108" t="str" cm="1">
        <f t="array" ref="G108:I108">_xlfn.XLOOKUP(B108,'Original deal_information'!$B$2:$B$777,'Original deal_information'!$AJ$2:$AL$777,"Not Disclosed",0)</f>
        <v>Transportation market is fragmented with small operators &amp; no performance standards. Availability information is unreliable. Rates are non-standard. Vendors suffer from poor utilization.
TruKKer's smartphone tech aggregates vendors and offers them to customers with real-time information on availability with standard rates. Customers enjoy the ease and better prices. Vendors have higher income.</v>
      </c>
      <c r="H108" t="str">
        <v>TruKKer has pre-agreed rates with its Vendors and charges a small margin on top while offering live quotes to Users. User pays TruKKer and TruKKer transfers Vendor's share via online payments or cash in hand. TruKKer has multiple additional revenue opportunities with the same touch point with Users. TruKKer crossed US$1M in revenue in first 12 months in UAE with 8000+ completed transactions.</v>
      </c>
      <c r="I108" t="str">
        <v>The UAE and KSA road transportation sector is a US$15B market with no clear market leader. There are multiple small and medium sized vendors who rely on unorganized forms of acquiring business,  primarily through network of other drivers. Customers face issues with unreliable availability and poor interface. An obvious opportunity for an Aggregator that adds convenience and reduces costs.</v>
      </c>
    </row>
    <row r="109" spans="1:9" ht="12.75">
      <c r="A109">
        <v>4371</v>
      </c>
      <c r="B109" t="s">
        <v>575</v>
      </c>
      <c r="C109">
        <f>_xlfn.XLOOKUP(B109,'Original deal_information'!$B$2:$B$777,'Original deal_information'!$L$2:$L$777,0)</f>
        <v>1256</v>
      </c>
      <c r="D109">
        <f>_xlfn.XLOOKUP(B109,'Original deal_information'!$B$2:$B$777,'Original deal_information'!$O$2:$O$777,0)</f>
        <v>3428</v>
      </c>
      <c r="E109">
        <f>_xlfn.XLOOKUP(B109,'Original deal_information'!$B$2:$B$777,'Original deal_information'!$P$2:$P$777,0)</f>
        <v>1</v>
      </c>
      <c r="F109">
        <f>_xlfn.XLOOKUP(B109,'Original deal_information'!$B$2:$B$777,'Original deal_information'!$AI$2:$AI$777,0)</f>
        <v>1</v>
      </c>
      <c r="G109" t="str" cm="1">
        <f t="array" ref="G109:I109">_xlfn.XLOOKUP(B109,'Original deal_information'!$B$2:$B$777,'Original deal_information'!$AJ$2:$AL$777,"Not Disclosed",0)</f>
        <v xml:space="preserve">The Problems are :
- Lack of Educational solutions that bridges the gap between technology and education.
- The existing Programming languages are tough for kids to learn (Like Python,  Javascript … etc),  while the simple programming languages created for kids are very limited (Like Logo,  SmallBasic,  Scratch … etc).
-The existing Technology education sources are not 100% safe for kids to use.
The solution is :
Providing:
- A simplified learning approach and methodology for the emerging Technologies (Terms &amp; Tools). 
- Progressive effort to capture new concepts in technology and apply our learning methodology.
- Collaborative environment that evolves into a large community of little innovators.
- Tools to help children acquire the programming,  problem solving and analytical skills.
HelloWorldKids has developed two products and one invention:
Product #1: 
HelloWorldKids School Print Curriculum - As of today,  HelloWorldKids curriculum consists of 7 levels,  starting from Grade 1 until Grade 7 HelloWorldKids adds up new levels every year,  until we reach K-12 range.
It starts with introducing the very basic concepts of programming,  such as the definition of a variable,  then getting step by step into writing a fully functional program using conditional statements,  loops,  and objects. In the advanced levels the little programmer is taught Web Development,  Python,  and Mobile Development.
In addition to the lessons,  the curriculum consists of exercises,  classroom discussions and home activities,  challenges that stimulate creative and analytical thinking.
Product #2:
HelloCode.me (http://www.hellocode.me)  Online Platform - A simplified online Platform and interactive learning experience for children to learn coding,  practice problem solving,  and collaborate with each other and share and publish their projects and innovations with the community (kids,  parents,  schools). 
Product #3 – invention- IP under process:
SmoothY® Programming Language - A fun unique programming language developed by Hello World Kids especially for our little ones. Kids can use SmoothY to build applications,  games,  or simply,  create attractive scenes that builds stories on a world of their own. SmoothY is flexible and adaptable for new trends such as: Smart Cities/Homes,  Machine Learning,  IoT and other technologies,  in addition to programming concepts through a fun easy-to-grasp syntax,  while maintaining the same logic and semantics of the most common programming languages that are familiar to any programmer.
</v>
      </c>
      <c r="H109" t="str">
        <v xml:space="preserve">Offline Coding Camps: B2C (Parents and Children)
Offline Coding Print Curriculum: B2B (Private Schools)
Offline Coding Print Curriculum: B2G (Public Schools)
Online Personalized Learning Platform (HelloCode.me): B2C (Parents and Children)
Online Personalized Learning Platform (HelloCode.me): B2B (Private Schools)
Online Personalized Learning Platform (HelloCode.me): B2G (Public Schools)
</v>
      </c>
      <c r="I109" t="str">
        <v xml:space="preserve">-Through defining the market size ( Macro Market / Micro Market)
-Competitive Landscape 
-Candidate Defensibility (Advantages and Risks)
Aiming to acquire customers from the region through direct marketing and partnerships.
- </v>
      </c>
    </row>
    <row r="110" spans="1:9" ht="12.75">
      <c r="A110">
        <v>4424</v>
      </c>
      <c r="B110" t="s">
        <v>127</v>
      </c>
      <c r="C110">
        <f>_xlfn.XLOOKUP(B110,'Original deal_information'!$B$2:$B$777,'Original deal_information'!$L$2:$L$777,0)</f>
        <v>2361</v>
      </c>
      <c r="D110">
        <f>_xlfn.XLOOKUP(B110,'Original deal_information'!$B$2:$B$777,'Original deal_information'!$O$2:$O$777,0)</f>
        <v>3985</v>
      </c>
      <c r="E110">
        <f>_xlfn.XLOOKUP(B110,'Original deal_information'!$B$2:$B$777,'Original deal_information'!$P$2:$P$777,0)</f>
        <v>1</v>
      </c>
      <c r="F110">
        <f>_xlfn.XLOOKUP(B110,'Original deal_information'!$B$2:$B$777,'Original deal_information'!$AI$2:$AI$777,0)</f>
        <v>0</v>
      </c>
      <c r="G110" t="str" cm="1">
        <f t="array" ref="G110:I110">_xlfn.XLOOKUP(B110,'Original deal_information'!$B$2:$B$777,'Original deal_information'!$AJ$2:$AL$777,"Not Disclosed",0)</f>
        <v>Not Disclosed</v>
      </c>
      <c r="H110" t="str">
        <v>Not Disclosed</v>
      </c>
      <c r="I110" t="str">
        <v>Not Disclosed</v>
      </c>
    </row>
    <row r="111" spans="1:9" ht="12.75">
      <c r="A111">
        <v>4432</v>
      </c>
      <c r="B111" t="s">
        <v>946</v>
      </c>
      <c r="C111">
        <f>_xlfn.XLOOKUP(B111,'Original deal_information'!$B$2:$B$777,'Original deal_information'!$L$2:$L$777,0)</f>
        <v>6890</v>
      </c>
      <c r="D111">
        <f>_xlfn.XLOOKUP(B111,'Original deal_information'!$B$2:$B$777,'Original deal_information'!$O$2:$O$777,0)</f>
        <v>3428</v>
      </c>
      <c r="E111">
        <f>_xlfn.XLOOKUP(B111,'Original deal_information'!$B$2:$B$777,'Original deal_information'!$P$2:$P$777,0)</f>
        <v>2</v>
      </c>
      <c r="F111">
        <f>_xlfn.XLOOKUP(B111,'Original deal_information'!$B$2:$B$777,'Original deal_information'!$AI$2:$AI$777,0)</f>
        <v>1</v>
      </c>
      <c r="G111" t="str" cm="1">
        <f t="array" ref="G111:I111">_xlfn.XLOOKUP(B111,'Original deal_information'!$B$2:$B$777,'Original deal_information'!$AJ$2:$AL$777,"Not Disclosed",0)</f>
        <v>Not Disclosed</v>
      </c>
      <c r="H111" t="str">
        <v>Not Disclosed</v>
      </c>
      <c r="I111" t="str">
        <v>Not Disclosed</v>
      </c>
    </row>
    <row r="112" spans="1:9" ht="12.75">
      <c r="A112">
        <v>4452</v>
      </c>
      <c r="B112" t="s">
        <v>962</v>
      </c>
      <c r="C112">
        <f>_xlfn.XLOOKUP(B112,'Original deal_information'!$B$2:$B$777,'Original deal_information'!$L$2:$L$777,0)</f>
        <v>5897</v>
      </c>
      <c r="D112">
        <f>_xlfn.XLOOKUP(B112,'Original deal_information'!$B$2:$B$777,'Original deal_information'!$O$2:$O$777,0)</f>
        <v>1524</v>
      </c>
      <c r="E112" t="str">
        <f>_xlfn.XLOOKUP(B112,'Original deal_information'!$B$2:$B$777,'Original deal_information'!$P$2:$P$777,0)</f>
        <v>Not Disclosed</v>
      </c>
      <c r="F112">
        <f>_xlfn.XLOOKUP(B112,'Original deal_information'!$B$2:$B$777,'Original deal_information'!$AI$2:$AI$777,0)</f>
        <v>0</v>
      </c>
      <c r="G112" t="str" cm="1">
        <f t="array" ref="G112:I112">_xlfn.XLOOKUP(B112,'Original deal_information'!$B$2:$B$777,'Original deal_information'!$AJ$2:$AL$777,"Not Disclosed",0)</f>
        <v>Not Disclosed</v>
      </c>
      <c r="H112" t="str">
        <v>Not Disclosed</v>
      </c>
      <c r="I112" t="str">
        <v>Not Disclosed</v>
      </c>
    </row>
    <row r="113" spans="1:9" ht="12.75">
      <c r="A113">
        <v>4462</v>
      </c>
      <c r="B113" t="s">
        <v>447</v>
      </c>
      <c r="C113">
        <f>_xlfn.XLOOKUP(B113,'Original deal_information'!$B$2:$B$777,'Original deal_information'!$L$2:$L$777,0)</f>
        <v>1623</v>
      </c>
      <c r="D113">
        <f>_xlfn.XLOOKUP(B113,'Original deal_information'!$B$2:$B$777,'Original deal_information'!$O$2:$O$777,0)</f>
        <v>9238</v>
      </c>
      <c r="E113">
        <f>_xlfn.XLOOKUP(B113,'Original deal_information'!$B$2:$B$777,'Original deal_information'!$P$2:$P$777,0)</f>
        <v>3</v>
      </c>
      <c r="F113">
        <f>_xlfn.XLOOKUP(B113,'Original deal_information'!$B$2:$B$777,'Original deal_information'!$AI$2:$AI$777,0)</f>
        <v>1</v>
      </c>
      <c r="G113" t="str" cm="1">
        <f t="array" ref="G113:I113">_xlfn.XLOOKUP(B113,'Original deal_information'!$B$2:$B$777,'Original deal_information'!$AJ$2:$AL$777,"Not Disclosed",0)</f>
        <v>Not Disclosed</v>
      </c>
      <c r="H113" t="str">
        <v>Not Disclosed</v>
      </c>
      <c r="I113" t="str">
        <v>Not Disclosed</v>
      </c>
    </row>
    <row r="114" spans="1:9" ht="12.75">
      <c r="A114">
        <v>4474</v>
      </c>
      <c r="B114" t="s">
        <v>437</v>
      </c>
      <c r="C114">
        <f>_xlfn.XLOOKUP(B114,'Original deal_information'!$B$2:$B$777,'Original deal_information'!$L$2:$L$777,0)</f>
        <v>2361</v>
      </c>
      <c r="D114">
        <f>_xlfn.XLOOKUP(B114,'Original deal_information'!$B$2:$B$777,'Original deal_information'!$O$2:$O$777,0)</f>
        <v>1945</v>
      </c>
      <c r="E114" t="str">
        <f>_xlfn.XLOOKUP(B114,'Original deal_information'!$B$2:$B$777,'Original deal_information'!$P$2:$P$777,0)</f>
        <v>Not Disclosed</v>
      </c>
      <c r="F114">
        <f>_xlfn.XLOOKUP(B114,'Original deal_information'!$B$2:$B$777,'Original deal_information'!$AI$2:$AI$777,0)</f>
        <v>0</v>
      </c>
      <c r="G114" t="str" cm="1">
        <f t="array" ref="G114:I114">_xlfn.XLOOKUP(B114,'Original deal_information'!$B$2:$B$777,'Original deal_information'!$AJ$2:$AL$777,"Not Disclosed",0)</f>
        <v>Not Disclosed</v>
      </c>
      <c r="H114" t="str">
        <v>Not Disclosed</v>
      </c>
      <c r="I114" t="str">
        <v>Not Disclosed</v>
      </c>
    </row>
    <row r="115" spans="1:9" ht="12.75">
      <c r="A115">
        <v>4482</v>
      </c>
      <c r="B115" t="s">
        <v>884</v>
      </c>
      <c r="C115">
        <f>_xlfn.XLOOKUP(B115,'Original deal_information'!$B$2:$B$777,'Original deal_information'!$L$2:$L$777,0)</f>
        <v>2361</v>
      </c>
      <c r="D115">
        <f>_xlfn.XLOOKUP(B115,'Original deal_information'!$B$2:$B$777,'Original deal_information'!$O$2:$O$777,0)</f>
        <v>5832</v>
      </c>
      <c r="E115" t="str">
        <f>_xlfn.XLOOKUP(B115,'Original deal_information'!$B$2:$B$777,'Original deal_information'!$P$2:$P$777,0)</f>
        <v>Not Disclosed</v>
      </c>
      <c r="F115">
        <f>_xlfn.XLOOKUP(B115,'Original deal_information'!$B$2:$B$777,'Original deal_information'!$AI$2:$AI$777,0)</f>
        <v>0</v>
      </c>
      <c r="G115" t="str" cm="1">
        <f t="array" ref="G115:I115">_xlfn.XLOOKUP(B115,'Original deal_information'!$B$2:$B$777,'Original deal_information'!$AJ$2:$AL$777,"Not Disclosed",0)</f>
        <v>Not Disclosed</v>
      </c>
      <c r="H115" t="str">
        <v>Not Disclosed</v>
      </c>
      <c r="I115" t="str">
        <v>Not Disclosed</v>
      </c>
    </row>
    <row r="116" spans="1:9" ht="12.75">
      <c r="A116">
        <v>4496</v>
      </c>
      <c r="B116" t="s">
        <v>413</v>
      </c>
      <c r="C116">
        <f>_xlfn.XLOOKUP(B116,'Original deal_information'!$B$2:$B$777,'Original deal_information'!$L$2:$L$777,0)</f>
        <v>3459</v>
      </c>
      <c r="D116">
        <f>_xlfn.XLOOKUP(B116,'Original deal_information'!$B$2:$B$777,'Original deal_information'!$O$2:$O$777,0)</f>
        <v>4536</v>
      </c>
      <c r="E116">
        <f>_xlfn.XLOOKUP(B116,'Original deal_information'!$B$2:$B$777,'Original deal_information'!$P$2:$P$777,0)</f>
        <v>1</v>
      </c>
      <c r="F116">
        <f>_xlfn.XLOOKUP(B116,'Original deal_information'!$B$2:$B$777,'Original deal_information'!$AI$2:$AI$777,0)</f>
        <v>1</v>
      </c>
      <c r="G116" t="str" cm="1">
        <f t="array" ref="G116:I116">_xlfn.XLOOKUP(B116,'Original deal_information'!$B$2:$B$777,'Original deal_information'!$AJ$2:$AL$777,"Not Disclosed",0)</f>
        <v>We remove the uncertainty away of big venues visitors by transforming venues into smart places that welcome,  guide,  and reward visitors through mobile engagement solutions including indoor navigation and proximity notifications.</v>
      </c>
      <c r="H116" t="str">
        <v>Implementation Fees (one time)
Annual License &amp; Support Fees
Integration Fee</v>
      </c>
      <c r="I116" t="str">
        <v>Our potential clients are any venues that receive thousands of visitors a day. We acquire customers through target marketing,  direct approach,  and participating in related customer engagement and technology events.</v>
      </c>
    </row>
    <row r="117" spans="1:9" ht="12.75">
      <c r="A117">
        <v>4519</v>
      </c>
      <c r="B117" t="s">
        <v>649</v>
      </c>
      <c r="C117">
        <f>_xlfn.XLOOKUP(B117,'Original deal_information'!$B$2:$B$777,'Original deal_information'!$L$2:$L$777,0)</f>
        <v>3459</v>
      </c>
      <c r="D117">
        <f>_xlfn.XLOOKUP(B117,'Original deal_information'!$B$2:$B$777,'Original deal_information'!$O$2:$O$777,0)</f>
        <v>3678</v>
      </c>
      <c r="E117">
        <f>_xlfn.XLOOKUP(B117,'Original deal_information'!$B$2:$B$777,'Original deal_information'!$P$2:$P$777,0)</f>
        <v>1</v>
      </c>
      <c r="F117">
        <f>_xlfn.XLOOKUP(B117,'Original deal_information'!$B$2:$B$777,'Original deal_information'!$AI$2:$AI$777,0)</f>
        <v>1</v>
      </c>
      <c r="G117" t="str" cm="1">
        <f t="array" ref="G117:I117">_xlfn.XLOOKUP(B117,'Original deal_information'!$B$2:$B$777,'Original deal_information'!$AJ$2:$AL$777,"Not Disclosed",0)</f>
        <v>Not Disclosed</v>
      </c>
      <c r="H117" t="str">
        <v>Not Disclosed</v>
      </c>
      <c r="I117" t="str">
        <v>Not Disclosed</v>
      </c>
    </row>
    <row r="118" spans="1:9" ht="12.75">
      <c r="A118">
        <v>4526</v>
      </c>
      <c r="B118" t="s">
        <v>293</v>
      </c>
      <c r="C118">
        <f>_xlfn.XLOOKUP(B118,'Original deal_information'!$B$2:$B$777,'Original deal_information'!$L$2:$L$777,0)</f>
        <v>2468</v>
      </c>
      <c r="D118">
        <f>_xlfn.XLOOKUP(B118,'Original deal_information'!$B$2:$B$777,'Original deal_information'!$O$2:$O$777,0)</f>
        <v>2165</v>
      </c>
      <c r="E118">
        <f>_xlfn.XLOOKUP(B118,'Original deal_information'!$B$2:$B$777,'Original deal_information'!$P$2:$P$777,0)</f>
        <v>1</v>
      </c>
      <c r="F118">
        <f>_xlfn.XLOOKUP(B118,'Original deal_information'!$B$2:$B$777,'Original deal_information'!$AI$2:$AI$777,0)</f>
        <v>1</v>
      </c>
      <c r="G118" t="str" cm="1">
        <f t="array" ref="G118:I118">_xlfn.XLOOKUP(B118,'Original deal_information'!$B$2:$B$777,'Original deal_information'!$AJ$2:$AL$777,"Not Disclosed",0)</f>
        <v>Not Disclosed</v>
      </c>
      <c r="H118" t="str">
        <v>Not Disclosed</v>
      </c>
      <c r="I118" t="str">
        <v>Not Disclosed</v>
      </c>
    </row>
    <row r="119" spans="1:9" ht="12.75">
      <c r="A119">
        <v>4532</v>
      </c>
      <c r="B119" t="s">
        <v>230</v>
      </c>
      <c r="C119">
        <f>_xlfn.XLOOKUP(B119,'Original deal_information'!$B$2:$B$777,'Original deal_information'!$L$2:$L$777,0)</f>
        <v>2468</v>
      </c>
      <c r="D119">
        <f>_xlfn.XLOOKUP(B119,'Original deal_information'!$B$2:$B$777,'Original deal_information'!$O$2:$O$777,0)</f>
        <v>4913</v>
      </c>
      <c r="E119">
        <f>_xlfn.XLOOKUP(B119,'Original deal_information'!$B$2:$B$777,'Original deal_information'!$P$2:$P$777,0)</f>
        <v>3</v>
      </c>
      <c r="F119">
        <f>_xlfn.XLOOKUP(B119,'Original deal_information'!$B$2:$B$777,'Original deal_information'!$AI$2:$AI$777,0)</f>
        <v>1</v>
      </c>
      <c r="G119" t="str" cm="1">
        <f t="array" ref="G119:I119">_xlfn.XLOOKUP(B119,'Original deal_information'!$B$2:$B$777,'Original deal_information'!$AJ$2:$AL$777,"Not Disclosed",0)</f>
        <v>Not Disclosed</v>
      </c>
      <c r="H119" t="str">
        <v>Not Disclosed</v>
      </c>
      <c r="I119" t="str">
        <v>Not Disclosed</v>
      </c>
    </row>
    <row r="120" spans="1:9" ht="12.75">
      <c r="A120">
        <v>4567</v>
      </c>
      <c r="B120" t="s">
        <v>431</v>
      </c>
      <c r="C120">
        <f>_xlfn.XLOOKUP(B120,'Original deal_information'!$B$2:$B$777,'Original deal_information'!$L$2:$L$777,0)</f>
        <v>2468</v>
      </c>
      <c r="D120">
        <f>_xlfn.XLOOKUP(B120,'Original deal_information'!$B$2:$B$777,'Original deal_information'!$O$2:$O$777,0)</f>
        <v>4536</v>
      </c>
      <c r="E120">
        <f>_xlfn.XLOOKUP(B120,'Original deal_information'!$B$2:$B$777,'Original deal_information'!$P$2:$P$777,0)</f>
        <v>2</v>
      </c>
      <c r="F120">
        <f>_xlfn.XLOOKUP(B120,'Original deal_information'!$B$2:$B$777,'Original deal_information'!$AI$2:$AI$777,0)</f>
        <v>0</v>
      </c>
      <c r="G120" t="str" cm="1">
        <f t="array" ref="G120:I120">_xlfn.XLOOKUP(B120,'Original deal_information'!$B$2:$B$777,'Original deal_information'!$AJ$2:$AL$777,"Not Disclosed",0)</f>
        <v>Our engine makes it much simpler to create a backend architecture,  in fact,  we have made it so simple that you don’t need to know anything about backend development to create a backend infrastructure. This allows you as a developer to concentrate on more important stuff,  and by important we mean the factors that fundamentally provide value to your users,  factors such as the user experience because in the end,  your users will determine your success,  not you.</v>
      </c>
      <c r="H120" t="str">
        <v>Not Disclosed</v>
      </c>
      <c r="I120" t="str">
        <v>Not Disclosed</v>
      </c>
    </row>
    <row r="121" spans="1:9" ht="12.75">
      <c r="A121">
        <v>4585</v>
      </c>
      <c r="B121" t="s">
        <v>714</v>
      </c>
      <c r="C121">
        <f>_xlfn.XLOOKUP(B121,'Original deal_information'!$B$2:$B$777,'Original deal_information'!$L$2:$L$777,0)</f>
        <v>2361</v>
      </c>
      <c r="D121">
        <f>_xlfn.XLOOKUP(B121,'Original deal_information'!$B$2:$B$777,'Original deal_information'!$O$2:$O$777,0)</f>
        <v>3678</v>
      </c>
      <c r="E121" t="str">
        <f>_xlfn.XLOOKUP(B121,'Original deal_information'!$B$2:$B$777,'Original deal_information'!$P$2:$P$777,0)</f>
        <v>Not Disclosed</v>
      </c>
      <c r="F121">
        <f>_xlfn.XLOOKUP(B121,'Original deal_information'!$B$2:$B$777,'Original deal_information'!$AI$2:$AI$777,0)</f>
        <v>0</v>
      </c>
      <c r="G121" t="str" cm="1">
        <f t="array" ref="G121:I121">_xlfn.XLOOKUP(B121,'Original deal_information'!$B$2:$B$777,'Original deal_information'!$AJ$2:$AL$777,"Not Disclosed",0)</f>
        <v>Not Disclosed</v>
      </c>
      <c r="H121" t="str">
        <v>Not Disclosed</v>
      </c>
      <c r="I121" t="str">
        <v>Not Disclosed</v>
      </c>
    </row>
    <row r="122" spans="1:9" ht="12.75">
      <c r="A122">
        <v>4592</v>
      </c>
      <c r="B122" t="s">
        <v>372</v>
      </c>
      <c r="C122">
        <f>_xlfn.XLOOKUP(B122,'Original deal_information'!$B$2:$B$777,'Original deal_information'!$L$2:$L$777,0)</f>
        <v>8945</v>
      </c>
      <c r="D122">
        <f>_xlfn.XLOOKUP(B122,'Original deal_information'!$B$2:$B$777,'Original deal_information'!$O$2:$O$777,0)</f>
        <v>1467</v>
      </c>
      <c r="E122" t="str">
        <f>_xlfn.XLOOKUP(B122,'Original deal_information'!$B$2:$B$777,'Original deal_information'!$P$2:$P$777,0)</f>
        <v>Not Disclosed</v>
      </c>
      <c r="F122">
        <f>_xlfn.XLOOKUP(B122,'Original deal_information'!$B$2:$B$777,'Original deal_information'!$AI$2:$AI$777,0)</f>
        <v>0</v>
      </c>
      <c r="G122" t="str" cm="1">
        <f t="array" ref="G122:I122">_xlfn.XLOOKUP(B122,'Original deal_information'!$B$2:$B$777,'Original deal_information'!$AJ$2:$AL$777,"Not Disclosed",0)</f>
        <v>Not Disclosed</v>
      </c>
      <c r="H122" t="str">
        <v>Not Disclosed</v>
      </c>
      <c r="I122" t="str">
        <v>Not Disclosed</v>
      </c>
    </row>
    <row r="123" spans="1:9" ht="12.75">
      <c r="A123">
        <v>4602</v>
      </c>
      <c r="B123" t="s">
        <v>156</v>
      </c>
      <c r="C123">
        <f>_xlfn.XLOOKUP(B123,'Original deal_information'!$B$2:$B$777,'Original deal_information'!$L$2:$L$777,0)</f>
        <v>2468</v>
      </c>
      <c r="D123">
        <f>_xlfn.XLOOKUP(B123,'Original deal_information'!$B$2:$B$777,'Original deal_information'!$O$2:$O$777,0)</f>
        <v>3678</v>
      </c>
      <c r="E123">
        <f>_xlfn.XLOOKUP(B123,'Original deal_information'!$B$2:$B$777,'Original deal_information'!$P$2:$P$777,0)</f>
        <v>1</v>
      </c>
      <c r="F123">
        <f>_xlfn.XLOOKUP(B123,'Original deal_information'!$B$2:$B$777,'Original deal_information'!$AI$2:$AI$777,0)</f>
        <v>1</v>
      </c>
      <c r="G123" t="str" cm="1">
        <f t="array" ref="G123:I123">_xlfn.XLOOKUP(B123,'Original deal_information'!$B$2:$B$777,'Original deal_information'!$AJ$2:$AL$777,"Not Disclosed",0)</f>
        <v>Not Disclosed</v>
      </c>
      <c r="H123" t="str">
        <v>Not Disclosed</v>
      </c>
      <c r="I123" t="str">
        <v>Not Disclosed</v>
      </c>
    </row>
    <row r="124" spans="1:9" ht="12.75">
      <c r="A124">
        <v>4621</v>
      </c>
      <c r="B124" t="s">
        <v>231</v>
      </c>
      <c r="C124">
        <f>_xlfn.XLOOKUP(B124,'Original deal_information'!$B$2:$B$777,'Original deal_information'!$L$2:$L$777,0)</f>
        <v>9367</v>
      </c>
      <c r="D124">
        <f>_xlfn.XLOOKUP(B124,'Original deal_information'!$B$2:$B$777,'Original deal_information'!$O$2:$O$777,0)</f>
        <v>3754</v>
      </c>
      <c r="E124" t="str">
        <f>_xlfn.XLOOKUP(B124,'Original deal_information'!$B$2:$B$777,'Original deal_information'!$P$2:$P$777,0)</f>
        <v>Not Disclosed</v>
      </c>
      <c r="F124">
        <f>_xlfn.XLOOKUP(B124,'Original deal_information'!$B$2:$B$777,'Original deal_information'!$AI$2:$AI$777,0)</f>
        <v>1</v>
      </c>
      <c r="G124" t="str" cm="1">
        <f t="array" ref="G124:I124">_xlfn.XLOOKUP(B124,'Original deal_information'!$B$2:$B$777,'Original deal_information'!$AJ$2:$AL$777,"Not Disclosed",0)</f>
        <v>Not Disclosed</v>
      </c>
      <c r="H124" t="str">
        <v>Not Disclosed</v>
      </c>
      <c r="I124" t="str">
        <v>Not Disclosed</v>
      </c>
    </row>
    <row r="125" spans="1:9" ht="12.75">
      <c r="A125">
        <v>4664</v>
      </c>
      <c r="B125" t="s">
        <v>102</v>
      </c>
      <c r="C125">
        <f>_xlfn.XLOOKUP(B125,'Original deal_information'!$B$2:$B$777,'Original deal_information'!$L$2:$L$777,0)</f>
        <v>4785</v>
      </c>
      <c r="D125">
        <f>_xlfn.XLOOKUP(B125,'Original deal_information'!$B$2:$B$777,'Original deal_information'!$O$2:$O$777,0)</f>
        <v>5867</v>
      </c>
      <c r="E125" t="str">
        <f>_xlfn.XLOOKUP(B125,'Original deal_information'!$B$2:$B$777,'Original deal_information'!$P$2:$P$777,0)</f>
        <v>Not Disclosed</v>
      </c>
      <c r="F125">
        <f>_xlfn.XLOOKUP(B125,'Original deal_information'!$B$2:$B$777,'Original deal_information'!$AI$2:$AI$777,0)</f>
        <v>0</v>
      </c>
      <c r="G125" t="str" cm="1">
        <f t="array" ref="G125:I125">_xlfn.XLOOKUP(B125,'Original deal_information'!$B$2:$B$777,'Original deal_information'!$AJ$2:$AL$777,"Not Disclosed",0)</f>
        <v>Not Disclosed</v>
      </c>
      <c r="H125" t="str">
        <v>Not Disclosed</v>
      </c>
      <c r="I125" t="str">
        <v>Not Disclosed</v>
      </c>
    </row>
    <row r="126" spans="1:9" ht="12.75">
      <c r="A126">
        <v>4753</v>
      </c>
      <c r="B126" t="s">
        <v>83</v>
      </c>
      <c r="C126">
        <f>_xlfn.XLOOKUP(B126,'Original deal_information'!$B$2:$B$777,'Original deal_information'!$L$2:$L$777,0)</f>
        <v>2361</v>
      </c>
      <c r="D126">
        <f>_xlfn.XLOOKUP(B126,'Original deal_information'!$B$2:$B$777,'Original deal_information'!$O$2:$O$777,0)</f>
        <v>2391</v>
      </c>
      <c r="E126" t="str">
        <f>_xlfn.XLOOKUP(B126,'Original deal_information'!$B$2:$B$777,'Original deal_information'!$P$2:$P$777,0)</f>
        <v>Not Disclosed</v>
      </c>
      <c r="F126">
        <f>_xlfn.XLOOKUP(B126,'Original deal_information'!$B$2:$B$777,'Original deal_information'!$AI$2:$AI$777,0)</f>
        <v>1</v>
      </c>
      <c r="G126" t="str" cm="1">
        <f t="array" ref="G126:I126">_xlfn.XLOOKUP(B126,'Original deal_information'!$B$2:$B$777,'Original deal_information'!$AJ$2:$AL$777,"Not Disclosed",0)</f>
        <v>Not Disclosed</v>
      </c>
      <c r="H126" t="str">
        <v>Not Disclosed</v>
      </c>
      <c r="I126" t="str">
        <v>Not Disclosed</v>
      </c>
    </row>
    <row r="127" spans="1:9" ht="12.75">
      <c r="A127">
        <v>4757</v>
      </c>
      <c r="B127" t="s">
        <v>628</v>
      </c>
      <c r="C127">
        <f>_xlfn.XLOOKUP(B127,'Original deal_information'!$B$2:$B$777,'Original deal_information'!$L$2:$L$777,0)</f>
        <v>2361</v>
      </c>
      <c r="D127">
        <f>_xlfn.XLOOKUP(B127,'Original deal_information'!$B$2:$B$777,'Original deal_information'!$O$2:$O$777,0)</f>
        <v>1632</v>
      </c>
      <c r="E127">
        <f>_xlfn.XLOOKUP(B127,'Original deal_information'!$B$2:$B$777,'Original deal_information'!$P$2:$P$777,0)</f>
        <v>1</v>
      </c>
      <c r="F127">
        <f>_xlfn.XLOOKUP(B127,'Original deal_information'!$B$2:$B$777,'Original deal_information'!$AI$2:$AI$777,0)</f>
        <v>0</v>
      </c>
      <c r="G127" t="str" cm="1">
        <f t="array" ref="G127:I127">_xlfn.XLOOKUP(B127,'Original deal_information'!$B$2:$B$777,'Original deal_information'!$AJ$2:$AL$777,"Not Disclosed",0)</f>
        <v>Not Disclosed</v>
      </c>
      <c r="H127" t="str">
        <v>Not Disclosed</v>
      </c>
      <c r="I127" t="str">
        <v>Not Disclosed</v>
      </c>
    </row>
    <row r="128" spans="1:9" ht="12.75">
      <c r="A128">
        <v>4760</v>
      </c>
      <c r="B128" t="s">
        <v>248</v>
      </c>
      <c r="C128">
        <f>_xlfn.XLOOKUP(B128,'Original deal_information'!$B$2:$B$777,'Original deal_information'!$L$2:$L$777,0)</f>
        <v>2361</v>
      </c>
      <c r="D128">
        <f>_xlfn.XLOOKUP(B128,'Original deal_information'!$B$2:$B$777,'Original deal_information'!$O$2:$O$777,0)</f>
        <v>3678</v>
      </c>
      <c r="E128">
        <f>_xlfn.XLOOKUP(B128,'Original deal_information'!$B$2:$B$777,'Original deal_information'!$P$2:$P$777,0)</f>
        <v>2</v>
      </c>
      <c r="F128">
        <f>_xlfn.XLOOKUP(B128,'Original deal_information'!$B$2:$B$777,'Original deal_information'!$AI$2:$AI$777,0)</f>
        <v>0</v>
      </c>
      <c r="G128" t="str" cm="1">
        <f t="array" ref="G128:I128">_xlfn.XLOOKUP(B128,'Original deal_information'!$B$2:$B$777,'Original deal_information'!$AJ$2:$AL$777,"Not Disclosed",0)</f>
        <v>Not Disclosed</v>
      </c>
      <c r="H128" t="str">
        <v>Not Disclosed</v>
      </c>
      <c r="I128" t="str">
        <v>Not Disclosed</v>
      </c>
    </row>
    <row r="129" spans="1:9" ht="12.75">
      <c r="A129">
        <v>4763</v>
      </c>
      <c r="B129" t="s">
        <v>709</v>
      </c>
      <c r="C129">
        <f>_xlfn.XLOOKUP(B129,'Original deal_information'!$B$2:$B$777,'Original deal_information'!$L$2:$L$777,0)</f>
        <v>2361</v>
      </c>
      <c r="D129">
        <f>_xlfn.XLOOKUP(B129,'Original deal_information'!$B$2:$B$777,'Original deal_information'!$O$2:$O$777,0)</f>
        <v>1524</v>
      </c>
      <c r="E129">
        <f>_xlfn.XLOOKUP(B129,'Original deal_information'!$B$2:$B$777,'Original deal_information'!$P$2:$P$777,0)</f>
        <v>1</v>
      </c>
      <c r="F129">
        <f>_xlfn.XLOOKUP(B129,'Original deal_information'!$B$2:$B$777,'Original deal_information'!$AI$2:$AI$777,0)</f>
        <v>0</v>
      </c>
      <c r="G129" t="str" cm="1">
        <f t="array" ref="G129:I129">_xlfn.XLOOKUP(B129,'Original deal_information'!$B$2:$B$777,'Original deal_information'!$AJ$2:$AL$777,"Not Disclosed",0)</f>
        <v>Not Disclosed</v>
      </c>
      <c r="H129" t="str">
        <v>Not Disclosed</v>
      </c>
      <c r="I129" t="str">
        <v>Not Disclosed</v>
      </c>
    </row>
    <row r="130" spans="1:9" ht="12.75">
      <c r="A130">
        <v>4770</v>
      </c>
      <c r="B130" t="s">
        <v>740</v>
      </c>
      <c r="C130">
        <f>_xlfn.XLOOKUP(B130,'Original deal_information'!$B$2:$B$777,'Original deal_information'!$L$2:$L$777,0)</f>
        <v>2361</v>
      </c>
      <c r="D130">
        <f>_xlfn.XLOOKUP(B130,'Original deal_information'!$B$2:$B$777,'Original deal_information'!$O$2:$O$777,0)</f>
        <v>2165</v>
      </c>
      <c r="E130">
        <f>_xlfn.XLOOKUP(B130,'Original deal_information'!$B$2:$B$777,'Original deal_information'!$P$2:$P$777,0)</f>
        <v>2</v>
      </c>
      <c r="F130">
        <f>_xlfn.XLOOKUP(B130,'Original deal_information'!$B$2:$B$777,'Original deal_information'!$AI$2:$AI$777,0)</f>
        <v>0</v>
      </c>
      <c r="G130" t="str" cm="1">
        <f t="array" ref="G130:I130">_xlfn.XLOOKUP(B130,'Original deal_information'!$B$2:$B$777,'Original deal_information'!$AJ$2:$AL$777,"Not Disclosed",0)</f>
        <v>Not Disclosed</v>
      </c>
      <c r="H130" t="str">
        <v>Not Disclosed</v>
      </c>
      <c r="I130" t="str">
        <v>Not Disclosed</v>
      </c>
    </row>
    <row r="131" spans="1:9" ht="12.75">
      <c r="A131">
        <v>4774</v>
      </c>
      <c r="B131" t="s">
        <v>626</v>
      </c>
      <c r="C131">
        <f>_xlfn.XLOOKUP(B131,'Original deal_information'!$B$2:$B$777,'Original deal_information'!$L$2:$L$777,0)</f>
        <v>2361</v>
      </c>
      <c r="D131">
        <f>_xlfn.XLOOKUP(B131,'Original deal_information'!$B$2:$B$777,'Original deal_information'!$O$2:$O$777,0)</f>
        <v>3678</v>
      </c>
      <c r="E131">
        <f>_xlfn.XLOOKUP(B131,'Original deal_information'!$B$2:$B$777,'Original deal_information'!$P$2:$P$777,0)</f>
        <v>1</v>
      </c>
      <c r="F131">
        <f>_xlfn.XLOOKUP(B131,'Original deal_information'!$B$2:$B$777,'Original deal_information'!$AI$2:$AI$777,0)</f>
        <v>1</v>
      </c>
      <c r="G131" t="str" cm="1">
        <f t="array" ref="G131:I131">_xlfn.XLOOKUP(B131,'Original deal_information'!$B$2:$B$777,'Original deal_information'!$AJ$2:$AL$777,"Not Disclosed",0)</f>
        <v>Not Disclosed</v>
      </c>
      <c r="H131" t="str">
        <v>Not Disclosed</v>
      </c>
      <c r="I131" t="str">
        <v>Not Disclosed</v>
      </c>
    </row>
    <row r="132" spans="1:9" ht="12.75">
      <c r="A132">
        <v>4779</v>
      </c>
      <c r="B132" t="s">
        <v>115</v>
      </c>
      <c r="C132">
        <f>_xlfn.XLOOKUP(B132,'Original deal_information'!$B$2:$B$777,'Original deal_information'!$L$2:$L$777,0)</f>
        <v>2361</v>
      </c>
      <c r="D132">
        <f>_xlfn.XLOOKUP(B132,'Original deal_information'!$B$2:$B$777,'Original deal_information'!$O$2:$O$777,0)</f>
        <v>7346</v>
      </c>
      <c r="E132">
        <f>_xlfn.XLOOKUP(B132,'Original deal_information'!$B$2:$B$777,'Original deal_information'!$P$2:$P$777,0)</f>
        <v>4</v>
      </c>
      <c r="F132">
        <f>_xlfn.XLOOKUP(B132,'Original deal_information'!$B$2:$B$777,'Original deal_information'!$AI$2:$AI$777,0)</f>
        <v>0</v>
      </c>
      <c r="G132" t="str" cm="1">
        <f t="array" ref="G132:I132">_xlfn.XLOOKUP(B132,'Original deal_information'!$B$2:$B$777,'Original deal_information'!$AJ$2:$AL$777,"Not Disclosed",0)</f>
        <v>Not Disclosed</v>
      </c>
      <c r="H132" t="str">
        <v>Not Disclosed</v>
      </c>
      <c r="I132" t="str">
        <v>Not Disclosed</v>
      </c>
    </row>
    <row r="133" spans="1:9" ht="12.75">
      <c r="A133">
        <v>4827</v>
      </c>
      <c r="B133" t="s">
        <v>1149</v>
      </c>
      <c r="C133">
        <f>_xlfn.XLOOKUP(B133,'Original deal_information'!$B$2:$B$777,'Original deal_information'!$L$2:$L$777,0)</f>
        <v>5897</v>
      </c>
      <c r="D133">
        <f>_xlfn.XLOOKUP(B133,'Original deal_information'!$B$2:$B$777,'Original deal_information'!$O$2:$O$777,0)</f>
        <v>3678</v>
      </c>
      <c r="E133" t="str">
        <f>_xlfn.XLOOKUP(B133,'Original deal_information'!$B$2:$B$777,'Original deal_information'!$P$2:$P$777,0)</f>
        <v>Not Disclosed</v>
      </c>
      <c r="F133">
        <f>_xlfn.XLOOKUP(B133,'Original deal_information'!$B$2:$B$777,'Original deal_information'!$AI$2:$AI$777,0)</f>
        <v>0</v>
      </c>
      <c r="G133" t="str" cm="1">
        <f t="array" ref="G133:I133">_xlfn.XLOOKUP(B133,'Original deal_information'!$B$2:$B$777,'Original deal_information'!$AJ$2:$AL$777,"Not Disclosed",0)</f>
        <v>Not Disclosed</v>
      </c>
      <c r="H133" t="str">
        <v>Not Disclosed</v>
      </c>
      <c r="I133" t="str">
        <v>Not Disclosed</v>
      </c>
    </row>
    <row r="134" spans="1:9" ht="12.75">
      <c r="A134">
        <v>4934</v>
      </c>
      <c r="B134" t="s">
        <v>586</v>
      </c>
      <c r="C134">
        <f>_xlfn.XLOOKUP(B134,'Original deal_information'!$B$2:$B$777,'Original deal_information'!$L$2:$L$777,0)</f>
        <v>3459</v>
      </c>
      <c r="D134">
        <f>_xlfn.XLOOKUP(B134,'Original deal_information'!$B$2:$B$777,'Original deal_information'!$O$2:$O$777,0)</f>
        <v>4536</v>
      </c>
      <c r="E134">
        <f>_xlfn.XLOOKUP(B134,'Original deal_information'!$B$2:$B$777,'Original deal_information'!$P$2:$P$777,0)</f>
        <v>1</v>
      </c>
      <c r="F134">
        <f>_xlfn.XLOOKUP(B134,'Original deal_information'!$B$2:$B$777,'Original deal_information'!$AI$2:$AI$777,0)</f>
        <v>0</v>
      </c>
      <c r="G134" t="str" cm="1">
        <f t="array" ref="G134:I134">_xlfn.XLOOKUP(B134,'Original deal_information'!$B$2:$B$777,'Original deal_information'!$AJ$2:$AL$777,"Not Disclosed",0)</f>
        <v>Not Disclosed</v>
      </c>
      <c r="H134" t="str">
        <v>Not Disclosed</v>
      </c>
      <c r="I134" t="str">
        <v>Not Disclosed</v>
      </c>
    </row>
    <row r="135" spans="1:9" ht="12.75">
      <c r="A135">
        <v>4936</v>
      </c>
      <c r="B135" t="s">
        <v>615</v>
      </c>
      <c r="C135">
        <f>_xlfn.XLOOKUP(B135,'Original deal_information'!$B$2:$B$777,'Original deal_information'!$L$2:$L$777,0)</f>
        <v>9367</v>
      </c>
      <c r="D135">
        <f>_xlfn.XLOOKUP(B135,'Original deal_information'!$B$2:$B$777,'Original deal_information'!$O$2:$O$777,0)</f>
        <v>5876</v>
      </c>
      <c r="E135" t="str">
        <f>_xlfn.XLOOKUP(B135,'Original deal_information'!$B$2:$B$777,'Original deal_information'!$P$2:$P$777,0)</f>
        <v>Not Disclosed</v>
      </c>
      <c r="F135">
        <f>_xlfn.XLOOKUP(B135,'Original deal_information'!$B$2:$B$777,'Original deal_information'!$AI$2:$AI$777,0)</f>
        <v>0</v>
      </c>
      <c r="G135" t="str" cm="1">
        <f t="array" ref="G135:I135">_xlfn.XLOOKUP(B135,'Original deal_information'!$B$2:$B$777,'Original deal_information'!$AJ$2:$AL$777,"Not Disclosed",0)</f>
        <v>Not Disclosed</v>
      </c>
      <c r="H135" t="str">
        <v>Not Disclosed</v>
      </c>
      <c r="I135" t="str">
        <v>Not Disclosed</v>
      </c>
    </row>
    <row r="136" spans="1:9" ht="12.75">
      <c r="A136">
        <v>4962</v>
      </c>
      <c r="B136" t="s">
        <v>690</v>
      </c>
      <c r="C136">
        <f>_xlfn.XLOOKUP(B136,'Original deal_information'!$B$2:$B$777,'Original deal_information'!$L$2:$L$777,0)</f>
        <v>2361</v>
      </c>
      <c r="D136">
        <f>_xlfn.XLOOKUP(B136,'Original deal_information'!$B$2:$B$777,'Original deal_information'!$O$2:$O$777,0)</f>
        <v>3754</v>
      </c>
      <c r="E136" t="str">
        <f>_xlfn.XLOOKUP(B136,'Original deal_information'!$B$2:$B$777,'Original deal_information'!$P$2:$P$777,0)</f>
        <v>Not Disclosed</v>
      </c>
      <c r="F136">
        <f>_xlfn.XLOOKUP(B136,'Original deal_information'!$B$2:$B$777,'Original deal_information'!$AI$2:$AI$777,0)</f>
        <v>1</v>
      </c>
      <c r="G136" t="str" cm="1">
        <f t="array" ref="G136:I136">_xlfn.XLOOKUP(B136,'Original deal_information'!$B$2:$B$777,'Original deal_information'!$AJ$2:$AL$777,"Not Disclosed",0)</f>
        <v>Linking fitness businesses together under one coalition,  Core Direction enables fitness partners to target large corporate deals and in turn,  opens large organisations up to partnership with niche’ market fitness concepts where previously partnership was only possible with large international gym franchises,  the likes of Fitness First,  Virgin Active &amp; Golds Gym.</v>
      </c>
      <c r="H136" t="str">
        <v>While we receive a percentage of all sales,  a big revenue comes from corporate sponsorship's. "Buy our fitness cereal and receive a 7 day all access pass to any Core Direction facility". Wouldn't you buy a 20Dhs box of cereal if you received 700Dhs additional value?
- Percentage of all in-app and website purchases
- Sponsorship opportunities
- Marketing opportunities</v>
      </c>
      <c r="I136" t="str">
        <v>We estimate the addressable market size of Dubai at around 350'000 possible clients. 
We meet and sell to the management of large organisations who promote our offering to both employees and customers. With a soft launch in May of 2016 Core Direction has already partnered with many of the regions largest companies.. telecoms,  bank,  developers,  multi-nationals.. each with a reach of thousands</v>
      </c>
    </row>
    <row r="137" spans="1:9" ht="12.75">
      <c r="A137">
        <v>5007</v>
      </c>
      <c r="B137" t="s">
        <v>93</v>
      </c>
      <c r="C137">
        <f>_xlfn.XLOOKUP(B137,'Original deal_information'!$B$2:$B$777,'Original deal_information'!$L$2:$L$777,0)</f>
        <v>2361</v>
      </c>
      <c r="D137">
        <f>_xlfn.XLOOKUP(B137,'Original deal_information'!$B$2:$B$777,'Original deal_information'!$O$2:$O$777,0)</f>
        <v>9426</v>
      </c>
      <c r="E137">
        <f>_xlfn.XLOOKUP(B137,'Original deal_information'!$B$2:$B$777,'Original deal_information'!$P$2:$P$777,0)</f>
        <v>2</v>
      </c>
      <c r="F137">
        <f>_xlfn.XLOOKUP(B137,'Original deal_information'!$B$2:$B$777,'Original deal_information'!$AI$2:$AI$777,0)</f>
        <v>1</v>
      </c>
      <c r="G137" t="str" cm="1">
        <f t="array" ref="G137:I137">_xlfn.XLOOKUP(B137,'Original deal_information'!$B$2:$B$777,'Original deal_information'!$AJ$2:$AL$777,"Not Disclosed",0)</f>
        <v>Not Disclosed</v>
      </c>
      <c r="H137" t="str">
        <v>Not Disclosed</v>
      </c>
      <c r="I137" t="str">
        <v>Not Disclosed</v>
      </c>
    </row>
    <row r="138" spans="1:9" ht="12.75">
      <c r="A138">
        <v>5014</v>
      </c>
      <c r="B138" t="s">
        <v>438</v>
      </c>
      <c r="C138">
        <f>_xlfn.XLOOKUP(B138,'Original deal_information'!$B$2:$B$777,'Original deal_information'!$L$2:$L$777,0)</f>
        <v>2361</v>
      </c>
      <c r="D138">
        <f>_xlfn.XLOOKUP(B138,'Original deal_information'!$B$2:$B$777,'Original deal_information'!$O$2:$O$777,0)</f>
        <v>4913</v>
      </c>
      <c r="E138" t="str">
        <f>_xlfn.XLOOKUP(B138,'Original deal_information'!$B$2:$B$777,'Original deal_information'!$P$2:$P$777,0)</f>
        <v>Not Disclosed</v>
      </c>
      <c r="F138">
        <f>_xlfn.XLOOKUP(B138,'Original deal_information'!$B$2:$B$777,'Original deal_information'!$AI$2:$AI$777,0)</f>
        <v>1</v>
      </c>
      <c r="G138" t="str" cm="1">
        <f t="array" ref="G138:I138">_xlfn.XLOOKUP(B138,'Original deal_information'!$B$2:$B$777,'Original deal_information'!$AJ$2:$AL$777,"Not Disclosed",0)</f>
        <v>Our service is tailored for individuals as well as business owners who have valuable items to move and they’re getting frustrated with going to look around the city for a pickup truck or calling out drivers who may not be there when you need them.  Whether you are a business owner or an individual,  with Yalla Pickup,  you can now order a pickup truck from the comfort of your home or office.</v>
      </c>
      <c r="H138" t="str">
        <v>Pickup truck booking service,  Packaging/dismantling works,  Labour supply &amp; Partnership with movers.</v>
      </c>
      <c r="I138" t="str">
        <v xml:space="preserve">We are targeting SME's along with individuals.  </v>
      </c>
    </row>
    <row r="139" spans="1:9" ht="12.75">
      <c r="A139">
        <v>5019</v>
      </c>
      <c r="B139" t="s">
        <v>94</v>
      </c>
      <c r="C139">
        <f>_xlfn.XLOOKUP(B139,'Original deal_information'!$B$2:$B$777,'Original deal_information'!$L$2:$L$777,0)</f>
        <v>2361</v>
      </c>
      <c r="D139">
        <f>_xlfn.XLOOKUP(B139,'Original deal_information'!$B$2:$B$777,'Original deal_information'!$O$2:$O$777,0)</f>
        <v>7846</v>
      </c>
      <c r="E139">
        <f>_xlfn.XLOOKUP(B139,'Original deal_information'!$B$2:$B$777,'Original deal_information'!$P$2:$P$777,0)</f>
        <v>2</v>
      </c>
      <c r="F139">
        <f>_xlfn.XLOOKUP(B139,'Original deal_information'!$B$2:$B$777,'Original deal_information'!$AI$2:$AI$777,0)</f>
        <v>1</v>
      </c>
      <c r="G139" t="str" cm="1">
        <f t="array" ref="G139:I139">_xlfn.XLOOKUP(B139,'Original deal_information'!$B$2:$B$777,'Original deal_information'!$AJ$2:$AL$777,"Not Disclosed",0)</f>
        <v>Not Disclosed</v>
      </c>
      <c r="H139" t="str">
        <v>Not Disclosed</v>
      </c>
      <c r="I139" t="str">
        <v>Not Disclosed</v>
      </c>
    </row>
    <row r="140" spans="1:9" ht="12.75">
      <c r="A140">
        <v>5029</v>
      </c>
      <c r="B140" t="s">
        <v>170</v>
      </c>
      <c r="C140">
        <f>_xlfn.XLOOKUP(B140,'Original deal_information'!$B$2:$B$777,'Original deal_information'!$L$2:$L$777,0)</f>
        <v>2361</v>
      </c>
      <c r="D140">
        <f>_xlfn.XLOOKUP(B140,'Original deal_information'!$B$2:$B$777,'Original deal_information'!$O$2:$O$777,0)</f>
        <v>8769</v>
      </c>
      <c r="E140">
        <f>_xlfn.XLOOKUP(B140,'Original deal_information'!$B$2:$B$777,'Original deal_information'!$P$2:$P$777,0)</f>
        <v>1</v>
      </c>
      <c r="F140">
        <f>_xlfn.XLOOKUP(B140,'Original deal_information'!$B$2:$B$777,'Original deal_information'!$AI$2:$AI$777,0)</f>
        <v>0</v>
      </c>
      <c r="G140" t="str" cm="1">
        <f t="array" ref="G140:I140">_xlfn.XLOOKUP(B140,'Original deal_information'!$B$2:$B$777,'Original deal_information'!$AJ$2:$AL$777,"Not Disclosed",0)</f>
        <v>Not Disclosed</v>
      </c>
      <c r="H140" t="str">
        <v>Not Disclosed</v>
      </c>
      <c r="I140" t="str">
        <v>Not Disclosed</v>
      </c>
    </row>
    <row r="141" spans="1:9" ht="12.75">
      <c r="A141">
        <v>5036</v>
      </c>
      <c r="B141" t="s">
        <v>130</v>
      </c>
      <c r="C141">
        <f>_xlfn.XLOOKUP(B141,'Original deal_information'!$B$2:$B$777,'Original deal_information'!$L$2:$L$777,0)</f>
        <v>1623</v>
      </c>
      <c r="D141">
        <f>_xlfn.XLOOKUP(B141,'Original deal_information'!$B$2:$B$777,'Original deal_information'!$O$2:$O$777,0)</f>
        <v>7346</v>
      </c>
      <c r="E141" t="str">
        <f>_xlfn.XLOOKUP(B141,'Original deal_information'!$B$2:$B$777,'Original deal_information'!$P$2:$P$777,0)</f>
        <v>Not Disclosed</v>
      </c>
      <c r="F141">
        <f>_xlfn.XLOOKUP(B141,'Original deal_information'!$B$2:$B$777,'Original deal_information'!$AI$2:$AI$777,0)</f>
        <v>1</v>
      </c>
      <c r="G141" t="str" cm="1">
        <f t="array" ref="G141:I141">_xlfn.XLOOKUP(B141,'Original deal_information'!$B$2:$B$777,'Original deal_information'!$AJ$2:$AL$777,"Not Disclosed",0)</f>
        <v>Not Disclosed</v>
      </c>
      <c r="H141" t="str">
        <v>Not Disclosed</v>
      </c>
      <c r="I141" t="str">
        <v>Not Disclosed</v>
      </c>
    </row>
    <row r="142" spans="1:9" ht="12.75">
      <c r="A142">
        <v>5063</v>
      </c>
      <c r="B142" t="s">
        <v>571</v>
      </c>
      <c r="C142">
        <f>_xlfn.XLOOKUP(B142,'Original deal_information'!$B$2:$B$777,'Original deal_information'!$L$2:$L$777,0)</f>
        <v>2361</v>
      </c>
      <c r="D142">
        <f>_xlfn.XLOOKUP(B142,'Original deal_information'!$B$2:$B$777,'Original deal_information'!$O$2:$O$777,0)</f>
        <v>5832</v>
      </c>
      <c r="E142" t="str">
        <f>_xlfn.XLOOKUP(B142,'Original deal_information'!$B$2:$B$777,'Original deal_information'!$P$2:$P$777,0)</f>
        <v>Not Disclosed</v>
      </c>
      <c r="F142">
        <f>_xlfn.XLOOKUP(B142,'Original deal_information'!$B$2:$B$777,'Original deal_information'!$AI$2:$AI$777,0)</f>
        <v>0</v>
      </c>
      <c r="G142" t="str" cm="1">
        <f t="array" ref="G142:I142">_xlfn.XLOOKUP(B142,'Original deal_information'!$B$2:$B$777,'Original deal_information'!$AJ$2:$AL$777,"Not Disclosed",0)</f>
        <v>Not Disclosed</v>
      </c>
      <c r="H142" t="str">
        <v>Not Disclosed</v>
      </c>
      <c r="I142" t="str">
        <v>Not Disclosed</v>
      </c>
    </row>
    <row r="143" spans="1:9" ht="12.75">
      <c r="A143">
        <v>5069</v>
      </c>
      <c r="B143" t="s">
        <v>295</v>
      </c>
      <c r="C143">
        <f>_xlfn.XLOOKUP(B143,'Original deal_information'!$B$2:$B$777,'Original deal_information'!$L$2:$L$777,0)</f>
        <v>3459</v>
      </c>
      <c r="D143">
        <f>_xlfn.XLOOKUP(B143,'Original deal_information'!$B$2:$B$777,'Original deal_information'!$O$2:$O$777,0)</f>
        <v>5832</v>
      </c>
      <c r="E143">
        <f>_xlfn.XLOOKUP(B143,'Original deal_information'!$B$2:$B$777,'Original deal_information'!$P$2:$P$777,0)</f>
        <v>1</v>
      </c>
      <c r="F143">
        <f>_xlfn.XLOOKUP(B143,'Original deal_information'!$B$2:$B$777,'Original deal_information'!$AI$2:$AI$777,0)</f>
        <v>0</v>
      </c>
      <c r="G143" t="str" cm="1">
        <f t="array" ref="G143:I143">_xlfn.XLOOKUP(B143,'Original deal_information'!$B$2:$B$777,'Original deal_information'!$AJ$2:$AL$777,"Not Disclosed",0)</f>
        <v>Not Disclosed</v>
      </c>
      <c r="H143" t="str">
        <v>Not Disclosed</v>
      </c>
      <c r="I143" t="str">
        <v>Not Disclosed</v>
      </c>
    </row>
    <row r="144" spans="1:9" ht="12.75">
      <c r="A144">
        <v>5092</v>
      </c>
      <c r="B144" t="s">
        <v>785</v>
      </c>
      <c r="C144">
        <f>_xlfn.XLOOKUP(B144,'Original deal_information'!$B$2:$B$777,'Original deal_information'!$L$2:$L$777,0)</f>
        <v>4785</v>
      </c>
      <c r="D144">
        <f>_xlfn.XLOOKUP(B144,'Original deal_information'!$B$2:$B$777,'Original deal_information'!$O$2:$O$777,0)</f>
        <v>3985</v>
      </c>
      <c r="E144">
        <f>_xlfn.XLOOKUP(B144,'Original deal_information'!$B$2:$B$777,'Original deal_information'!$P$2:$P$777,0)</f>
        <v>3</v>
      </c>
      <c r="F144">
        <f>_xlfn.XLOOKUP(B144,'Original deal_information'!$B$2:$B$777,'Original deal_information'!$AI$2:$AI$777,0)</f>
        <v>0</v>
      </c>
      <c r="G144" t="str" cm="1">
        <f t="array" ref="G144:I144">_xlfn.XLOOKUP(B144,'Original deal_information'!$B$2:$B$777,'Original deal_information'!$AJ$2:$AL$777,"Not Disclosed",0)</f>
        <v>Not Disclosed</v>
      </c>
      <c r="H144" t="str">
        <v>Not Disclosed</v>
      </c>
      <c r="I144" t="str">
        <v>Not Disclosed</v>
      </c>
    </row>
    <row r="145" spans="1:9" ht="12.75">
      <c r="A145">
        <v>5115</v>
      </c>
      <c r="B145" t="s">
        <v>455</v>
      </c>
      <c r="C145">
        <f>_xlfn.XLOOKUP(B145,'Original deal_information'!$B$2:$B$777,'Original deal_information'!$L$2:$L$777,0)</f>
        <v>6843</v>
      </c>
      <c r="D145">
        <f>_xlfn.XLOOKUP(B145,'Original deal_information'!$B$2:$B$777,'Original deal_information'!$O$2:$O$777,0)</f>
        <v>5783</v>
      </c>
      <c r="E145">
        <f>_xlfn.XLOOKUP(B145,'Original deal_information'!$B$2:$B$777,'Original deal_information'!$P$2:$P$777,0)</f>
        <v>3</v>
      </c>
      <c r="F145">
        <f>_xlfn.XLOOKUP(B145,'Original deal_information'!$B$2:$B$777,'Original deal_information'!$AI$2:$AI$777,0)</f>
        <v>1</v>
      </c>
      <c r="G145" t="str" cm="1">
        <f t="array" ref="G145:I145">_xlfn.XLOOKUP(B145,'Original deal_information'!$B$2:$B$777,'Original deal_information'!$AJ$2:$AL$777,"Not Disclosed",0)</f>
        <v>Not Disclosed</v>
      </c>
      <c r="H145" t="str">
        <v>Not Disclosed</v>
      </c>
      <c r="I145" t="str">
        <v>Not Disclosed</v>
      </c>
    </row>
    <row r="146" spans="1:9" ht="12.75">
      <c r="A146">
        <v>5138</v>
      </c>
      <c r="B146" t="s">
        <v>741</v>
      </c>
      <c r="C146">
        <f>_xlfn.XLOOKUP(B146,'Original deal_information'!$B$2:$B$777,'Original deal_information'!$L$2:$L$777,0)</f>
        <v>2361</v>
      </c>
      <c r="D146">
        <f>_xlfn.XLOOKUP(B146,'Original deal_information'!$B$2:$B$777,'Original deal_information'!$O$2:$O$777,0)</f>
        <v>5876</v>
      </c>
      <c r="E146">
        <f>_xlfn.XLOOKUP(B146,'Original deal_information'!$B$2:$B$777,'Original deal_information'!$P$2:$P$777,0)</f>
        <v>2</v>
      </c>
      <c r="F146">
        <f>_xlfn.XLOOKUP(B146,'Original deal_information'!$B$2:$B$777,'Original deal_information'!$AI$2:$AI$777,0)</f>
        <v>0</v>
      </c>
      <c r="G146" t="str" cm="1">
        <f t="array" ref="G146:I146">_xlfn.XLOOKUP(B146,'Original deal_information'!$B$2:$B$777,'Original deal_information'!$AJ$2:$AL$777,"Not Disclosed",0)</f>
        <v>Not Disclosed</v>
      </c>
      <c r="H146" t="str">
        <v>Not Disclosed</v>
      </c>
      <c r="I146" t="str">
        <v>Not Disclosed</v>
      </c>
    </row>
    <row r="147" spans="1:9" ht="12.75">
      <c r="A147">
        <v>5164</v>
      </c>
      <c r="B147" t="s">
        <v>366</v>
      </c>
      <c r="C147">
        <f>_xlfn.XLOOKUP(B147,'Original deal_information'!$B$2:$B$777,'Original deal_information'!$L$2:$L$777,0)</f>
        <v>3459</v>
      </c>
      <c r="D147">
        <f>_xlfn.XLOOKUP(B147,'Original deal_information'!$B$2:$B$777,'Original deal_information'!$O$2:$O$777,0)</f>
        <v>4536</v>
      </c>
      <c r="E147">
        <f>_xlfn.XLOOKUP(B147,'Original deal_information'!$B$2:$B$777,'Original deal_information'!$P$2:$P$777,0)</f>
        <v>2</v>
      </c>
      <c r="F147">
        <f>_xlfn.XLOOKUP(B147,'Original deal_information'!$B$2:$B$777,'Original deal_information'!$AI$2:$AI$777,0)</f>
        <v>0</v>
      </c>
      <c r="G147" t="str" cm="1">
        <f t="array" ref="G147:I147">_xlfn.XLOOKUP(B147,'Original deal_information'!$B$2:$B$777,'Original deal_information'!$AJ$2:$AL$777,"Not Disclosed",0)</f>
        <v>Not Disclosed</v>
      </c>
      <c r="H147" t="str">
        <v>Not Disclosed</v>
      </c>
      <c r="I147" t="str">
        <v>Not Disclosed</v>
      </c>
    </row>
    <row r="148" spans="1:9" ht="12.75">
      <c r="A148">
        <v>5183</v>
      </c>
      <c r="B148" t="s">
        <v>826</v>
      </c>
      <c r="C148">
        <f>_xlfn.XLOOKUP(B148,'Original deal_information'!$B$2:$B$777,'Original deal_information'!$L$2:$L$777,0)</f>
        <v>2361</v>
      </c>
      <c r="D148">
        <f>_xlfn.XLOOKUP(B148,'Original deal_information'!$B$2:$B$777,'Original deal_information'!$O$2:$O$777,0)</f>
        <v>3985</v>
      </c>
      <c r="E148" t="str">
        <f>_xlfn.XLOOKUP(B148,'Original deal_information'!$B$2:$B$777,'Original deal_information'!$P$2:$P$777,0)</f>
        <v>Not Disclosed</v>
      </c>
      <c r="F148">
        <f>_xlfn.XLOOKUP(B148,'Original deal_information'!$B$2:$B$777,'Original deal_information'!$AI$2:$AI$777,0)</f>
        <v>0</v>
      </c>
      <c r="G148" t="str" cm="1">
        <f t="array" ref="G148:I148">_xlfn.XLOOKUP(B148,'Original deal_information'!$B$2:$B$777,'Original deal_information'!$AJ$2:$AL$777,"Not Disclosed",0)</f>
        <v>Not Disclosed</v>
      </c>
      <c r="H148" t="str">
        <v>Not Disclosed</v>
      </c>
      <c r="I148" t="str">
        <v>Not Disclosed</v>
      </c>
    </row>
    <row r="149" spans="1:9" ht="12.75">
      <c r="A149">
        <v>5200</v>
      </c>
      <c r="B149" t="s">
        <v>283</v>
      </c>
      <c r="C149">
        <f>_xlfn.XLOOKUP(B149,'Original deal_information'!$B$2:$B$777,'Original deal_information'!$L$2:$L$777,0)</f>
        <v>5769</v>
      </c>
      <c r="D149">
        <f>_xlfn.XLOOKUP(B149,'Original deal_information'!$B$2:$B$777,'Original deal_information'!$O$2:$O$777,0)</f>
        <v>7592</v>
      </c>
      <c r="E149">
        <f>_xlfn.XLOOKUP(B149,'Original deal_information'!$B$2:$B$777,'Original deal_information'!$P$2:$P$777,0)</f>
        <v>1</v>
      </c>
      <c r="F149">
        <f>_xlfn.XLOOKUP(B149,'Original deal_information'!$B$2:$B$777,'Original deal_information'!$AI$2:$AI$777,0)</f>
        <v>0</v>
      </c>
      <c r="G149" t="str" cm="1">
        <f t="array" ref="G149:I149">_xlfn.XLOOKUP(B149,'Original deal_information'!$B$2:$B$777,'Original deal_information'!$AJ$2:$AL$777,"Not Disclosed",0)</f>
        <v xml:space="preserve">We are proposing to build a comprehensive solution set that focuses on the patient journey across the continuum of care and addresses challenges faced by all of the key stakeholders (patients,  providers,  caregivers,  payers,  etc.). This strategy enables us to differentiate from the competitors who are focused on individual segments of the market opportunity. 
</v>
      </c>
      <c r="H149" t="str">
        <v xml:space="preserve">There will be 4 main revenue streams. Information and financial projections can be provided upon request. </v>
      </c>
      <c r="I149" t="str">
        <v xml:space="preserve">There is a pressing need in the market for such a platform. There are very few competitors who are typically niche focused with a very limited service offering. 
Customer Acquisition: 
- Leverage online acquisition tools and co-promotional campaigns to acquire patients. 
- Offline Doctor Acquisition Strategy </v>
      </c>
    </row>
    <row r="150" spans="1:9" ht="12.75">
      <c r="A150">
        <v>5218</v>
      </c>
      <c r="B150" t="s">
        <v>1120</v>
      </c>
      <c r="C150">
        <f>_xlfn.XLOOKUP(B150,'Original deal_information'!$B$2:$B$777,'Original deal_information'!$L$2:$L$777,0)</f>
        <v>5897</v>
      </c>
      <c r="D150">
        <f>_xlfn.XLOOKUP(B150,'Original deal_information'!$B$2:$B$777,'Original deal_information'!$O$2:$O$777,0)</f>
        <v>3754</v>
      </c>
      <c r="E150">
        <f>_xlfn.XLOOKUP(B150,'Original deal_information'!$B$2:$B$777,'Original deal_information'!$P$2:$P$777,0)</f>
        <v>2</v>
      </c>
      <c r="F150">
        <f>_xlfn.XLOOKUP(B150,'Original deal_information'!$B$2:$B$777,'Original deal_information'!$AI$2:$AI$777,0)</f>
        <v>1</v>
      </c>
      <c r="G150" t="str" cm="1">
        <f t="array" ref="G150:I150">_xlfn.XLOOKUP(B150,'Original deal_information'!$B$2:$B$777,'Original deal_information'!$AJ$2:$AL$777,"Not Disclosed",0)</f>
        <v>Not Disclosed</v>
      </c>
      <c r="H150" t="str">
        <v>Not Disclosed</v>
      </c>
      <c r="I150" t="str">
        <v>Not Disclosed</v>
      </c>
    </row>
    <row r="151" spans="1:9" ht="12.75">
      <c r="A151">
        <v>5224</v>
      </c>
      <c r="B151" t="s">
        <v>995</v>
      </c>
      <c r="C151">
        <f>_xlfn.XLOOKUP(B151,'Original deal_information'!$B$2:$B$777,'Original deal_information'!$L$2:$L$777,0)</f>
        <v>5897</v>
      </c>
      <c r="D151">
        <f>_xlfn.XLOOKUP(B151,'Original deal_information'!$B$2:$B$777,'Original deal_information'!$O$2:$O$777,0)</f>
        <v>8327</v>
      </c>
      <c r="E151">
        <f>_xlfn.XLOOKUP(B151,'Original deal_information'!$B$2:$B$777,'Original deal_information'!$P$2:$P$777,0)</f>
        <v>1</v>
      </c>
      <c r="F151">
        <f>_xlfn.XLOOKUP(B151,'Original deal_information'!$B$2:$B$777,'Original deal_information'!$AI$2:$AI$777,0)</f>
        <v>0</v>
      </c>
      <c r="G151" t="str" cm="1">
        <f t="array" ref="G151:I151">_xlfn.XLOOKUP(B151,'Original deal_information'!$B$2:$B$777,'Original deal_information'!$AJ$2:$AL$777,"Not Disclosed",0)</f>
        <v>Not Disclosed</v>
      </c>
      <c r="H151" t="str">
        <v>Not Disclosed</v>
      </c>
      <c r="I151" t="str">
        <v>Not Disclosed</v>
      </c>
    </row>
    <row r="152" spans="1:9" ht="12.75">
      <c r="A152">
        <v>5232</v>
      </c>
      <c r="B152" t="s">
        <v>744</v>
      </c>
      <c r="C152">
        <f>_xlfn.XLOOKUP(B152,'Original deal_information'!$B$2:$B$777,'Original deal_information'!$L$2:$L$777,0)</f>
        <v>1623</v>
      </c>
      <c r="D152">
        <f>_xlfn.XLOOKUP(B152,'Original deal_information'!$B$2:$B$777,'Original deal_information'!$O$2:$O$777,0)</f>
        <v>5832</v>
      </c>
      <c r="E152">
        <f>_xlfn.XLOOKUP(B152,'Original deal_information'!$B$2:$B$777,'Original deal_information'!$P$2:$P$777,0)</f>
        <v>1</v>
      </c>
      <c r="F152">
        <f>_xlfn.XLOOKUP(B152,'Original deal_information'!$B$2:$B$777,'Original deal_information'!$AI$2:$AI$777,0)</f>
        <v>0</v>
      </c>
      <c r="G152" t="str" cm="1">
        <f t="array" ref="G152:I152">_xlfn.XLOOKUP(B152,'Original deal_information'!$B$2:$B$777,'Original deal_information'!$AJ$2:$AL$777,"Not Disclosed",0)</f>
        <v>Not Disclosed</v>
      </c>
      <c r="H152" t="str">
        <v>Not Disclosed</v>
      </c>
      <c r="I152" t="str">
        <v>Not Disclosed</v>
      </c>
    </row>
    <row r="153" spans="1:9" ht="12.75">
      <c r="A153">
        <v>5238</v>
      </c>
      <c r="B153" t="s">
        <v>258</v>
      </c>
      <c r="C153">
        <f>_xlfn.XLOOKUP(B153,'Original deal_information'!$B$2:$B$777,'Original deal_information'!$L$2:$L$777,0)</f>
        <v>1623</v>
      </c>
      <c r="D153">
        <f>_xlfn.XLOOKUP(B153,'Original deal_information'!$B$2:$B$777,'Original deal_information'!$O$2:$O$777,0)</f>
        <v>7346</v>
      </c>
      <c r="E153" t="str">
        <f>_xlfn.XLOOKUP(B153,'Original deal_information'!$B$2:$B$777,'Original deal_information'!$P$2:$P$777,0)</f>
        <v>Not Disclosed</v>
      </c>
      <c r="F153">
        <f>_xlfn.XLOOKUP(B153,'Original deal_information'!$B$2:$B$777,'Original deal_information'!$AI$2:$AI$777,0)</f>
        <v>1</v>
      </c>
      <c r="G153" t="str" cm="1">
        <f t="array" ref="G153:I153">_xlfn.XLOOKUP(B153,'Original deal_information'!$B$2:$B$777,'Original deal_information'!$AJ$2:$AL$777,"Not Disclosed",0)</f>
        <v>Not Disclosed</v>
      </c>
      <c r="H153" t="str">
        <v>Not Disclosed</v>
      </c>
      <c r="I153" t="str">
        <v>Not Disclosed</v>
      </c>
    </row>
    <row r="154" spans="1:9" ht="12.75">
      <c r="A154">
        <v>5240</v>
      </c>
      <c r="B154" t="s">
        <v>918</v>
      </c>
      <c r="C154">
        <f>_xlfn.XLOOKUP(B154,'Original deal_information'!$B$2:$B$777,'Original deal_information'!$L$2:$L$777,0)</f>
        <v>1623</v>
      </c>
      <c r="D154">
        <f>_xlfn.XLOOKUP(B154,'Original deal_information'!$B$2:$B$777,'Original deal_information'!$O$2:$O$777,0)</f>
        <v>2165</v>
      </c>
      <c r="E154">
        <f>_xlfn.XLOOKUP(B154,'Original deal_information'!$B$2:$B$777,'Original deal_information'!$P$2:$P$777,0)</f>
        <v>3</v>
      </c>
      <c r="F154">
        <f>_xlfn.XLOOKUP(B154,'Original deal_information'!$B$2:$B$777,'Original deal_information'!$AI$2:$AI$777,0)</f>
        <v>0</v>
      </c>
      <c r="G154" t="str" cm="1">
        <f t="array" ref="G154:I154">_xlfn.XLOOKUP(B154,'Original deal_information'!$B$2:$B$777,'Original deal_information'!$AJ$2:$AL$777,"Not Disclosed",0)</f>
        <v>Katana solves the problems of complexity and cost when building industrial IoT solutions by providing business specific IoT solutions as-a-service</v>
      </c>
      <c r="H154" t="str">
        <v>We provide subscription based managed services for a monthly/yearly fee. Our subscriptions however,  include the leasing of hardware,  connectivity packages and cloud service fees.</v>
      </c>
      <c r="I154" t="str">
        <v>Katana is initially focusing on creating smart farming and agriculture solutions. however,  our modular hardware and software platform allow us to scale to almost any industry with minimal effort of cost</v>
      </c>
    </row>
    <row r="155" spans="1:9" ht="12.75">
      <c r="A155">
        <v>5258</v>
      </c>
      <c r="B155" t="s">
        <v>400</v>
      </c>
      <c r="C155">
        <f>_xlfn.XLOOKUP(B155,'Original deal_information'!$B$2:$B$777,'Original deal_information'!$L$2:$L$777,0)</f>
        <v>5897</v>
      </c>
      <c r="D155">
        <f>_xlfn.XLOOKUP(B155,'Original deal_information'!$B$2:$B$777,'Original deal_information'!$O$2:$O$777,0)</f>
        <v>8327</v>
      </c>
      <c r="E155">
        <f>_xlfn.XLOOKUP(B155,'Original deal_information'!$B$2:$B$777,'Original deal_information'!$P$2:$P$777,0)</f>
        <v>2</v>
      </c>
      <c r="F155">
        <f>_xlfn.XLOOKUP(B155,'Original deal_information'!$B$2:$B$777,'Original deal_information'!$AI$2:$AI$777,0)</f>
        <v>1</v>
      </c>
      <c r="G155" t="str" cm="1">
        <f t="array" ref="G155:I155">_xlfn.XLOOKUP(B155,'Original deal_information'!$B$2:$B$777,'Original deal_information'!$AJ$2:$AL$777,"Not Disclosed",0)</f>
        <v>Not Disclosed</v>
      </c>
      <c r="H155" t="str">
        <v>Not Disclosed</v>
      </c>
      <c r="I155" t="str">
        <v>Not Disclosed</v>
      </c>
    </row>
    <row r="156" spans="1:9" ht="12.75">
      <c r="A156">
        <v>5261</v>
      </c>
      <c r="B156" t="s">
        <v>37</v>
      </c>
      <c r="C156">
        <f>_xlfn.XLOOKUP(B156,'Original deal_information'!$B$2:$B$777,'Original deal_information'!$L$2:$L$777,0)</f>
        <v>2361</v>
      </c>
      <c r="D156">
        <f>_xlfn.XLOOKUP(B156,'Original deal_information'!$B$2:$B$777,'Original deal_information'!$O$2:$O$777,0)</f>
        <v>8923</v>
      </c>
      <c r="E156">
        <f>_xlfn.XLOOKUP(B156,'Original deal_information'!$B$2:$B$777,'Original deal_information'!$P$2:$P$777,0)</f>
        <v>1</v>
      </c>
      <c r="F156">
        <f>_xlfn.XLOOKUP(B156,'Original deal_information'!$B$2:$B$777,'Original deal_information'!$AI$2:$AI$777,0)</f>
        <v>0</v>
      </c>
      <c r="G156" t="str" cm="1">
        <f t="array" ref="G156:I156">_xlfn.XLOOKUP(B156,'Original deal_information'!$B$2:$B$777,'Original deal_information'!$AJ$2:$AL$777,"Not Disclosed",0)</f>
        <v>Not Disclosed</v>
      </c>
      <c r="H156" t="str">
        <v>Not Disclosed</v>
      </c>
      <c r="I156" t="str">
        <v>Not Disclosed</v>
      </c>
    </row>
    <row r="157" spans="1:9" ht="12.75">
      <c r="A157">
        <v>5291</v>
      </c>
      <c r="B157" t="s">
        <v>442</v>
      </c>
      <c r="C157">
        <f>_xlfn.XLOOKUP(B157,'Original deal_information'!$B$2:$B$777,'Original deal_information'!$L$2:$L$777,0)</f>
        <v>2361</v>
      </c>
      <c r="D157">
        <f>_xlfn.XLOOKUP(B157,'Original deal_information'!$B$2:$B$777,'Original deal_information'!$O$2:$O$777,0)</f>
        <v>7846</v>
      </c>
      <c r="E157">
        <f>_xlfn.XLOOKUP(B157,'Original deal_information'!$B$2:$B$777,'Original deal_information'!$P$2:$P$777,0)</f>
        <v>1</v>
      </c>
      <c r="F157">
        <f>_xlfn.XLOOKUP(B157,'Original deal_information'!$B$2:$B$777,'Original deal_information'!$AI$2:$AI$777,0)</f>
        <v>0</v>
      </c>
      <c r="G157" t="str" cm="1">
        <f t="array" ref="G157:I157">_xlfn.XLOOKUP(B157,'Original deal_information'!$B$2:$B$777,'Original deal_information'!$AJ$2:$AL$777,"Not Disclosed",0)</f>
        <v>Not Disclosed</v>
      </c>
      <c r="H157" t="str">
        <v>Not Disclosed</v>
      </c>
      <c r="I157" t="str">
        <v>Not Disclosed</v>
      </c>
    </row>
    <row r="158" spans="1:9" ht="12.75">
      <c r="A158">
        <v>5302</v>
      </c>
      <c r="B158" t="s">
        <v>114</v>
      </c>
      <c r="C158">
        <f>_xlfn.XLOOKUP(B158,'Original deal_information'!$B$2:$B$777,'Original deal_information'!$L$2:$L$777,0)</f>
        <v>2361</v>
      </c>
      <c r="D158">
        <f>_xlfn.XLOOKUP(B158,'Original deal_information'!$B$2:$B$777,'Original deal_information'!$O$2:$O$777,0)</f>
        <v>5832</v>
      </c>
      <c r="E158">
        <f>_xlfn.XLOOKUP(B158,'Original deal_information'!$B$2:$B$777,'Original deal_information'!$P$2:$P$777,0)</f>
        <v>1</v>
      </c>
      <c r="F158">
        <f>_xlfn.XLOOKUP(B158,'Original deal_information'!$B$2:$B$777,'Original deal_information'!$AI$2:$AI$777,0)</f>
        <v>0</v>
      </c>
      <c r="G158" t="str" cm="1">
        <f t="array" ref="G158:I158">_xlfn.XLOOKUP(B158,'Original deal_information'!$B$2:$B$777,'Original deal_information'!$AJ$2:$AL$777,"Not Disclosed",0)</f>
        <v>Not Disclosed</v>
      </c>
      <c r="H158" t="str">
        <v>Not Disclosed</v>
      </c>
      <c r="I158" t="str">
        <v>Not Disclosed</v>
      </c>
    </row>
    <row r="159" spans="1:9" ht="12.75">
      <c r="A159">
        <v>5470</v>
      </c>
      <c r="B159" t="s">
        <v>96</v>
      </c>
      <c r="C159">
        <f>_xlfn.XLOOKUP(B159,'Original deal_information'!$B$2:$B$777,'Original deal_information'!$L$2:$L$777,0)</f>
        <v>2361</v>
      </c>
      <c r="D159">
        <f>_xlfn.XLOOKUP(B159,'Original deal_information'!$B$2:$B$777,'Original deal_information'!$O$2:$O$777,0)</f>
        <v>5832</v>
      </c>
      <c r="E159">
        <f>_xlfn.XLOOKUP(B159,'Original deal_information'!$B$2:$B$777,'Original deal_information'!$P$2:$P$777,0)</f>
        <v>2</v>
      </c>
      <c r="F159">
        <f>_xlfn.XLOOKUP(B159,'Original deal_information'!$B$2:$B$777,'Original deal_information'!$AI$2:$AI$777,0)</f>
        <v>1</v>
      </c>
      <c r="G159" t="str" cm="1">
        <f t="array" ref="G159:I159">_xlfn.XLOOKUP(B159,'Original deal_information'!$B$2:$B$777,'Original deal_information'!$AJ$2:$AL$777,"Not Disclosed",0)</f>
        <v>Not Disclosed</v>
      </c>
      <c r="H159" t="str">
        <v>Not Disclosed</v>
      </c>
      <c r="I159" t="str">
        <v>Not Disclosed</v>
      </c>
    </row>
    <row r="160" spans="1:9" ht="12.75">
      <c r="A160">
        <v>5512</v>
      </c>
      <c r="B160" t="s">
        <v>112</v>
      </c>
      <c r="C160">
        <f>_xlfn.XLOOKUP(B160,'Original deal_information'!$B$2:$B$777,'Original deal_information'!$L$2:$L$777,0)</f>
        <v>2468</v>
      </c>
      <c r="D160">
        <f>_xlfn.XLOOKUP(B160,'Original deal_information'!$B$2:$B$777,'Original deal_information'!$O$2:$O$777,0)</f>
        <v>2165</v>
      </c>
      <c r="E160">
        <f>_xlfn.XLOOKUP(B160,'Original deal_information'!$B$2:$B$777,'Original deal_information'!$P$2:$P$777,0)</f>
        <v>1</v>
      </c>
      <c r="F160">
        <f>_xlfn.XLOOKUP(B160,'Original deal_information'!$B$2:$B$777,'Original deal_information'!$AI$2:$AI$777,0)</f>
        <v>0</v>
      </c>
      <c r="G160" t="str" cm="1">
        <f t="array" ref="G160:I160">_xlfn.XLOOKUP(B160,'Original deal_information'!$B$2:$B$777,'Original deal_information'!$AJ$2:$AL$777,"Not Disclosed",0)</f>
        <v>Not Disclosed</v>
      </c>
      <c r="H160" t="str">
        <v>Not Disclosed</v>
      </c>
      <c r="I160" t="str">
        <v>Not Disclosed</v>
      </c>
    </row>
    <row r="161" spans="1:9" ht="12.75">
      <c r="A161">
        <v>5514</v>
      </c>
      <c r="B161" t="s">
        <v>245</v>
      </c>
      <c r="C161">
        <f>_xlfn.XLOOKUP(B161,'Original deal_information'!$B$2:$B$777,'Original deal_information'!$L$2:$L$777,0)</f>
        <v>2468</v>
      </c>
      <c r="D161">
        <f>_xlfn.XLOOKUP(B161,'Original deal_information'!$B$2:$B$777,'Original deal_information'!$O$2:$O$777,0)</f>
        <v>5876</v>
      </c>
      <c r="E161">
        <f>_xlfn.XLOOKUP(B161,'Original deal_information'!$B$2:$B$777,'Original deal_information'!$P$2:$P$777,0)</f>
        <v>1</v>
      </c>
      <c r="F161">
        <f>_xlfn.XLOOKUP(B161,'Original deal_information'!$B$2:$B$777,'Original deal_information'!$AI$2:$AI$777,0)</f>
        <v>1</v>
      </c>
      <c r="G161" t="str" cm="1">
        <f t="array" ref="G161:I161">_xlfn.XLOOKUP(B161,'Original deal_information'!$B$2:$B$777,'Original deal_information'!$AJ$2:$AL$777,"Not Disclosed",0)</f>
        <v>Not Disclosed</v>
      </c>
      <c r="H161" t="str">
        <v>Not Disclosed</v>
      </c>
      <c r="I161" t="str">
        <v>Not Disclosed</v>
      </c>
    </row>
    <row r="162" spans="1:9" ht="12.75">
      <c r="A162">
        <v>5515</v>
      </c>
      <c r="B162" t="s">
        <v>44</v>
      </c>
      <c r="C162">
        <f>_xlfn.XLOOKUP(B162,'Original deal_information'!$B$2:$B$777,'Original deal_information'!$L$2:$L$777,0)</f>
        <v>8945</v>
      </c>
      <c r="D162">
        <f>_xlfn.XLOOKUP(B162,'Original deal_information'!$B$2:$B$777,'Original deal_information'!$O$2:$O$777,0)</f>
        <v>4536</v>
      </c>
      <c r="E162">
        <f>_xlfn.XLOOKUP(B162,'Original deal_information'!$B$2:$B$777,'Original deal_information'!$P$2:$P$777,0)</f>
        <v>2</v>
      </c>
      <c r="F162">
        <f>_xlfn.XLOOKUP(B162,'Original deal_information'!$B$2:$B$777,'Original deal_information'!$AI$2:$AI$777,0)</f>
        <v>0</v>
      </c>
      <c r="G162" t="str" cm="1">
        <f t="array" ref="G162:I162">_xlfn.XLOOKUP(B162,'Original deal_information'!$B$2:$B$777,'Original deal_information'!$AJ$2:$AL$777,"Not Disclosed",0)</f>
        <v>Not Disclosed</v>
      </c>
      <c r="H162" t="str">
        <v>Not Disclosed</v>
      </c>
      <c r="I162" t="str">
        <v>Not Disclosed</v>
      </c>
    </row>
    <row r="163" spans="1:9" ht="12.75">
      <c r="A163">
        <v>5544</v>
      </c>
      <c r="B163" t="s">
        <v>192</v>
      </c>
      <c r="C163">
        <f>_xlfn.XLOOKUP(B163,'Original deal_information'!$B$2:$B$777,'Original deal_information'!$L$2:$L$777,0)</f>
        <v>3459</v>
      </c>
      <c r="D163">
        <f>_xlfn.XLOOKUP(B163,'Original deal_information'!$B$2:$B$777,'Original deal_information'!$O$2:$O$777,0)</f>
        <v>5832</v>
      </c>
      <c r="E163" t="str">
        <f>_xlfn.XLOOKUP(B163,'Original deal_information'!$B$2:$B$777,'Original deal_information'!$P$2:$P$777,0)</f>
        <v>Not Disclosed</v>
      </c>
      <c r="F163">
        <f>_xlfn.XLOOKUP(B163,'Original deal_information'!$B$2:$B$777,'Original deal_information'!$AI$2:$AI$777,0)</f>
        <v>0</v>
      </c>
      <c r="G163" t="str" cm="1">
        <f t="array" ref="G163:I163">_xlfn.XLOOKUP(B163,'Original deal_information'!$B$2:$B$777,'Original deal_information'!$AJ$2:$AL$777,"Not Disclosed",0)</f>
        <v>Not Disclosed</v>
      </c>
      <c r="H163" t="str">
        <v>Not Disclosed</v>
      </c>
      <c r="I163" t="str">
        <v>Not Disclosed</v>
      </c>
    </row>
    <row r="164" spans="1:9" ht="12.75">
      <c r="A164">
        <v>5546</v>
      </c>
      <c r="B164" t="s">
        <v>635</v>
      </c>
      <c r="C164">
        <f>_xlfn.XLOOKUP(B164,'Original deal_information'!$B$2:$B$777,'Original deal_information'!$L$2:$L$777,0)</f>
        <v>2468</v>
      </c>
      <c r="D164">
        <f>_xlfn.XLOOKUP(B164,'Original deal_information'!$B$2:$B$777,'Original deal_information'!$O$2:$O$777,0)</f>
        <v>5832</v>
      </c>
      <c r="E164">
        <f>_xlfn.XLOOKUP(B164,'Original deal_information'!$B$2:$B$777,'Original deal_information'!$P$2:$P$777,0)</f>
        <v>1</v>
      </c>
      <c r="F164">
        <f>_xlfn.XLOOKUP(B164,'Original deal_information'!$B$2:$B$777,'Original deal_information'!$AI$2:$AI$777,0)</f>
        <v>1</v>
      </c>
      <c r="G164" t="str" cm="1">
        <f t="array" ref="G164:I164">_xlfn.XLOOKUP(B164,'Original deal_information'!$B$2:$B$777,'Original deal_information'!$AJ$2:$AL$777,"Not Disclosed",0)</f>
        <v>Not Disclosed</v>
      </c>
      <c r="H164" t="str">
        <v>Not Disclosed</v>
      </c>
      <c r="I164" t="str">
        <v>Not Disclosed</v>
      </c>
    </row>
    <row r="165" spans="1:9" ht="12.75">
      <c r="A165">
        <v>5598</v>
      </c>
      <c r="B165" t="s">
        <v>633</v>
      </c>
      <c r="C165">
        <f>_xlfn.XLOOKUP(B165,'Original deal_information'!$B$2:$B$777,'Original deal_information'!$L$2:$L$777,0)</f>
        <v>2361</v>
      </c>
      <c r="D165">
        <f>_xlfn.XLOOKUP(B165,'Original deal_information'!$B$2:$B$777,'Original deal_information'!$O$2:$O$777,0)</f>
        <v>4913</v>
      </c>
      <c r="E165">
        <f>_xlfn.XLOOKUP(B165,'Original deal_information'!$B$2:$B$777,'Original deal_information'!$P$2:$P$777,0)</f>
        <v>1</v>
      </c>
      <c r="F165">
        <f>_xlfn.XLOOKUP(B165,'Original deal_information'!$B$2:$B$777,'Original deal_information'!$AI$2:$AI$777,0)</f>
        <v>0</v>
      </c>
      <c r="G165" t="str" cm="1">
        <f t="array" ref="G165:I165">_xlfn.XLOOKUP(B165,'Original deal_information'!$B$2:$B$777,'Original deal_information'!$AJ$2:$AL$777,"Not Disclosed",0)</f>
        <v>Not Disclosed</v>
      </c>
      <c r="H165" t="str">
        <v>Not Disclosed</v>
      </c>
      <c r="I165" t="str">
        <v>Not Disclosed</v>
      </c>
    </row>
    <row r="166" spans="1:9" ht="12.75">
      <c r="A166">
        <v>5603</v>
      </c>
      <c r="B166" t="s">
        <v>273</v>
      </c>
      <c r="C166">
        <f>_xlfn.XLOOKUP(B166,'Original deal_information'!$B$2:$B$777,'Original deal_information'!$L$2:$L$777,0)</f>
        <v>2361</v>
      </c>
      <c r="D166">
        <f>_xlfn.XLOOKUP(B166,'Original deal_information'!$B$2:$B$777,'Original deal_information'!$O$2:$O$777,0)</f>
        <v>2165</v>
      </c>
      <c r="E166" t="str">
        <f>_xlfn.XLOOKUP(B166,'Original deal_information'!$B$2:$B$777,'Original deal_information'!$P$2:$P$777,0)</f>
        <v>Not Disclosed</v>
      </c>
      <c r="F166">
        <f>_xlfn.XLOOKUP(B166,'Original deal_information'!$B$2:$B$777,'Original deal_information'!$AI$2:$AI$777,0)</f>
        <v>1</v>
      </c>
      <c r="G166" t="str" cm="1">
        <f t="array" ref="G166:I166">_xlfn.XLOOKUP(B166,'Original deal_information'!$B$2:$B$777,'Original deal_information'!$AJ$2:$AL$777,"Not Disclosed",0)</f>
        <v>We collaborate with enterprise companies to build artificial intelligence products t</v>
      </c>
      <c r="H166" t="str">
        <v>Not Disclosed</v>
      </c>
      <c r="I166" t="str">
        <v>Not Disclosed</v>
      </c>
    </row>
    <row r="167" spans="1:9" ht="12.75">
      <c r="A167">
        <v>5605</v>
      </c>
      <c r="B167" t="s">
        <v>157</v>
      </c>
      <c r="C167">
        <f>_xlfn.XLOOKUP(B167,'Original deal_information'!$B$2:$B$777,'Original deal_information'!$L$2:$L$777,0)</f>
        <v>4261</v>
      </c>
      <c r="D167">
        <f>_xlfn.XLOOKUP(B167,'Original deal_information'!$B$2:$B$777,'Original deal_information'!$O$2:$O$777,0)</f>
        <v>2391</v>
      </c>
      <c r="E167" t="str">
        <f>_xlfn.XLOOKUP(B167,'Original deal_information'!$B$2:$B$777,'Original deal_information'!$P$2:$P$777,0)</f>
        <v>Not Disclosed</v>
      </c>
      <c r="F167">
        <f>_xlfn.XLOOKUP(B167,'Original deal_information'!$B$2:$B$777,'Original deal_information'!$AI$2:$AI$777,0)</f>
        <v>0</v>
      </c>
      <c r="G167" t="str" cm="1">
        <f t="array" ref="G167:I167">_xlfn.XLOOKUP(B167,'Original deal_information'!$B$2:$B$777,'Original deal_information'!$AJ$2:$AL$777,"Not Disclosed",0)</f>
        <v>Not Disclosed</v>
      </c>
      <c r="H167" t="str">
        <v>Not Disclosed</v>
      </c>
      <c r="I167" t="str">
        <v>Not Disclosed</v>
      </c>
    </row>
    <row r="168" spans="1:9" ht="12.75">
      <c r="A168">
        <v>5614</v>
      </c>
      <c r="B168" t="s">
        <v>188</v>
      </c>
      <c r="C168">
        <f>_xlfn.XLOOKUP(B168,'Original deal_information'!$B$2:$B$777,'Original deal_information'!$L$2:$L$777,0)</f>
        <v>2361</v>
      </c>
      <c r="D168">
        <f>_xlfn.XLOOKUP(B168,'Original deal_information'!$B$2:$B$777,'Original deal_information'!$O$2:$O$777,0)</f>
        <v>9435</v>
      </c>
      <c r="E168">
        <f>_xlfn.XLOOKUP(B168,'Original deal_information'!$B$2:$B$777,'Original deal_information'!$P$2:$P$777,0)</f>
        <v>2</v>
      </c>
      <c r="F168">
        <f>_xlfn.XLOOKUP(B168,'Original deal_information'!$B$2:$B$777,'Original deal_information'!$AI$2:$AI$777,0)</f>
        <v>0</v>
      </c>
      <c r="G168" t="str" cm="1">
        <f t="array" ref="G168:I168">_xlfn.XLOOKUP(B168,'Original deal_information'!$B$2:$B$777,'Original deal_information'!$AJ$2:$AL$777,"Not Disclosed",0)</f>
        <v>Not Disclosed</v>
      </c>
      <c r="H168" t="str">
        <v>Not Disclosed</v>
      </c>
      <c r="I168" t="str">
        <v>Not Disclosed</v>
      </c>
    </row>
    <row r="169" spans="1:9" ht="12.75">
      <c r="A169">
        <v>5615</v>
      </c>
      <c r="B169" t="s">
        <v>120</v>
      </c>
      <c r="C169">
        <f>_xlfn.XLOOKUP(B169,'Original deal_information'!$B$2:$B$777,'Original deal_information'!$L$2:$L$777,0)</f>
        <v>3459</v>
      </c>
      <c r="D169">
        <f>_xlfn.XLOOKUP(B169,'Original deal_information'!$B$2:$B$777,'Original deal_information'!$O$2:$O$777,0)</f>
        <v>7634</v>
      </c>
      <c r="E169">
        <f>_xlfn.XLOOKUP(B169,'Original deal_information'!$B$2:$B$777,'Original deal_information'!$P$2:$P$777,0)</f>
        <v>1</v>
      </c>
      <c r="F169">
        <f>_xlfn.XLOOKUP(B169,'Original deal_information'!$B$2:$B$777,'Original deal_information'!$AI$2:$AI$777,0)</f>
        <v>0</v>
      </c>
      <c r="G169" t="str" cm="1">
        <f t="array" ref="G169:I169">_xlfn.XLOOKUP(B169,'Original deal_information'!$B$2:$B$777,'Original deal_information'!$AJ$2:$AL$777,"Not Disclosed",0)</f>
        <v>Not Disclosed</v>
      </c>
      <c r="H169" t="str">
        <v>Not Disclosed</v>
      </c>
      <c r="I169" t="str">
        <v>Not Disclosed</v>
      </c>
    </row>
    <row r="170" spans="1:9" ht="12.75">
      <c r="A170">
        <v>5616</v>
      </c>
      <c r="B170" t="s">
        <v>99</v>
      </c>
      <c r="C170">
        <f>_xlfn.XLOOKUP(B170,'Original deal_information'!$B$2:$B$777,'Original deal_information'!$L$2:$L$777,0)</f>
        <v>5897</v>
      </c>
      <c r="D170">
        <f>_xlfn.XLOOKUP(B170,'Original deal_information'!$B$2:$B$777,'Original deal_information'!$O$2:$O$777,0)</f>
        <v>5832</v>
      </c>
      <c r="E170" t="str">
        <f>_xlfn.XLOOKUP(B170,'Original deal_information'!$B$2:$B$777,'Original deal_information'!$P$2:$P$777,0)</f>
        <v>Not Disclosed</v>
      </c>
      <c r="F170">
        <f>_xlfn.XLOOKUP(B170,'Original deal_information'!$B$2:$B$777,'Original deal_information'!$AI$2:$AI$777,0)</f>
        <v>0</v>
      </c>
      <c r="G170" t="str" cm="1">
        <f t="array" ref="G170:I170">_xlfn.XLOOKUP(B170,'Original deal_information'!$B$2:$B$777,'Original deal_information'!$AJ$2:$AL$777,"Not Disclosed",0)</f>
        <v>Not Disclosed</v>
      </c>
      <c r="H170" t="str">
        <v>Not Disclosed</v>
      </c>
      <c r="I170" t="str">
        <v>Not Disclosed</v>
      </c>
    </row>
    <row r="171" spans="1:9" ht="12.75">
      <c r="A171">
        <v>5685</v>
      </c>
      <c r="B171" t="s">
        <v>753</v>
      </c>
      <c r="C171">
        <f>_xlfn.XLOOKUP(B171,'Original deal_information'!$B$2:$B$777,'Original deal_information'!$L$2:$L$777,0)</f>
        <v>2468</v>
      </c>
      <c r="D171">
        <f>_xlfn.XLOOKUP(B171,'Original deal_information'!$B$2:$B$777,'Original deal_information'!$O$2:$O$777,0)</f>
        <v>5832</v>
      </c>
      <c r="E171">
        <f>_xlfn.XLOOKUP(B171,'Original deal_information'!$B$2:$B$777,'Original deal_information'!$P$2:$P$777,0)</f>
        <v>1</v>
      </c>
      <c r="F171">
        <f>_xlfn.XLOOKUP(B171,'Original deal_information'!$B$2:$B$777,'Original deal_information'!$AI$2:$AI$777,0)</f>
        <v>0</v>
      </c>
      <c r="G171" t="str" cm="1">
        <f t="array" ref="G171:I171">_xlfn.XLOOKUP(B171,'Original deal_information'!$B$2:$B$777,'Original deal_information'!$AJ$2:$AL$777,"Not Disclosed",0)</f>
        <v>Not Disclosed</v>
      </c>
      <c r="H171" t="str">
        <v>Not Disclosed</v>
      </c>
      <c r="I171" t="str">
        <v>Not Disclosed</v>
      </c>
    </row>
    <row r="172" spans="1:9" ht="12.75">
      <c r="A172">
        <v>5686</v>
      </c>
      <c r="B172" t="s">
        <v>747</v>
      </c>
      <c r="C172">
        <f>_xlfn.XLOOKUP(B172,'Original deal_information'!$B$2:$B$777,'Original deal_information'!$L$2:$L$777,0)</f>
        <v>2468</v>
      </c>
      <c r="D172">
        <f>_xlfn.XLOOKUP(B172,'Original deal_information'!$B$2:$B$777,'Original deal_information'!$O$2:$O$777,0)</f>
        <v>9238</v>
      </c>
      <c r="E172">
        <f>_xlfn.XLOOKUP(B172,'Original deal_information'!$B$2:$B$777,'Original deal_information'!$P$2:$P$777,0)</f>
        <v>1</v>
      </c>
      <c r="F172">
        <f>_xlfn.XLOOKUP(B172,'Original deal_information'!$B$2:$B$777,'Original deal_information'!$AI$2:$AI$777,0)</f>
        <v>0</v>
      </c>
      <c r="G172" t="str" cm="1">
        <f t="array" ref="G172:I172">_xlfn.XLOOKUP(B172,'Original deal_information'!$B$2:$B$777,'Original deal_information'!$AJ$2:$AL$777,"Not Disclosed",0)</f>
        <v>Not Disclosed</v>
      </c>
      <c r="H172" t="str">
        <v>Not Disclosed</v>
      </c>
      <c r="I172" t="str">
        <v>Not Disclosed</v>
      </c>
    </row>
    <row r="173" spans="1:9" ht="12.75">
      <c r="A173">
        <v>5687</v>
      </c>
      <c r="B173" t="s">
        <v>743</v>
      </c>
      <c r="C173">
        <f>_xlfn.XLOOKUP(B173,'Original deal_information'!$B$2:$B$777,'Original deal_information'!$L$2:$L$777,0)</f>
        <v>2468</v>
      </c>
      <c r="D173">
        <f>_xlfn.XLOOKUP(B173,'Original deal_information'!$B$2:$B$777,'Original deal_information'!$O$2:$O$777,0)</f>
        <v>7346</v>
      </c>
      <c r="E173">
        <f>_xlfn.XLOOKUP(B173,'Original deal_information'!$B$2:$B$777,'Original deal_information'!$P$2:$P$777,0)</f>
        <v>2</v>
      </c>
      <c r="F173">
        <f>_xlfn.XLOOKUP(B173,'Original deal_information'!$B$2:$B$777,'Original deal_information'!$AI$2:$AI$777,0)</f>
        <v>0</v>
      </c>
      <c r="G173" t="str" cm="1">
        <f t="array" ref="G173:I173">_xlfn.XLOOKUP(B173,'Original deal_information'!$B$2:$B$777,'Original deal_information'!$AJ$2:$AL$777,"Not Disclosed",0)</f>
        <v>Not Disclosed</v>
      </c>
      <c r="H173" t="str">
        <v>Not Disclosed</v>
      </c>
      <c r="I173" t="str">
        <v>Not Disclosed</v>
      </c>
    </row>
    <row r="174" spans="1:9" ht="12.75">
      <c r="A174">
        <v>5688</v>
      </c>
      <c r="B174" t="s">
        <v>745</v>
      </c>
      <c r="C174">
        <f>_xlfn.XLOOKUP(B174,'Original deal_information'!$B$2:$B$777,'Original deal_information'!$L$2:$L$777,0)</f>
        <v>2468</v>
      </c>
      <c r="D174">
        <f>_xlfn.XLOOKUP(B174,'Original deal_information'!$B$2:$B$777,'Original deal_information'!$O$2:$O$777,0)</f>
        <v>5832</v>
      </c>
      <c r="E174">
        <f>_xlfn.XLOOKUP(B174,'Original deal_information'!$B$2:$B$777,'Original deal_information'!$P$2:$P$777,0)</f>
        <v>1</v>
      </c>
      <c r="F174">
        <f>_xlfn.XLOOKUP(B174,'Original deal_information'!$B$2:$B$777,'Original deal_information'!$AI$2:$AI$777,0)</f>
        <v>0</v>
      </c>
      <c r="G174" t="str" cm="1">
        <f t="array" ref="G174:I174">_xlfn.XLOOKUP(B174,'Original deal_information'!$B$2:$B$777,'Original deal_information'!$AJ$2:$AL$777,"Not Disclosed",0)</f>
        <v>Not Disclosed</v>
      </c>
      <c r="H174" t="str">
        <v>Not Disclosed</v>
      </c>
      <c r="I174" t="str">
        <v>Not Disclosed</v>
      </c>
    </row>
    <row r="175" spans="1:9" ht="12.75">
      <c r="A175">
        <v>5689</v>
      </c>
      <c r="B175" t="s">
        <v>746</v>
      </c>
      <c r="C175">
        <f>_xlfn.XLOOKUP(B175,'Original deal_information'!$B$2:$B$777,'Original deal_information'!$L$2:$L$777,0)</f>
        <v>2468</v>
      </c>
      <c r="D175">
        <f>_xlfn.XLOOKUP(B175,'Original deal_information'!$B$2:$B$777,'Original deal_information'!$O$2:$O$777,0)</f>
        <v>4536</v>
      </c>
      <c r="E175">
        <f>_xlfn.XLOOKUP(B175,'Original deal_information'!$B$2:$B$777,'Original deal_information'!$P$2:$P$777,0)</f>
        <v>2</v>
      </c>
      <c r="F175">
        <f>_xlfn.XLOOKUP(B175,'Original deal_information'!$B$2:$B$777,'Original deal_information'!$AI$2:$AI$777,0)</f>
        <v>0</v>
      </c>
      <c r="G175" t="str" cm="1">
        <f t="array" ref="G175:I175">_xlfn.XLOOKUP(B175,'Original deal_information'!$B$2:$B$777,'Original deal_information'!$AJ$2:$AL$777,"Not Disclosed",0)</f>
        <v>Not Disclosed</v>
      </c>
      <c r="H175" t="str">
        <v>Not Disclosed</v>
      </c>
      <c r="I175" t="str">
        <v>Not Disclosed</v>
      </c>
    </row>
    <row r="176" spans="1:9" ht="12.75">
      <c r="A176">
        <v>5696</v>
      </c>
      <c r="B176" t="s">
        <v>727</v>
      </c>
      <c r="C176">
        <f>_xlfn.XLOOKUP(B176,'Original deal_information'!$B$2:$B$777,'Original deal_information'!$L$2:$L$777,0)</f>
        <v>3459</v>
      </c>
      <c r="D176">
        <f>_xlfn.XLOOKUP(B176,'Original deal_information'!$B$2:$B$777,'Original deal_information'!$O$2:$O$777,0)</f>
        <v>7346</v>
      </c>
      <c r="E176">
        <f>_xlfn.XLOOKUP(B176,'Original deal_information'!$B$2:$B$777,'Original deal_information'!$P$2:$P$777,0)</f>
        <v>1</v>
      </c>
      <c r="F176">
        <f>_xlfn.XLOOKUP(B176,'Original deal_information'!$B$2:$B$777,'Original deal_information'!$AI$2:$AI$777,0)</f>
        <v>0</v>
      </c>
      <c r="G176" t="str" cm="1">
        <f t="array" ref="G176:I176">_xlfn.XLOOKUP(B176,'Original deal_information'!$B$2:$B$777,'Original deal_information'!$AJ$2:$AL$777,"Not Disclosed",0)</f>
        <v>Not Disclosed</v>
      </c>
      <c r="H176" t="str">
        <v>Not Disclosed</v>
      </c>
      <c r="I176" t="str">
        <v>Not Disclosed</v>
      </c>
    </row>
    <row r="177" spans="1:9" ht="12.75">
      <c r="A177">
        <v>5719</v>
      </c>
      <c r="B177" t="s">
        <v>129</v>
      </c>
      <c r="C177">
        <f>_xlfn.XLOOKUP(B177,'Original deal_information'!$B$2:$B$777,'Original deal_information'!$L$2:$L$777,0)</f>
        <v>1623</v>
      </c>
      <c r="D177">
        <f>_xlfn.XLOOKUP(B177,'Original deal_information'!$B$2:$B$777,'Original deal_information'!$O$2:$O$777,0)</f>
        <v>2165</v>
      </c>
      <c r="E177">
        <f>_xlfn.XLOOKUP(B177,'Original deal_information'!$B$2:$B$777,'Original deal_information'!$P$2:$P$777,0)</f>
        <v>1</v>
      </c>
      <c r="F177">
        <f>_xlfn.XLOOKUP(B177,'Original deal_information'!$B$2:$B$777,'Original deal_information'!$AI$2:$AI$777,0)</f>
        <v>0</v>
      </c>
      <c r="G177" t="str" cm="1">
        <f t="array" ref="G177:I177">_xlfn.XLOOKUP(B177,'Original deal_information'!$B$2:$B$777,'Original deal_information'!$AJ$2:$AL$777,"Not Disclosed",0)</f>
        <v>Not Disclosed</v>
      </c>
      <c r="H177" t="str">
        <v>Not Disclosed</v>
      </c>
      <c r="I177" t="str">
        <v>Not Disclosed</v>
      </c>
    </row>
    <row r="178" spans="1:9" ht="12.75">
      <c r="A178">
        <v>5746</v>
      </c>
      <c r="B178" t="s">
        <v>380</v>
      </c>
      <c r="C178">
        <f>_xlfn.XLOOKUP(B178,'Original deal_information'!$B$2:$B$777,'Original deal_information'!$L$2:$L$777,0)</f>
        <v>5897</v>
      </c>
      <c r="D178">
        <f>_xlfn.XLOOKUP(B178,'Original deal_information'!$B$2:$B$777,'Original deal_information'!$O$2:$O$777,0)</f>
        <v>8769</v>
      </c>
      <c r="E178" t="str">
        <f>_xlfn.XLOOKUP(B178,'Original deal_information'!$B$2:$B$777,'Original deal_information'!$P$2:$P$777,0)</f>
        <v>Not Disclosed</v>
      </c>
      <c r="F178">
        <f>_xlfn.XLOOKUP(B178,'Original deal_information'!$B$2:$B$777,'Original deal_information'!$AI$2:$AI$777,0)</f>
        <v>0</v>
      </c>
      <c r="G178" t="str" cm="1">
        <f t="array" ref="G178:I178">_xlfn.XLOOKUP(B178,'Original deal_information'!$B$2:$B$777,'Original deal_information'!$AJ$2:$AL$777,"Not Disclosed",0)</f>
        <v>Not Disclosed</v>
      </c>
      <c r="H178" t="str">
        <v>Not Disclosed</v>
      </c>
      <c r="I178" t="str">
        <v>Not Disclosed</v>
      </c>
    </row>
    <row r="179" spans="1:9" ht="12.75">
      <c r="A179">
        <v>5754</v>
      </c>
      <c r="B179" t="s">
        <v>494</v>
      </c>
      <c r="C179">
        <f>_xlfn.XLOOKUP(B179,'Original deal_information'!$B$2:$B$777,'Original deal_information'!$L$2:$L$777,0)</f>
        <v>2468</v>
      </c>
      <c r="D179">
        <f>_xlfn.XLOOKUP(B179,'Original deal_information'!$B$2:$B$777,'Original deal_information'!$O$2:$O$777,0)</f>
        <v>7592</v>
      </c>
      <c r="E179">
        <f>_xlfn.XLOOKUP(B179,'Original deal_information'!$B$2:$B$777,'Original deal_information'!$P$2:$P$777,0)</f>
        <v>2</v>
      </c>
      <c r="F179">
        <f>_xlfn.XLOOKUP(B179,'Original deal_information'!$B$2:$B$777,'Original deal_information'!$AI$2:$AI$777,0)</f>
        <v>1</v>
      </c>
      <c r="G179" t="str" cm="1">
        <f t="array" ref="G179:I179">_xlfn.XLOOKUP(B179,'Original deal_information'!$B$2:$B$777,'Original deal_information'!$AJ$2:$AL$777,"Not Disclosed",0)</f>
        <v>Not Disclosed</v>
      </c>
      <c r="H179" t="str">
        <v>Not Disclosed</v>
      </c>
      <c r="I179" t="str">
        <v>Not Disclosed</v>
      </c>
    </row>
    <row r="180" spans="1:9" ht="12.75">
      <c r="A180">
        <v>5761</v>
      </c>
      <c r="B180" t="s">
        <v>467</v>
      </c>
      <c r="C180">
        <f>_xlfn.XLOOKUP(B180,'Original deal_information'!$B$2:$B$777,'Original deal_information'!$L$2:$L$777,0)</f>
        <v>4785</v>
      </c>
      <c r="D180">
        <f>_xlfn.XLOOKUP(B180,'Original deal_information'!$B$2:$B$777,'Original deal_information'!$O$2:$O$777,0)</f>
        <v>4536</v>
      </c>
      <c r="E180" t="str">
        <f>_xlfn.XLOOKUP(B180,'Original deal_information'!$B$2:$B$777,'Original deal_information'!$P$2:$P$777,0)</f>
        <v>Not Disclosed</v>
      </c>
      <c r="F180">
        <f>_xlfn.XLOOKUP(B180,'Original deal_information'!$B$2:$B$777,'Original deal_information'!$AI$2:$AI$777,0)</f>
        <v>0</v>
      </c>
      <c r="G180" t="str" cm="1">
        <f t="array" ref="G180:I180">_xlfn.XLOOKUP(B180,'Original deal_information'!$B$2:$B$777,'Original deal_information'!$AJ$2:$AL$777,"Not Disclosed",0)</f>
        <v>Not Disclosed</v>
      </c>
      <c r="H180" t="str">
        <v>Not Disclosed</v>
      </c>
      <c r="I180" t="str">
        <v>Not Disclosed</v>
      </c>
    </row>
    <row r="181" spans="1:9" ht="12.75">
      <c r="A181">
        <v>12632</v>
      </c>
      <c r="B181" t="s">
        <v>151</v>
      </c>
      <c r="C181">
        <f>_xlfn.XLOOKUP(B181,'Original deal_information'!$B$2:$B$777,'Original deal_information'!$L$2:$L$777,0)</f>
        <v>4785</v>
      </c>
      <c r="D181">
        <f>_xlfn.XLOOKUP(B181,'Original deal_information'!$B$2:$B$777,'Original deal_information'!$O$2:$O$777,0)</f>
        <v>2165</v>
      </c>
      <c r="E181" t="str">
        <f>_xlfn.XLOOKUP(B181,'Original deal_information'!$B$2:$B$777,'Original deal_information'!$P$2:$P$777,0)</f>
        <v>Not Disclosed</v>
      </c>
      <c r="F181">
        <f>_xlfn.XLOOKUP(B181,'Original deal_information'!$B$2:$B$777,'Original deal_information'!$AI$2:$AI$777,0)</f>
        <v>1</v>
      </c>
      <c r="G181" t="str" cm="1">
        <f t="array" ref="G181:I181">_xlfn.XLOOKUP(B181,'Original deal_information'!$B$2:$B$777,'Original deal_information'!$AJ$2:$AL$777,"Not Disclosed",0)</f>
        <v>CAD data is edited by multiple people in multiple places. So you open a file,  make some changes,  save and send it. Them copies are emailed to colleagues and get copied everywhere. There’s never really a way to know if you truly have the latest version.</v>
      </c>
      <c r="H181" t="str">
        <v>We have two software packages Enterprise: $600 yearly target for companies and Community $240 Yearly target for individual users and students. We are building a model focusing scalability using online selling via webinar,  pre-set demonstrations and pre-created training content.</v>
      </c>
      <c r="I181" t="str">
        <v>We are building model thinking about scalability using direct online selling with webinar,  pre-set demonstrations and pre-created training content. Everything is done direct from one central office to attend users globally. We have a growing re-seller network to work with niches that still do not buy online and need a more personalized approach.</v>
      </c>
    </row>
    <row r="182" spans="1:9" ht="12.75">
      <c r="A182">
        <v>14794</v>
      </c>
      <c r="B182" t="s">
        <v>484</v>
      </c>
      <c r="C182">
        <f>_xlfn.XLOOKUP(B182,'Original deal_information'!$B$2:$B$777,'Original deal_information'!$L$2:$L$777,0)</f>
        <v>3459</v>
      </c>
      <c r="D182">
        <f>_xlfn.XLOOKUP(B182,'Original deal_information'!$B$2:$B$777,'Original deal_information'!$O$2:$O$777,0)</f>
        <v>3678</v>
      </c>
      <c r="E182">
        <f>_xlfn.XLOOKUP(B182,'Original deal_information'!$B$2:$B$777,'Original deal_information'!$P$2:$P$777,0)</f>
        <v>2</v>
      </c>
      <c r="F182">
        <f>_xlfn.XLOOKUP(B182,'Original deal_information'!$B$2:$B$777,'Original deal_information'!$AI$2:$AI$777,0)</f>
        <v>1</v>
      </c>
      <c r="G182" t="str" cm="1">
        <f t="array" ref="G182:I182">_xlfn.XLOOKUP(B182,'Original deal_information'!$B$2:$B$777,'Original deal_information'!$AJ$2:$AL$777,"Not Disclosed",0)</f>
        <v>Not Disclosed</v>
      </c>
      <c r="H182" t="str">
        <v>Not Disclosed</v>
      </c>
      <c r="I182" t="str">
        <v>Not Disclosed</v>
      </c>
    </row>
    <row r="183" spans="1:9" ht="12.75">
      <c r="A183">
        <v>15210</v>
      </c>
      <c r="B183" t="s">
        <v>164</v>
      </c>
      <c r="C183">
        <f>_xlfn.XLOOKUP(B183,'Original deal_information'!$B$2:$B$777,'Original deal_information'!$L$2:$L$777,0)</f>
        <v>2361</v>
      </c>
      <c r="D183">
        <f>_xlfn.XLOOKUP(B183,'Original deal_information'!$B$2:$B$777,'Original deal_information'!$O$2:$O$777,0)</f>
        <v>9426</v>
      </c>
      <c r="E183" t="str">
        <f>_xlfn.XLOOKUP(B183,'Original deal_information'!$B$2:$B$777,'Original deal_information'!$P$2:$P$777,0)</f>
        <v>Not Disclosed</v>
      </c>
      <c r="F183">
        <f>_xlfn.XLOOKUP(B183,'Original deal_information'!$B$2:$B$777,'Original deal_information'!$AI$2:$AI$777,0)</f>
        <v>1</v>
      </c>
      <c r="G183" t="str" cm="1">
        <f t="array" ref="G183:I183">_xlfn.XLOOKUP(B183,'Original deal_information'!$B$2:$B$777,'Original deal_information'!$AJ$2:$AL$777,"Not Disclosed",0)</f>
        <v>Not Disclosed</v>
      </c>
      <c r="H183" t="str">
        <v>Not Disclosed</v>
      </c>
      <c r="I183" t="str">
        <v>Not Disclosed</v>
      </c>
    </row>
    <row r="184" spans="1:9" ht="12.75">
      <c r="A184">
        <v>15288</v>
      </c>
      <c r="B184" t="s">
        <v>159</v>
      </c>
      <c r="C184">
        <f>_xlfn.XLOOKUP(B184,'Original deal_information'!$B$2:$B$777,'Original deal_information'!$L$2:$L$777,0)</f>
        <v>7598</v>
      </c>
      <c r="D184">
        <f>_xlfn.XLOOKUP(B184,'Original deal_information'!$B$2:$B$777,'Original deal_information'!$O$2:$O$777,0)</f>
        <v>4536</v>
      </c>
      <c r="E184" t="str">
        <f>_xlfn.XLOOKUP(B184,'Original deal_information'!$B$2:$B$777,'Original deal_information'!$P$2:$P$777,0)</f>
        <v>Not Disclosed</v>
      </c>
      <c r="F184">
        <f>_xlfn.XLOOKUP(B184,'Original deal_information'!$B$2:$B$777,'Original deal_information'!$AI$2:$AI$777,0)</f>
        <v>1</v>
      </c>
      <c r="G184" t="str" cm="1">
        <f t="array" ref="G184:I184">_xlfn.XLOOKUP(B184,'Original deal_information'!$B$2:$B$777,'Original deal_information'!$AJ$2:$AL$777,"Not Disclosed",0)</f>
        <v>Not Disclosed</v>
      </c>
      <c r="H184" t="str">
        <v>Not Disclosed</v>
      </c>
      <c r="I184" t="str">
        <v>Not Disclosed</v>
      </c>
    </row>
    <row r="185" spans="1:9" ht="12.75">
      <c r="A185">
        <v>15289</v>
      </c>
      <c r="B185" t="s">
        <v>161</v>
      </c>
      <c r="C185">
        <f>_xlfn.XLOOKUP(B185,'Original deal_information'!$B$2:$B$777,'Original deal_information'!$L$2:$L$777,0)</f>
        <v>8734</v>
      </c>
      <c r="D185">
        <f>_xlfn.XLOOKUP(B185,'Original deal_information'!$B$2:$B$777,'Original deal_information'!$O$2:$O$777,0)</f>
        <v>2165</v>
      </c>
      <c r="E185" t="str">
        <f>_xlfn.XLOOKUP(B185,'Original deal_information'!$B$2:$B$777,'Original deal_information'!$P$2:$P$777,0)</f>
        <v>Not Disclosed</v>
      </c>
      <c r="F185">
        <f>_xlfn.XLOOKUP(B185,'Original deal_information'!$B$2:$B$777,'Original deal_information'!$AI$2:$AI$777,0)</f>
        <v>0</v>
      </c>
      <c r="G185" t="str" cm="1">
        <f t="array" ref="G185:I185">_xlfn.XLOOKUP(B185,'Original deal_information'!$B$2:$B$777,'Original deal_information'!$AJ$2:$AL$777,"Not Disclosed",0)</f>
        <v>Not Disclosed</v>
      </c>
      <c r="H185" t="str">
        <v>Not Disclosed</v>
      </c>
      <c r="I185" t="str">
        <v>Not Disclosed</v>
      </c>
    </row>
    <row r="186" spans="1:9" ht="12.75">
      <c r="A186">
        <v>15326</v>
      </c>
      <c r="B186" t="s">
        <v>573</v>
      </c>
      <c r="C186">
        <f>_xlfn.XLOOKUP(B186,'Original deal_information'!$B$2:$B$777,'Original deal_information'!$L$2:$L$777,0)</f>
        <v>5897</v>
      </c>
      <c r="D186">
        <f>_xlfn.XLOOKUP(B186,'Original deal_information'!$B$2:$B$777,'Original deal_information'!$O$2:$O$777,0)</f>
        <v>8327</v>
      </c>
      <c r="E186">
        <f>_xlfn.XLOOKUP(B186,'Original deal_information'!$B$2:$B$777,'Original deal_information'!$P$2:$P$777,0)</f>
        <v>6</v>
      </c>
      <c r="F186">
        <f>_xlfn.XLOOKUP(B186,'Original deal_information'!$B$2:$B$777,'Original deal_information'!$AI$2:$AI$777,0)</f>
        <v>0</v>
      </c>
      <c r="G186" t="str" cm="1">
        <f t="array" ref="G186:I186">_xlfn.XLOOKUP(B186,'Original deal_information'!$B$2:$B$777,'Original deal_information'!$AJ$2:$AL$777,"Not Disclosed",0)</f>
        <v>Not Disclosed</v>
      </c>
      <c r="H186" t="str">
        <v>Not Disclosed</v>
      </c>
      <c r="I186" t="str">
        <v>Not Disclosed</v>
      </c>
    </row>
    <row r="187" spans="1:9" ht="12.75">
      <c r="A187">
        <v>16146</v>
      </c>
      <c r="B187" t="s">
        <v>145</v>
      </c>
      <c r="C187">
        <f>_xlfn.XLOOKUP(B187,'Original deal_information'!$B$2:$B$777,'Original deal_information'!$L$2:$L$777,0)</f>
        <v>5897</v>
      </c>
      <c r="D187">
        <f>_xlfn.XLOOKUP(B187,'Original deal_information'!$B$2:$B$777,'Original deal_information'!$O$2:$O$777,0)</f>
        <v>3678</v>
      </c>
      <c r="E187" t="str">
        <f>_xlfn.XLOOKUP(B187,'Original deal_information'!$B$2:$B$777,'Original deal_information'!$P$2:$P$777,0)</f>
        <v>Not Disclosed</v>
      </c>
      <c r="F187">
        <f>_xlfn.XLOOKUP(B187,'Original deal_information'!$B$2:$B$777,'Original deal_information'!$AI$2:$AI$777,0)</f>
        <v>0</v>
      </c>
      <c r="G187" t="str" cm="1">
        <f t="array" ref="G187:I187">_xlfn.XLOOKUP(B187,'Original deal_information'!$B$2:$B$777,'Original deal_information'!$AJ$2:$AL$777,"Not Disclosed",0)</f>
        <v>iyzico is a payment collection management platform designed to be efficient and fast. It is the shortened version of the phrase "Easy Check Out" which means "Easy Payment" in Turkish,  the spelling is also adapted version of phrase in Turkish,  as the name suggests iyzico creates a world completely focused to ensure simplicity in payment services.
Integrating Iyzico saves you from infrastructure investments,  tests and burden of security concerns. What you need to do is to register in the iyzico platform and deploy the software code on your website to receive payments. it is as easy as that. Moreover,  you don't have to pay any subscription or installation fee for this.</v>
      </c>
      <c r="H187" t="str">
        <v>Not Disclosed</v>
      </c>
      <c r="I187" t="str">
        <v>Not Disclosed</v>
      </c>
    </row>
    <row r="188" spans="1:9" ht="12.75">
      <c r="A188">
        <v>16384</v>
      </c>
      <c r="B188" t="s">
        <v>306</v>
      </c>
      <c r="C188">
        <f>_xlfn.XLOOKUP(B188,'Original deal_information'!$B$2:$B$777,'Original deal_information'!$L$2:$L$777,0)</f>
        <v>2361</v>
      </c>
      <c r="D188">
        <f>_xlfn.XLOOKUP(B188,'Original deal_information'!$B$2:$B$777,'Original deal_information'!$O$2:$O$777,0)</f>
        <v>1632</v>
      </c>
      <c r="E188">
        <f>_xlfn.XLOOKUP(B188,'Original deal_information'!$B$2:$B$777,'Original deal_information'!$P$2:$P$777,0)</f>
        <v>2</v>
      </c>
      <c r="F188">
        <f>_xlfn.XLOOKUP(B188,'Original deal_information'!$B$2:$B$777,'Original deal_information'!$AI$2:$AI$777,0)</f>
        <v>0</v>
      </c>
      <c r="G188" t="str" cm="1">
        <f t="array" ref="G188:I188">_xlfn.XLOOKUP(B188,'Original deal_information'!$B$2:$B$777,'Original deal_information'!$AJ$2:$AL$777,"Not Disclosed",0)</f>
        <v xml:space="preserve">Nothing is pre-made,  and every hand-made shirt,  jacket,  pant,  and casual garment is unique. Choose from a library of over 7, 000 luxury fabrics,  threads,  buttons,  and liners. Measure in any of their showrooms,  or enter your basic body measurements online with our _x0003_easy-to-follow videos. Their technology will automatically create a unique digital pattern to fit your body. Each fabric is special ordered from our Italian and English mills,  then laser-cut to your pattern. Every garment is assembled by hand with canvassing and functional buttons,  then finished with their trademark Milanese bouttoinierre.
</v>
      </c>
      <c r="H188" t="str">
        <v>Not Disclosed</v>
      </c>
      <c r="I188" t="str">
        <v>Not Disclosed</v>
      </c>
    </row>
    <row r="189" spans="1:9" ht="12.75">
      <c r="A189">
        <v>16491</v>
      </c>
      <c r="B189" t="s">
        <v>148</v>
      </c>
      <c r="C189">
        <f>_xlfn.XLOOKUP(B189,'Original deal_information'!$B$2:$B$777,'Original deal_information'!$L$2:$L$777,0)</f>
        <v>5678</v>
      </c>
      <c r="D189">
        <f>_xlfn.XLOOKUP(B189,'Original deal_information'!$B$2:$B$777,'Original deal_information'!$O$2:$O$777,0)</f>
        <v>8769</v>
      </c>
      <c r="E189" t="str">
        <f>_xlfn.XLOOKUP(B189,'Original deal_information'!$B$2:$B$777,'Original deal_information'!$P$2:$P$777,0)</f>
        <v>Not Disclosed</v>
      </c>
      <c r="F189">
        <f>_xlfn.XLOOKUP(B189,'Original deal_information'!$B$2:$B$777,'Original deal_information'!$AI$2:$AI$777,0)</f>
        <v>0</v>
      </c>
      <c r="G189" t="str" cm="1">
        <f t="array" ref="G189:I189">_xlfn.XLOOKUP(B189,'Original deal_information'!$B$2:$B$777,'Original deal_information'!$AJ$2:$AL$777,"Not Disclosed",0)</f>
        <v>Zoom is India's first 100% self-drive focused car rental company (no chauffeurs). Zoom is a membership-based service that allows individuals to rent vehicles by the hour or by the day.</v>
      </c>
      <c r="H189" t="str">
        <v>Not Disclosed</v>
      </c>
      <c r="I189" t="str">
        <v>Not Disclosed</v>
      </c>
    </row>
    <row r="190" spans="1:9" ht="12.75">
      <c r="A190">
        <v>16561</v>
      </c>
      <c r="B190" t="s">
        <v>457</v>
      </c>
      <c r="C190">
        <f>_xlfn.XLOOKUP(B190,'Original deal_information'!$B$2:$B$777,'Original deal_information'!$L$2:$L$777,0)</f>
        <v>2361</v>
      </c>
      <c r="D190">
        <f>_xlfn.XLOOKUP(B190,'Original deal_information'!$B$2:$B$777,'Original deal_information'!$O$2:$O$777,0)</f>
        <v>2165</v>
      </c>
      <c r="E190">
        <f>_xlfn.XLOOKUP(B190,'Original deal_information'!$B$2:$B$777,'Original deal_information'!$P$2:$P$777,0)</f>
        <v>3</v>
      </c>
      <c r="F190">
        <f>_xlfn.XLOOKUP(B190,'Original deal_information'!$B$2:$B$777,'Original deal_information'!$AI$2:$AI$777,0)</f>
        <v>1</v>
      </c>
      <c r="G190" t="str" cm="1">
        <f t="array" ref="G190:I190">_xlfn.XLOOKUP(B190,'Original deal_information'!$B$2:$B$777,'Original deal_information'!$AJ$2:$AL$777,"Not Disclosed",0)</f>
        <v>The MENA region counts with over 350M people and the total online content in Arabic is less than 2%. There is an increasing need and appetite for content in arabic (it has became strategic for several countries among the region).  Narrativa automatically generates content in arabic and other languages using data.</v>
      </c>
      <c r="H190" t="str">
        <v>In case of e-commerce companies we charge a setup fee plus we charge per each narrative generated and the cost varies depending on the volume of narratives.
In the case of news media or advertising we also charge a setup fee plus a revenue share of the advertising revenue of the content generated by Narrativa.</v>
      </c>
      <c r="I190" t="str">
        <v>Digital Content Licensing market worldwide is worth 4B USD. Our main market is the MENA region with a special focus on the Gulf countries. We are also actively working in Spain being a bridge to Latin American Market. 
We have so far benefit from the visibility we are getting in the media to attract attention of customers however we are building a sales team to help to increase our customer base.</v>
      </c>
    </row>
    <row r="191" spans="1:9" ht="12.75">
      <c r="A191">
        <v>16597</v>
      </c>
      <c r="B191" t="s">
        <v>201</v>
      </c>
      <c r="C191">
        <f>_xlfn.XLOOKUP(B191,'Original deal_information'!$B$2:$B$777,'Original deal_information'!$L$2:$L$777,0)</f>
        <v>8945</v>
      </c>
      <c r="D191">
        <f>_xlfn.XLOOKUP(B191,'Original deal_information'!$B$2:$B$777,'Original deal_information'!$O$2:$O$777,0)</f>
        <v>3678</v>
      </c>
      <c r="E191" t="str">
        <f>_xlfn.XLOOKUP(B191,'Original deal_information'!$B$2:$B$777,'Original deal_information'!$P$2:$P$777,0)</f>
        <v>Not Disclosed</v>
      </c>
      <c r="F191">
        <f>_xlfn.XLOOKUP(B191,'Original deal_information'!$B$2:$B$777,'Original deal_information'!$AI$2:$AI$777,0)</f>
        <v>0</v>
      </c>
      <c r="G191" t="str" cm="1">
        <f t="array" ref="G191:I191">_xlfn.XLOOKUP(B191,'Original deal_information'!$B$2:$B$777,'Original deal_information'!$AJ$2:$AL$777,"Not Disclosed",0)</f>
        <v>We are building Alibaba for Africa. 
We let buyers and suppliers transact in a secure environment,  where payments,  insurance,  and financing is taken care of.</v>
      </c>
      <c r="H191" t="str">
        <v>Not Disclosed</v>
      </c>
      <c r="I191" t="str">
        <v>Not Disclosed</v>
      </c>
    </row>
    <row r="192" spans="1:9" ht="12.75">
      <c r="A192">
        <v>16617</v>
      </c>
      <c r="B192" t="s">
        <v>417</v>
      </c>
      <c r="C192">
        <f>_xlfn.XLOOKUP(B192,'Original deal_information'!$B$2:$B$777,'Original deal_information'!$L$2:$L$777,0)</f>
        <v>1256</v>
      </c>
      <c r="D192">
        <f>_xlfn.XLOOKUP(B192,'Original deal_information'!$B$2:$B$777,'Original deal_information'!$O$2:$O$777,0)</f>
        <v>5832</v>
      </c>
      <c r="E192">
        <f>_xlfn.XLOOKUP(B192,'Original deal_information'!$B$2:$B$777,'Original deal_information'!$P$2:$P$777,0)</f>
        <v>1</v>
      </c>
      <c r="F192">
        <f>_xlfn.XLOOKUP(B192,'Original deal_information'!$B$2:$B$777,'Original deal_information'!$AI$2:$AI$777,0)</f>
        <v>1</v>
      </c>
      <c r="G192" t="str" cm="1">
        <f t="array" ref="G192:I192">_xlfn.XLOOKUP(B192,'Original deal_information'!$B$2:$B$777,'Original deal_information'!$AJ$2:$AL$777,"Not Disclosed",0)</f>
        <v>We live in a digital world where many things are getting obsolete really fast. Refuse to be held hostage by ancient POS systems,  it’s all about the cloud now. We give you your space! Your data is secure and only owned by you,  it’s stored off-site and can be accessed remotely 24/7 Many businesses are choosing the mobility and simplicity of our cloud-based POS platform over traditional alternatives</v>
      </c>
      <c r="H192" t="str">
        <v>Not Disclosed</v>
      </c>
      <c r="I192" t="str">
        <v>Not Disclosed</v>
      </c>
    </row>
    <row r="193" spans="1:9" ht="12.75">
      <c r="A193">
        <v>16647</v>
      </c>
      <c r="B193" t="s">
        <v>357</v>
      </c>
      <c r="C193">
        <f>_xlfn.XLOOKUP(B193,'Original deal_information'!$B$2:$B$777,'Original deal_information'!$L$2:$L$777,0)</f>
        <v>6890</v>
      </c>
      <c r="D193">
        <f>_xlfn.XLOOKUP(B193,'Original deal_information'!$B$2:$B$777,'Original deal_information'!$O$2:$O$777,0)</f>
        <v>9426</v>
      </c>
      <c r="E193">
        <f>_xlfn.XLOOKUP(B193,'Original deal_information'!$B$2:$B$777,'Original deal_information'!$P$2:$P$777,0)</f>
        <v>1</v>
      </c>
      <c r="F193">
        <f>_xlfn.XLOOKUP(B193,'Original deal_information'!$B$2:$B$777,'Original deal_information'!$AI$2:$AI$777,0)</f>
        <v>0</v>
      </c>
      <c r="G193" t="str" cm="1">
        <f t="array" ref="G193:I193">_xlfn.XLOOKUP(B193,'Original deal_information'!$B$2:$B$777,'Original deal_information'!$AJ$2:$AL$777,"Not Disclosed",0)</f>
        <v>Carriage is a platform that aims to provide the best food delivery service in Kuwait. We want your food to arrive as fast as possible,  and in the best condition possible. We have no minimum charges on our orders,  and you can even track your orders with us!</v>
      </c>
      <c r="H193" t="str">
        <v>Not Disclosed</v>
      </c>
      <c r="I193" t="str">
        <v>Not Disclosed</v>
      </c>
    </row>
    <row r="194" spans="1:9" ht="12.75">
      <c r="A194">
        <v>16648</v>
      </c>
      <c r="B194" t="s">
        <v>492</v>
      </c>
      <c r="C194">
        <f>_xlfn.XLOOKUP(B194,'Original deal_information'!$B$2:$B$777,'Original deal_information'!$L$2:$L$777,0)</f>
        <v>2468</v>
      </c>
      <c r="D194">
        <f>_xlfn.XLOOKUP(B194,'Original deal_information'!$B$2:$B$777,'Original deal_information'!$O$2:$O$777,0)</f>
        <v>2356</v>
      </c>
      <c r="E194">
        <f>_xlfn.XLOOKUP(B194,'Original deal_information'!$B$2:$B$777,'Original deal_information'!$P$2:$P$777,0)</f>
        <v>2</v>
      </c>
      <c r="F194">
        <f>_xlfn.XLOOKUP(B194,'Original deal_information'!$B$2:$B$777,'Original deal_information'!$AI$2:$AI$777,0)</f>
        <v>1</v>
      </c>
      <c r="G194" t="str" cm="1">
        <f t="array" ref="G194:I194">_xlfn.XLOOKUP(B194,'Original deal_information'!$B$2:$B$777,'Original deal_information'!$AJ$2:$AL$777,"Not Disclosed",0)</f>
        <v>Not Disclosed</v>
      </c>
      <c r="H194" t="str">
        <v>Not Disclosed</v>
      </c>
      <c r="I194" t="str">
        <v>Not Disclosed</v>
      </c>
    </row>
    <row r="195" spans="1:9" ht="12.75">
      <c r="A195">
        <v>16707</v>
      </c>
      <c r="B195" t="s">
        <v>183</v>
      </c>
      <c r="C195">
        <f>_xlfn.XLOOKUP(B195,'Original deal_information'!$B$2:$B$777,'Original deal_information'!$L$2:$L$777,0)</f>
        <v>2361</v>
      </c>
      <c r="D195">
        <f>_xlfn.XLOOKUP(B195,'Original deal_information'!$B$2:$B$777,'Original deal_information'!$O$2:$O$777,0)</f>
        <v>4536</v>
      </c>
      <c r="E195">
        <f>_xlfn.XLOOKUP(B195,'Original deal_information'!$B$2:$B$777,'Original deal_information'!$P$2:$P$777,0)</f>
        <v>2</v>
      </c>
      <c r="F195">
        <f>_xlfn.XLOOKUP(B195,'Original deal_information'!$B$2:$B$777,'Original deal_information'!$AI$2:$AI$777,0)</f>
        <v>0</v>
      </c>
      <c r="G195" t="str" cm="1">
        <f t="array" ref="G195:I195">_xlfn.XLOOKUP(B195,'Original deal_information'!$B$2:$B$777,'Original deal_information'!$AJ$2:$AL$777,"Not Disclosed",0)</f>
        <v>Crowd Analyzer uses groundbreaking technologies such as Proprietary Machine Learning,  Artificial Intelligence and Natural Language Processing to get computers to be as linguistically proficient as humans.</v>
      </c>
      <c r="H195" t="str">
        <v>Not Disclosed</v>
      </c>
      <c r="I195" t="str">
        <v>Not Disclosed</v>
      </c>
    </row>
    <row r="196" spans="1:9" ht="12.75">
      <c r="A196">
        <v>16736</v>
      </c>
      <c r="B196" t="s">
        <v>613</v>
      </c>
      <c r="C196">
        <f>_xlfn.XLOOKUP(B196,'Original deal_information'!$B$2:$B$777,'Original deal_information'!$L$2:$L$777,0)</f>
        <v>3459</v>
      </c>
      <c r="D196" t="str">
        <f>_xlfn.XLOOKUP(B196,'Original deal_information'!$B$2:$B$777,'Original deal_information'!$O$2:$O$777,0)</f>
        <v>Not Disclosed</v>
      </c>
      <c r="E196" t="str">
        <f>_xlfn.XLOOKUP(B196,'Original deal_information'!$B$2:$B$777,'Original deal_information'!$P$2:$P$777,0)</f>
        <v>Not Disclosed</v>
      </c>
      <c r="F196">
        <f>_xlfn.XLOOKUP(B196,'Original deal_information'!$B$2:$B$777,'Original deal_information'!$AI$2:$AI$777,0)</f>
        <v>0</v>
      </c>
      <c r="G196" t="str" cm="1">
        <f t="array" ref="G196:I196">_xlfn.XLOOKUP(B196,'Original deal_information'!$B$2:$B$777,'Original deal_information'!$AJ$2:$AL$777,"Not Disclosed",0)</f>
        <v>Beemkan is a community led platform focused on supporting a creative crowd by empowering creative entrepreneurs to validate their ideas,  creations and innovations.
Creative projects can be placed on the site to give an opportunity to be showcased to people that might have interests and further will support through pre-ordering their products.
Thus,  Beemkan offers a service to help market with connections between creatives and people who have interest in the arts or innovation.
Beemkan intends to support creators,  walking them through the campaign process,  defining their needs,  and ensuring they get best results out of their campaigns.</v>
      </c>
      <c r="H196" t="str">
        <v>Not Disclosed</v>
      </c>
      <c r="I196" t="str">
        <v>Not Disclosed</v>
      </c>
    </row>
    <row r="197" spans="1:9" ht="12.75">
      <c r="A197">
        <v>16765</v>
      </c>
      <c r="B197" t="s">
        <v>190</v>
      </c>
      <c r="C197">
        <f>_xlfn.XLOOKUP(B197,'Original deal_information'!$B$2:$B$777,'Original deal_information'!$L$2:$L$777,0)</f>
        <v>2361</v>
      </c>
      <c r="D197">
        <f>_xlfn.XLOOKUP(B197,'Original deal_information'!$B$2:$B$777,'Original deal_information'!$O$2:$O$777,0)</f>
        <v>2391</v>
      </c>
      <c r="E197">
        <f>_xlfn.XLOOKUP(B197,'Original deal_information'!$B$2:$B$777,'Original deal_information'!$P$2:$P$777,0)</f>
        <v>3</v>
      </c>
      <c r="F197">
        <f>_xlfn.XLOOKUP(B197,'Original deal_information'!$B$2:$B$777,'Original deal_information'!$AI$2:$AI$777,0)</f>
        <v>0</v>
      </c>
      <c r="G197" t="str" cm="1">
        <f t="array" ref="G197:I197">_xlfn.XLOOKUP(B197,'Original deal_information'!$B$2:$B$777,'Original deal_information'!$AJ$2:$AL$777,"Not Disclosed",0)</f>
        <v>Jiiraan is presently in closed Beta. Jiiraan is different from Airbnb in a few perspectives. Jiiraan actually focuses on the Mid to Luxury segment of accomodation in the Middle East North Africa market,  meaning Jiiraan is going to focusing on Middle Eastern travelers whether they travel domestically or overseas where as Airbnb actually is a broader focus. Our focus is different,  the MENA region is a significant consumer market right now and Jiiraan understands the model requires attention to all aspects of hospitality and not just a booking platform.
We’ve building the Jiiraan business model to optimize it for both sides,  so for Middle East travelers and home owners,  one thing is trust. We provide not only the online platform but also provide some helpful consierge and hospitality services for them. So basically we curate our business model for Middle East consumers and home owners. I think that’s the fundamental difference between Jiiraan and Airbnb. Launching in Q2 2017</v>
      </c>
      <c r="H197" t="str">
        <v>Not Disclosed</v>
      </c>
      <c r="I197" t="str">
        <v>Not Disclosed</v>
      </c>
    </row>
    <row r="198" spans="1:9" ht="12.75">
      <c r="A198">
        <v>16788</v>
      </c>
      <c r="B198" t="s">
        <v>600</v>
      </c>
      <c r="C198">
        <f>_xlfn.XLOOKUP(B198,'Original deal_information'!$B$2:$B$777,'Original deal_information'!$L$2:$L$777,0)</f>
        <v>2361</v>
      </c>
      <c r="D198">
        <f>_xlfn.XLOOKUP(B198,'Original deal_information'!$B$2:$B$777,'Original deal_information'!$O$2:$O$777,0)</f>
        <v>8769</v>
      </c>
      <c r="E198">
        <f>_xlfn.XLOOKUP(B198,'Original deal_information'!$B$2:$B$777,'Original deal_information'!$P$2:$P$777,0)</f>
        <v>1</v>
      </c>
      <c r="F198">
        <f>_xlfn.XLOOKUP(B198,'Original deal_information'!$B$2:$B$777,'Original deal_information'!$AI$2:$AI$777,0)</f>
        <v>1</v>
      </c>
      <c r="G198" t="str" cm="1">
        <f t="array" ref="G198:I198">_xlfn.XLOOKUP(B198,'Original deal_information'!$B$2:$B$777,'Original deal_information'!$AJ$2:$AL$777,"Not Disclosed",0)</f>
        <v>Use the app or website to locate the nearest car to you. Book it with a click. Unlock the car with your phone &amp; drive off! Anywhere,  anytime.</v>
      </c>
      <c r="H198" t="str">
        <v>Not Disclosed</v>
      </c>
      <c r="I198" t="str">
        <v>Not Disclosed</v>
      </c>
    </row>
    <row r="199" spans="1:9" ht="12.75">
      <c r="A199">
        <v>16796</v>
      </c>
      <c r="B199" t="s">
        <v>1034</v>
      </c>
      <c r="C199">
        <f>_xlfn.XLOOKUP(B199,'Original deal_information'!$B$2:$B$777,'Original deal_information'!$L$2:$L$777,0)</f>
        <v>5897</v>
      </c>
      <c r="D199">
        <f>_xlfn.XLOOKUP(B199,'Original deal_information'!$B$2:$B$777,'Original deal_information'!$O$2:$O$777,0)</f>
        <v>9238</v>
      </c>
      <c r="E199" t="str">
        <f>_xlfn.XLOOKUP(B199,'Original deal_information'!$B$2:$B$777,'Original deal_information'!$P$2:$P$777,0)</f>
        <v>Not Disclosed</v>
      </c>
      <c r="F199">
        <f>_xlfn.XLOOKUP(B199,'Original deal_information'!$B$2:$B$777,'Original deal_information'!$AI$2:$AI$777,0)</f>
        <v>0</v>
      </c>
      <c r="G199" t="str" cm="1">
        <f t="array" ref="G199:I199">_xlfn.XLOOKUP(B199,'Original deal_information'!$B$2:$B$777,'Original deal_information'!$AJ$2:$AL$777,"Not Disclosed",0)</f>
        <v>evdekibakıcım the elderly and those who want to take care of individual patients,  they have established very different areas of expertise combines the reliable hundreds carer and you're looking for the most important caregivers to ensure that you have all the information and you can make your choices with peace of mind.
evdekibakıcım when establishing their goal at home has made a profession of certified sick and elderly care professionals,  it was to meet with the owners of the right needs.</v>
      </c>
      <c r="H199" t="str">
        <v>Not Disclosed</v>
      </c>
      <c r="I199" t="str">
        <v>Not Disclosed</v>
      </c>
    </row>
    <row r="200" spans="1:9" ht="12.75">
      <c r="A200">
        <v>16847</v>
      </c>
      <c r="B200" t="s">
        <v>168</v>
      </c>
      <c r="C200">
        <f>_xlfn.XLOOKUP(B200,'Original deal_information'!$B$2:$B$777,'Original deal_information'!$L$2:$L$777,0)</f>
        <v>2468</v>
      </c>
      <c r="D200">
        <f>_xlfn.XLOOKUP(B200,'Original deal_information'!$B$2:$B$777,'Original deal_information'!$O$2:$O$777,0)</f>
        <v>1467</v>
      </c>
      <c r="E200">
        <f>_xlfn.XLOOKUP(B200,'Original deal_information'!$B$2:$B$777,'Original deal_information'!$P$2:$P$777,0)</f>
        <v>1</v>
      </c>
      <c r="F200">
        <f>_xlfn.XLOOKUP(B200,'Original deal_information'!$B$2:$B$777,'Original deal_information'!$AI$2:$AI$777,0)</f>
        <v>0</v>
      </c>
      <c r="G200" t="str" cm="1">
        <f t="array" ref="G200:I200">_xlfn.XLOOKUP(B200,'Original deal_information'!$B$2:$B$777,'Original deal_information'!$AJ$2:$AL$777,"Not Disclosed",0)</f>
        <v>El3ab is the largest Arabic multiplayer entertaining site in the Middle East,  you can enjoy playing many well-known multiplayer games online with your friends like Estimation,  Tarneeb,  Tawla 31 and Mahboosa,  Jack - Trex,  etc.. Play with your friends and always meet new ones</v>
      </c>
      <c r="H200" t="str">
        <v>Not Disclosed</v>
      </c>
      <c r="I200" t="str">
        <v>Not Disclosed</v>
      </c>
    </row>
    <row r="201" spans="1:9" ht="12.75">
      <c r="A201">
        <v>16861</v>
      </c>
      <c r="B201" t="s">
        <v>296</v>
      </c>
      <c r="C201">
        <f>_xlfn.XLOOKUP(B201,'Original deal_information'!$B$2:$B$777,'Original deal_information'!$L$2:$L$777,0)</f>
        <v>3459</v>
      </c>
      <c r="D201">
        <f>_xlfn.XLOOKUP(B201,'Original deal_information'!$B$2:$B$777,'Original deal_information'!$O$2:$O$777,0)</f>
        <v>7592</v>
      </c>
      <c r="E201">
        <f>_xlfn.XLOOKUP(B201,'Original deal_information'!$B$2:$B$777,'Original deal_information'!$P$2:$P$777,0)</f>
        <v>3</v>
      </c>
      <c r="F201">
        <f>_xlfn.XLOOKUP(B201,'Original deal_information'!$B$2:$B$777,'Original deal_information'!$AI$2:$AI$777,0)</f>
        <v>1</v>
      </c>
      <c r="G201" t="str" cm="1">
        <f t="array" ref="G201:I201">_xlfn.XLOOKUP(B201,'Original deal_information'!$B$2:$B$777,'Original deal_information'!$AJ$2:$AL$777,"Not Disclosed",0)</f>
        <v>“Where can I find the best
doctor?” As we move into a digital world dominated by the sharing economy,  this question has
become even more peculiar. The healthcare industry lags many other industries,  not just in our
region,  but globally when it comes to disruption,  increased transparency,  consumerism and
accountability.</v>
      </c>
      <c r="H201" t="str">
        <v xml:space="preserve">Online Appointment Booking software – SaaS Business Model:
o Sihatech makes money by selling ad spaces to doctors,  hospitals on its landing page and
top results
o Sihatech takes an appointment booking fee from the doctor after the appointment is
successfully booked and executed
o Sihatech takes an onboarding fee for doctors,  hospitals and clinics to avail the online
appointment booking software
</v>
      </c>
      <c r="I201" t="str">
        <v>Sihatech’s vision is to become the MENA regions premium provider of technology solutions to
the healthcare space to improve the access,  accountability and quality in healthcare.
Sihatech is the solution to the problem of lack of transparency and accountability in healthcare.
We have developed a responsive website and two native applications on iOS and Android.
Today,  a small hospital or clinic ca</v>
      </c>
    </row>
    <row r="202" spans="1:9" ht="12.75">
      <c r="A202">
        <v>16868</v>
      </c>
      <c r="B202" t="s">
        <v>349</v>
      </c>
      <c r="C202">
        <f>_xlfn.XLOOKUP(B202,'Original deal_information'!$B$2:$B$777,'Original deal_information'!$L$2:$L$777,0)</f>
        <v>7581</v>
      </c>
      <c r="D202">
        <f>_xlfn.XLOOKUP(B202,'Original deal_information'!$B$2:$B$777,'Original deal_information'!$O$2:$O$777,0)</f>
        <v>3678</v>
      </c>
      <c r="E202">
        <f>_xlfn.XLOOKUP(B202,'Original deal_information'!$B$2:$B$777,'Original deal_information'!$P$2:$P$777,0)</f>
        <v>1</v>
      </c>
      <c r="F202">
        <f>_xlfn.XLOOKUP(B202,'Original deal_information'!$B$2:$B$777,'Original deal_information'!$AI$2:$AI$777,0)</f>
        <v>0</v>
      </c>
      <c r="G202" t="str" cm="1">
        <f t="array" ref="G202:I202">_xlfn.XLOOKUP(B202,'Original deal_information'!$B$2:$B$777,'Original deal_information'!$AJ$2:$AL$777,"Not Disclosed",0)</f>
        <v>Not Disclosed</v>
      </c>
      <c r="H202" t="str">
        <v>Not Disclosed</v>
      </c>
      <c r="I202" t="str">
        <v>Not Disclosed</v>
      </c>
    </row>
    <row r="203" spans="1:9" ht="12.75">
      <c r="A203">
        <v>16955</v>
      </c>
      <c r="B203" t="s">
        <v>682</v>
      </c>
      <c r="C203">
        <f>_xlfn.XLOOKUP(B203,'Original deal_information'!$B$2:$B$777,'Original deal_information'!$L$2:$L$777,0)</f>
        <v>2836</v>
      </c>
      <c r="D203">
        <f>_xlfn.XLOOKUP(B203,'Original deal_information'!$B$2:$B$777,'Original deal_information'!$O$2:$O$777,0)</f>
        <v>9238</v>
      </c>
      <c r="E203">
        <f>_xlfn.XLOOKUP(B203,'Original deal_information'!$B$2:$B$777,'Original deal_information'!$P$2:$P$777,0)</f>
        <v>1</v>
      </c>
      <c r="F203">
        <f>_xlfn.XLOOKUP(B203,'Original deal_information'!$B$2:$B$777,'Original deal_information'!$AI$2:$AI$777,0)</f>
        <v>1</v>
      </c>
      <c r="G203" t="str" cm="1">
        <f t="array" ref="G203:I203">_xlfn.XLOOKUP(B203,'Original deal_information'!$B$2:$B$777,'Original deal_information'!$AJ$2:$AL$777,"Not Disclosed",0)</f>
        <v>Not Disclosed</v>
      </c>
      <c r="H203" t="str">
        <v>Not Disclosed</v>
      </c>
      <c r="I203" t="str">
        <v>Not Disclosed</v>
      </c>
    </row>
    <row r="204" spans="1:9" ht="12.75">
      <c r="A204">
        <v>16973</v>
      </c>
      <c r="B204" t="s">
        <v>369</v>
      </c>
      <c r="C204">
        <f>_xlfn.XLOOKUP(B204,'Original deal_information'!$B$2:$B$777,'Original deal_information'!$L$2:$L$777,0)</f>
        <v>8945</v>
      </c>
      <c r="D204">
        <f>_xlfn.XLOOKUP(B204,'Original deal_information'!$B$2:$B$777,'Original deal_information'!$O$2:$O$777,0)</f>
        <v>1946</v>
      </c>
      <c r="E204" t="str">
        <f>_xlfn.XLOOKUP(B204,'Original deal_information'!$B$2:$B$777,'Original deal_information'!$P$2:$P$777,0)</f>
        <v>Not Disclosed</v>
      </c>
      <c r="F204">
        <f>_xlfn.XLOOKUP(B204,'Original deal_information'!$B$2:$B$777,'Original deal_information'!$AI$2:$AI$777,0)</f>
        <v>0</v>
      </c>
      <c r="G204" t="str" cm="1">
        <f t="array" ref="G204:I204">_xlfn.XLOOKUP(B204,'Original deal_information'!$B$2:$B$777,'Original deal_information'!$AJ$2:$AL$777,"Not Disclosed",0)</f>
        <v>More than a management software,  Manageo is an online,  modular,  simple and efficient solution covering the different needs of small and medium-sized Moroccan companies. Manageo modules can be used both independently and independently of one another. The more modules you have,  the more features you have and the richer your decision-making table.</v>
      </c>
      <c r="H204" t="str">
        <v>Not Disclosed</v>
      </c>
      <c r="I204" t="str">
        <v>Not Disclosed</v>
      </c>
    </row>
    <row r="205" spans="1:9" ht="12.75">
      <c r="A205">
        <v>17029</v>
      </c>
      <c r="B205" t="s">
        <v>1054</v>
      </c>
      <c r="C205">
        <f>_xlfn.XLOOKUP(B205,'Original deal_information'!$B$2:$B$777,'Original deal_information'!$L$2:$L$777,0)</f>
        <v>5897</v>
      </c>
      <c r="D205">
        <f>_xlfn.XLOOKUP(B205,'Original deal_information'!$B$2:$B$777,'Original deal_information'!$O$2:$O$777,0)</f>
        <v>7846</v>
      </c>
      <c r="E205" t="str">
        <f>_xlfn.XLOOKUP(B205,'Original deal_information'!$B$2:$B$777,'Original deal_information'!$P$2:$P$777,0)</f>
        <v>Not Disclosed</v>
      </c>
      <c r="F205">
        <f>_xlfn.XLOOKUP(B205,'Original deal_information'!$B$2:$B$777,'Original deal_information'!$AI$2:$AI$777,0)</f>
        <v>1</v>
      </c>
      <c r="G205" t="str" cm="1">
        <f t="array" ref="G205:I205">_xlfn.XLOOKUP(B205,'Original deal_information'!$B$2:$B$777,'Original deal_information'!$AJ$2:$AL$777,"Not Disclosed",0)</f>
        <v>Customer service is repetitive and expensive. Chat is becoming the leading customer service channel along with social media. Using humans to handle common questions on chat is expensive,  demotivating and usually slow for the end user. Addition to chat,  phone calls are one of the largest strain in customer service.</v>
      </c>
      <c r="H205" t="str">
        <v>Licensing fee calculated as 30% of the generated savings. Min 1000€/month</v>
      </c>
      <c r="I205" t="str">
        <v>B2C enterprise &amp; outsourced customer service providers. Typical customer has thousands of chat questions per month and 20%+ of the questions are repetitive. Customer acquisition via enterprise sales and partner network</v>
      </c>
    </row>
    <row r="206" spans="1:9" ht="12.75">
      <c r="A206">
        <v>17065</v>
      </c>
      <c r="B206" t="s">
        <v>155</v>
      </c>
      <c r="C206">
        <f>_xlfn.XLOOKUP(B206,'Original deal_information'!$B$2:$B$777,'Original deal_information'!$L$2:$L$777,0)</f>
        <v>2361</v>
      </c>
      <c r="D206">
        <f>_xlfn.XLOOKUP(B206,'Original deal_information'!$B$2:$B$777,'Original deal_information'!$O$2:$O$777,0)</f>
        <v>5832</v>
      </c>
      <c r="E206">
        <f>_xlfn.XLOOKUP(B206,'Original deal_information'!$B$2:$B$777,'Original deal_information'!$P$2:$P$777,0)</f>
        <v>2</v>
      </c>
      <c r="F206">
        <f>_xlfn.XLOOKUP(B206,'Original deal_information'!$B$2:$B$777,'Original deal_information'!$AI$2:$AI$777,0)</f>
        <v>1</v>
      </c>
      <c r="G206" t="str" cm="1">
        <f t="array" ref="G206:I206">_xlfn.XLOOKUP(B206,'Original deal_information'!$B$2:$B$777,'Original deal_information'!$AJ$2:$AL$777,"Not Disclosed",0)</f>
        <v>Not Disclosed</v>
      </c>
      <c r="H206" t="str">
        <v>Not Disclosed</v>
      </c>
      <c r="I206" t="str">
        <v>Not Disclosed</v>
      </c>
    </row>
    <row r="207" spans="1:9" ht="12.75">
      <c r="A207">
        <v>17260</v>
      </c>
      <c r="B207" t="s">
        <v>650</v>
      </c>
      <c r="C207">
        <f>_xlfn.XLOOKUP(B207,'Original deal_information'!$B$2:$B$777,'Original deal_information'!$L$2:$L$777,0)</f>
        <v>8945</v>
      </c>
      <c r="D207">
        <f>_xlfn.XLOOKUP(B207,'Original deal_information'!$B$2:$B$777,'Original deal_information'!$O$2:$O$777,0)</f>
        <v>8923</v>
      </c>
      <c r="E207">
        <f>_xlfn.XLOOKUP(B207,'Original deal_information'!$B$2:$B$777,'Original deal_information'!$P$2:$P$777,0)</f>
        <v>1</v>
      </c>
      <c r="F207">
        <f>_xlfn.XLOOKUP(B207,'Original deal_information'!$B$2:$B$777,'Original deal_information'!$AI$2:$AI$777,0)</f>
        <v>1</v>
      </c>
      <c r="G207" t="str" cm="1">
        <f t="array" ref="G207:I207">_xlfn.XLOOKUP(B207,'Original deal_information'!$B$2:$B$777,'Original deal_information'!$AJ$2:$AL$777,"Not Disclosed",0)</f>
        <v>SeleKtimmo.com is a professional real estate portal entirely dedicated to the promotion of Moroccan property. It defines itself as a neutral medium (neither an agency nor a promoter) serving Internet users and its advertisers. SeleKtimmo.com is a fully bilingual French / English website.
The principle of free access to the portal for Internet users and offers payable and validated by SeleKtimmo.com for advertisers allows to offer a quality space serving Moroccan real estate.
A portal that simplifies the search for goods through the ability to create alerts to automatically receive the wanted goods and contact advertisers with one click.</v>
      </c>
      <c r="H207" t="str">
        <v>Not Disclosed</v>
      </c>
      <c r="I207" t="str">
        <v>Not Disclosed</v>
      </c>
    </row>
    <row r="208" spans="1:9" ht="12.75">
      <c r="A208">
        <v>17394</v>
      </c>
      <c r="B208" t="s">
        <v>862</v>
      </c>
      <c r="C208">
        <f>_xlfn.XLOOKUP(B208,'Original deal_information'!$B$2:$B$777,'Original deal_information'!$L$2:$L$777,0)</f>
        <v>2468</v>
      </c>
      <c r="D208">
        <f>_xlfn.XLOOKUP(B208,'Original deal_information'!$B$2:$B$777,'Original deal_information'!$O$2:$O$777,0)</f>
        <v>2165</v>
      </c>
      <c r="E208">
        <f>_xlfn.XLOOKUP(B208,'Original deal_information'!$B$2:$B$777,'Original deal_information'!$P$2:$P$777,0)</f>
        <v>1</v>
      </c>
      <c r="F208">
        <f>_xlfn.XLOOKUP(B208,'Original deal_information'!$B$2:$B$777,'Original deal_information'!$AI$2:$AI$777,0)</f>
        <v>0</v>
      </c>
      <c r="G208" t="str" cm="1">
        <f t="array" ref="G208:I208">_xlfn.XLOOKUP(B208,'Original deal_information'!$B$2:$B$777,'Original deal_information'!$AJ$2:$AL$777,"Not Disclosed",0)</f>
        <v>They are developing an Internet of things system and a platform which are designed for aquaculture industry.
The hardware is a unit which is installed in every fish bowel included by sensors (pH- Dissolved Oxygen- Salinity- Temperature),  the hardware collects all the measurements which is sent through mobile network to the platform where you could show the measurements through mobile network. If any problem happened,  you would get notifications through SMS,  so it's not just a monitoring system but it's an alarming system too.</v>
      </c>
      <c r="H208" t="str">
        <v>Not Disclosed</v>
      </c>
      <c r="I208" t="str">
        <v>Not Disclosed</v>
      </c>
    </row>
    <row r="209" spans="1:9" ht="12.75">
      <c r="A209">
        <v>17399</v>
      </c>
      <c r="B209" t="s">
        <v>932</v>
      </c>
      <c r="C209">
        <f>_xlfn.XLOOKUP(B209,'Original deal_information'!$B$2:$B$777,'Original deal_information'!$L$2:$L$777,0)</f>
        <v>1623</v>
      </c>
      <c r="D209">
        <f>_xlfn.XLOOKUP(B209,'Original deal_information'!$B$2:$B$777,'Original deal_information'!$O$2:$O$777,0)</f>
        <v>1467</v>
      </c>
      <c r="E209" t="str">
        <f>_xlfn.XLOOKUP(B209,'Original deal_information'!$B$2:$B$777,'Original deal_information'!$P$2:$P$777,0)</f>
        <v>Not Disclosed</v>
      </c>
      <c r="F209">
        <f>_xlfn.XLOOKUP(B209,'Original deal_information'!$B$2:$B$777,'Original deal_information'!$AI$2:$AI$777,0)</f>
        <v>0</v>
      </c>
      <c r="G209" t="str" cm="1">
        <f t="array" ref="G209:I209">_xlfn.XLOOKUP(B209,'Original deal_information'!$B$2:$B$777,'Original deal_information'!$AJ$2:$AL$777,"Not Disclosed",0)</f>
        <v>Spica Tech academy,  aims at teaching kids (5+) and teenagers game development as a way to reshape Science,  Technology,  Engineering,  Arts and Math (STEAM) education.</v>
      </c>
      <c r="H209" t="str">
        <v>Not Disclosed</v>
      </c>
      <c r="I209" t="str">
        <v>Not Disclosed</v>
      </c>
    </row>
    <row r="210" spans="1:9" ht="12.75">
      <c r="A210">
        <v>17437</v>
      </c>
      <c r="B210" t="s">
        <v>819</v>
      </c>
      <c r="C210">
        <f>_xlfn.XLOOKUP(B210,'Original deal_information'!$B$2:$B$777,'Original deal_information'!$L$2:$L$777,0)</f>
        <v>1623</v>
      </c>
      <c r="D210">
        <f>_xlfn.XLOOKUP(B210,'Original deal_information'!$B$2:$B$777,'Original deal_information'!$O$2:$O$777,0)</f>
        <v>9238</v>
      </c>
      <c r="E210">
        <f>_xlfn.XLOOKUP(B210,'Original deal_information'!$B$2:$B$777,'Original deal_information'!$P$2:$P$777,0)</f>
        <v>1</v>
      </c>
      <c r="F210">
        <f>_xlfn.XLOOKUP(B210,'Original deal_information'!$B$2:$B$777,'Original deal_information'!$AI$2:$AI$777,0)</f>
        <v>0</v>
      </c>
      <c r="G210" t="str" cm="1">
        <f t="array" ref="G210:I210">_xlfn.XLOOKUP(B210,'Original deal_information'!$B$2:$B$777,'Original deal_information'!$AJ$2:$AL$777,"Not Disclosed",0)</f>
        <v xml:space="preserve">A Different Kind of Arabic Learning
</v>
      </c>
      <c r="H210" t="str">
        <v>Not Disclosed</v>
      </c>
      <c r="I210" t="str">
        <v>Not Disclosed</v>
      </c>
    </row>
    <row r="211" spans="1:9" ht="12.75">
      <c r="A211">
        <v>17481</v>
      </c>
      <c r="B211" t="s">
        <v>790</v>
      </c>
      <c r="C211">
        <f>_xlfn.XLOOKUP(B211,'Original deal_information'!$B$2:$B$777,'Original deal_information'!$L$2:$L$777,0)</f>
        <v>2836</v>
      </c>
      <c r="D211">
        <f>_xlfn.XLOOKUP(B211,'Original deal_information'!$B$2:$B$777,'Original deal_information'!$O$2:$O$777,0)</f>
        <v>6721</v>
      </c>
      <c r="E211">
        <f>_xlfn.XLOOKUP(B211,'Original deal_information'!$B$2:$B$777,'Original deal_information'!$P$2:$P$777,0)</f>
        <v>2</v>
      </c>
      <c r="F211">
        <f>_xlfn.XLOOKUP(B211,'Original deal_information'!$B$2:$B$777,'Original deal_information'!$AI$2:$AI$777,0)</f>
        <v>0</v>
      </c>
      <c r="G211" t="str" cm="1">
        <f t="array" ref="G211:I211">_xlfn.XLOOKUP(B211,'Original deal_information'!$B$2:$B$777,'Original deal_information'!$AJ$2:$AL$777,"Not Disclosed",0)</f>
        <v>Not Disclosed</v>
      </c>
      <c r="H211" t="str">
        <v>Not Disclosed</v>
      </c>
      <c r="I211" t="str">
        <v>Not Disclosed</v>
      </c>
    </row>
    <row r="212" spans="1:9" ht="12.75">
      <c r="A212">
        <v>17505</v>
      </c>
      <c r="B212" t="s">
        <v>890</v>
      </c>
      <c r="C212">
        <f>_xlfn.XLOOKUP(B212,'Original deal_information'!$B$2:$B$777,'Original deal_information'!$L$2:$L$777,0)</f>
        <v>2361</v>
      </c>
      <c r="D212">
        <f>_xlfn.XLOOKUP(B212,'Original deal_information'!$B$2:$B$777,'Original deal_information'!$O$2:$O$777,0)</f>
        <v>8769</v>
      </c>
      <c r="E212">
        <f>_xlfn.XLOOKUP(B212,'Original deal_information'!$B$2:$B$777,'Original deal_information'!$P$2:$P$777,0)</f>
        <v>3</v>
      </c>
      <c r="F212">
        <f>_xlfn.XLOOKUP(B212,'Original deal_information'!$B$2:$B$777,'Original deal_information'!$AI$2:$AI$777,0)</f>
        <v>1</v>
      </c>
      <c r="G212" t="str" cm="1">
        <f t="array" ref="G212:I212">_xlfn.XLOOKUP(B212,'Original deal_information'!$B$2:$B$777,'Original deal_information'!$AJ$2:$AL$777,"Not Disclosed",0)</f>
        <v>FriendyCar is the first &amp; leading marketplace for borrowing cars serving the ME. Every car shared takes 6 cars out of the road,  making for reduced investments on infrastructure,  less pollution,  and a better economy. Owners make money,  while being insured. Non-Owners have a convenient affordable option with a 24/7 availability to borrow the car they dream. FriendyCar is the “Airbnb for cars”.</v>
      </c>
      <c r="H212" t="str">
        <v xml:space="preserve">Revenue Streams
•	Commission on every borrowing “transaction”
o	The car borrower will pay the borrowing fees to us. The we shall deduct our commission,  and the rest will be transferred to the car owner bank account
•	Penalties fees
o	A fee will be charged on the car borrowers for processing his/her traffic fines,  Salik,  etc.
o	Also a penalty fee will be charged in some cases when car borrowers or car owners break any of the borrowing contract items. 
•	Friendy Insurance Premium: A premium is collected from our insurance under-writer for every insurance policy sold using our technology
</v>
      </c>
      <c r="I212" t="str">
        <v xml:space="preserve">Initially. Car rental market in GCC and Egypt estimated at 3+ Billion USD. 
We’re operating currently in Cairo and Alexandria. We see a huge potential in the Egypt market. The car rental market is still virgin with very few players. We estimate a current gap of $800 million between the demand and supply. We can acquire 20% of this gap in 3-5 years.
FriendyCar’s customers can be categorized as follows: 
Car Owners:
•	Those who travel frequently or don’t use their car as much,  so their car sits idle with no use for long periods of time.
•	Those who have a second car that is rarely used.
•	Those who have the car as investment
Car Borrowers:
•	Residents
•	Anyone who does not have a car and needs one.
•	Families that occasionally need a second car.
•	A car for the weekend
•	A car for special occasion (Wedding,  Dating,  a friend visiting,  etc.)
•	Visitors
a.	Citizens living abroad and coming back for vacation in their home countries. 
b.	Leisure tourists
c.	Business tourists
•	Corporates.
Generally,  FriendyCar’s average customers will be people between the ages of 25-45 years old,  those who aren’t laggards,  are more into technology,  and can accept the idea of sharing their cars.
Marketing Channels
•	Online Channels: Actively promoting our service through the different online Channels
•	Refer a friend: A promotion shall be given for anyone who refers a friend to use the service. This will insure the spread of the service through word of mouth
•	Direct Sales to corporates
•	Partnership with Telco/other partners who have direct reach to mass markets and corporates,  where we have joint product offering. 
•	Auto-markers,  Sellers: At a 2nd stage,  a deal shall be concluded with automakers to give promotions for any buyers who will share his car on our network
</v>
      </c>
    </row>
    <row r="213" spans="1:9" ht="12.75">
      <c r="A213">
        <v>17877</v>
      </c>
      <c r="B213" t="s">
        <v>538</v>
      </c>
      <c r="C213">
        <f>_xlfn.XLOOKUP(B213,'Original deal_information'!$B$2:$B$777,'Original deal_information'!$L$2:$L$777,0)</f>
        <v>2361</v>
      </c>
      <c r="D213">
        <f>_xlfn.XLOOKUP(B213,'Original deal_information'!$B$2:$B$777,'Original deal_information'!$O$2:$O$777,0)</f>
        <v>7634</v>
      </c>
      <c r="E213">
        <f>_xlfn.XLOOKUP(B213,'Original deal_information'!$B$2:$B$777,'Original deal_information'!$P$2:$P$777,0)</f>
        <v>1</v>
      </c>
      <c r="F213">
        <f>_xlfn.XLOOKUP(B213,'Original deal_information'!$B$2:$B$777,'Original deal_information'!$AI$2:$AI$777,0)</f>
        <v>1</v>
      </c>
      <c r="G213" t="str" cm="1">
        <f t="array" ref="G213:I213">_xlfn.XLOOKUP(B213,'Original deal_information'!$B$2:$B$777,'Original deal_information'!$AJ$2:$AL$777,"Not Disclosed",0)</f>
        <v>Not Disclosed</v>
      </c>
      <c r="H213" t="str">
        <v>Not Disclosed</v>
      </c>
      <c r="I213" t="str">
        <v>Not Disclosed</v>
      </c>
    </row>
    <row r="214" spans="1:9" ht="12.75">
      <c r="A214">
        <v>17888</v>
      </c>
      <c r="B214" t="s">
        <v>829</v>
      </c>
      <c r="C214">
        <f>_xlfn.XLOOKUP(B214,'Original deal_information'!$B$2:$B$777,'Original deal_information'!$L$2:$L$777,0)</f>
        <v>2836</v>
      </c>
      <c r="D214">
        <f>_xlfn.XLOOKUP(B214,'Original deal_information'!$B$2:$B$777,'Original deal_information'!$O$2:$O$777,0)</f>
        <v>8327</v>
      </c>
      <c r="E214">
        <f>_xlfn.XLOOKUP(B214,'Original deal_information'!$B$2:$B$777,'Original deal_information'!$P$2:$P$777,0)</f>
        <v>2</v>
      </c>
      <c r="F214">
        <f>_xlfn.XLOOKUP(B214,'Original deal_information'!$B$2:$B$777,'Original deal_information'!$AI$2:$AI$777,0)</f>
        <v>0</v>
      </c>
      <c r="G214" t="str" cm="1">
        <f t="array" ref="G214:I214">_xlfn.XLOOKUP(B214,'Original deal_information'!$B$2:$B$777,'Original deal_information'!$AJ$2:$AL$777,"Not Disclosed",0)</f>
        <v xml:space="preserve">MASS (Modelling Analytics and Software Solutions) help companies measure the performance of their marketing mix and understand the efficiency and return on investment (ROI) of each marketing spend across the entire portfolio of brands. They show clients the optimal way to spend their marketing budget to achieve maximum ROI and reach business targets. They offer state of the art tools that allow the measurement,  forecasting and optimisation of marketing efforts. Their flag product is MassTer and is one of the most competitive tools in the field of data analytics in the world. </v>
      </c>
      <c r="H214" t="str">
        <v>Not Disclosed</v>
      </c>
      <c r="I214" t="str">
        <v>Not Disclosed</v>
      </c>
    </row>
    <row r="215" spans="1:9" ht="12.75">
      <c r="A215">
        <v>17893</v>
      </c>
      <c r="B215" t="s">
        <v>597</v>
      </c>
      <c r="C215">
        <f>_xlfn.XLOOKUP(B215,'Original deal_information'!$B$2:$B$777,'Original deal_information'!$L$2:$L$777,0)</f>
        <v>5769</v>
      </c>
      <c r="D215">
        <f>_xlfn.XLOOKUP(B215,'Original deal_information'!$B$2:$B$777,'Original deal_information'!$O$2:$O$777,0)</f>
        <v>7592</v>
      </c>
      <c r="E215">
        <f>_xlfn.XLOOKUP(B215,'Original deal_information'!$B$2:$B$777,'Original deal_information'!$P$2:$P$777,0)</f>
        <v>3</v>
      </c>
      <c r="F215">
        <f>_xlfn.XLOOKUP(B215,'Original deal_information'!$B$2:$B$777,'Original deal_information'!$AI$2:$AI$777,0)</f>
        <v>1</v>
      </c>
      <c r="G215" t="str" cm="1">
        <f t="array" ref="G215:I215">_xlfn.XLOOKUP(B215,'Original deal_information'!$B$2:$B$777,'Original deal_information'!$AJ$2:$AL$777,"Not Disclosed",0)</f>
        <v>Not Disclosed</v>
      </c>
      <c r="H215" t="str">
        <v>Not Disclosed</v>
      </c>
      <c r="I215" t="str">
        <v>Not Disclosed</v>
      </c>
    </row>
    <row r="216" spans="1:9" ht="12.75">
      <c r="A216">
        <v>17908</v>
      </c>
      <c r="B216" t="s">
        <v>1020</v>
      </c>
      <c r="C216">
        <f>_xlfn.XLOOKUP(B216,'Original deal_information'!$B$2:$B$777,'Original deal_information'!$L$2:$L$777,0)</f>
        <v>5769</v>
      </c>
      <c r="D216">
        <f>_xlfn.XLOOKUP(B216,'Original deal_information'!$B$2:$B$777,'Original deal_information'!$O$2:$O$777,0)</f>
        <v>3678</v>
      </c>
      <c r="E216">
        <f>_xlfn.XLOOKUP(B216,'Original deal_information'!$B$2:$B$777,'Original deal_information'!$P$2:$P$777,0)</f>
        <v>2</v>
      </c>
      <c r="F216">
        <f>_xlfn.XLOOKUP(B216,'Original deal_information'!$B$2:$B$777,'Original deal_information'!$AI$2:$AI$777,0)</f>
        <v>1</v>
      </c>
      <c r="G216" t="str" cm="1">
        <f t="array" ref="G216:I216">_xlfn.XLOOKUP(B216,'Original deal_information'!$B$2:$B$777,'Original deal_information'!$AJ$2:$AL$777,"Not Disclosed",0)</f>
        <v>Currently its complex and inconvenient to buy insurance,  either you ask someone to refer you insurance company or approach each insurance company to get a quote. We have solved this by building a simple way for consumers to find insurance plan that meets their requirement. You can visit smartchoice.pk and make your own choice based on what you are looking for and most importantly save money. Similarly businesses are actively looking to retain employees by giving them extra benefit,  we have simplified this by enabling them to get group health and life insurance quote.</v>
      </c>
      <c r="H216" t="str">
        <v>We earn commission on each policy we sell,  this ranges from 10% to 40% depending on product line. Other revenue stream is subscription fee to be charged per employee to SMEs on opting for Employee Benefit App that will include Telemedicine and discounts at 1000+ outlets. SMEs must take health/life insurance for their employees to opt for this.</v>
      </c>
      <c r="I216" t="str">
        <v>$2BN is the market size of Pakistan insurance products. The current penetration of insurance in Pakistan stands below 1% while other countries in the region stand at 5 to 6%. Similarly there are 2 Million+ SME business which is our potential market for group health and life insurance. The insurance market is high underserved but with our digital platform and other initiatives being taken by government of Pakistan and insurers,  this market will double in next few years and digital would become a major enabler and channel consumers will use to compare and buy insurance</v>
      </c>
    </row>
    <row r="217" spans="1:9" ht="12.75">
      <c r="A217">
        <v>17946</v>
      </c>
      <c r="B217" t="s">
        <v>313</v>
      </c>
      <c r="C217">
        <f>_xlfn.XLOOKUP(B217,'Original deal_information'!$B$2:$B$777,'Original deal_information'!$L$2:$L$777,0)</f>
        <v>1623</v>
      </c>
      <c r="D217">
        <f>_xlfn.XLOOKUP(B217,'Original deal_information'!$B$2:$B$777,'Original deal_information'!$O$2:$O$777,0)</f>
        <v>1945</v>
      </c>
      <c r="E217" t="str">
        <f>_xlfn.XLOOKUP(B217,'Original deal_information'!$B$2:$B$777,'Original deal_information'!$P$2:$P$777,0)</f>
        <v>Not Disclosed</v>
      </c>
      <c r="F217">
        <f>_xlfn.XLOOKUP(B217,'Original deal_information'!$B$2:$B$777,'Original deal_information'!$AI$2:$AI$777,0)</f>
        <v>0</v>
      </c>
      <c r="G217" t="str" cm="1">
        <f t="array" ref="G217:I217">_xlfn.XLOOKUP(B217,'Original deal_information'!$B$2:$B$777,'Original deal_information'!$AJ$2:$AL$777,"Not Disclosed",0)</f>
        <v>MADs
Musicians,  Artists &amp; Designers,  reveal your talent to your target audience,  finance your projects &amp; build amazing collaborations.
Supporters
MAD is your fun and innovative marketplace to discover,  launch and meet your favorite musicians,  artists and designers.
Brands
Collaborate with your next brand ambassadors. Engage with your audience through our influencers &amp; their creative proje</v>
      </c>
      <c r="H217" t="str">
        <v>Not Disclosed</v>
      </c>
      <c r="I217" t="str">
        <v>Not Disclosed</v>
      </c>
    </row>
    <row r="218" spans="1:9" ht="12.75">
      <c r="A218">
        <v>17972</v>
      </c>
      <c r="B218" t="s">
        <v>806</v>
      </c>
      <c r="C218">
        <f>_xlfn.XLOOKUP(B218,'Original deal_information'!$B$2:$B$777,'Original deal_information'!$L$2:$L$777,0)</f>
        <v>2361</v>
      </c>
      <c r="D218">
        <f>_xlfn.XLOOKUP(B218,'Original deal_information'!$B$2:$B$777,'Original deal_information'!$O$2:$O$777,0)</f>
        <v>8769</v>
      </c>
      <c r="E218" t="str">
        <f>_xlfn.XLOOKUP(B218,'Original deal_information'!$B$2:$B$777,'Original deal_information'!$P$2:$P$777,0)</f>
        <v>Not Disclosed</v>
      </c>
      <c r="F218">
        <f>_xlfn.XLOOKUP(B218,'Original deal_information'!$B$2:$B$777,'Original deal_information'!$AI$2:$AI$777,0)</f>
        <v>1</v>
      </c>
      <c r="G218" t="str" cm="1">
        <f t="array" ref="G218:I218">_xlfn.XLOOKUP(B218,'Original deal_information'!$B$2:$B$777,'Original deal_information'!$AJ$2:$AL$777,"Not Disclosed",0)</f>
        <v xml:space="preserve">Local car rental companies usually provide up to 30% better prices but customers find it hard to reach them online.
</v>
      </c>
      <c r="H218" t="str">
        <v xml:space="preserve">Short Term Rentals
Commission Per Transaction Model
Long Term Lease
blind bidding model + Commission
Rental companies pay to send a quote to the customer
Converted transactions pay a small comission per month for the lifetime of the lease
</v>
      </c>
      <c r="I218" t="str">
        <v>Out of 2 million annual transactions in UAE,  25% are online. We aim to reach 1% or 20, 000 annual transactions within 3 years. 
We will leverage influencer and Referral marketing techniques,  along with traditional digital marketing avenues like google ad words,  facebook ads,  instagram and youtube.
We employ growth hacking techniques to make our existing customers into evangelists and referrers.</v>
      </c>
    </row>
    <row r="219" spans="1:9" ht="12.75">
      <c r="A219">
        <v>18004</v>
      </c>
      <c r="B219" t="s">
        <v>1145</v>
      </c>
      <c r="C219">
        <f>_xlfn.XLOOKUP(B219,'Original deal_information'!$B$2:$B$777,'Original deal_information'!$L$2:$L$777,0)</f>
        <v>5897</v>
      </c>
      <c r="D219">
        <f>_xlfn.XLOOKUP(B219,'Original deal_information'!$B$2:$B$777,'Original deal_information'!$O$2:$O$777,0)</f>
        <v>8769</v>
      </c>
      <c r="E219" t="str">
        <f>_xlfn.XLOOKUP(B219,'Original deal_information'!$B$2:$B$777,'Original deal_information'!$P$2:$P$777,0)</f>
        <v>Not Disclosed</v>
      </c>
      <c r="F219">
        <f>_xlfn.XLOOKUP(B219,'Original deal_information'!$B$2:$B$777,'Original deal_information'!$AI$2:$AI$777,0)</f>
        <v>0</v>
      </c>
      <c r="G219" t="str" cm="1">
        <f t="array" ref="G219:I219">_xlfn.XLOOKUP(B219,'Original deal_information'!$B$2:$B$777,'Original deal_information'!$AJ$2:$AL$777,"Not Disclosed",0)</f>
        <v>Not Disclosed</v>
      </c>
      <c r="H219" t="str">
        <v>Not Disclosed</v>
      </c>
      <c r="I219" t="str">
        <v>Not Disclosed</v>
      </c>
    </row>
    <row r="220" spans="1:9" ht="12.75">
      <c r="A220">
        <v>18040</v>
      </c>
      <c r="B220" t="s">
        <v>792</v>
      </c>
      <c r="C220">
        <f>_xlfn.XLOOKUP(B220,'Original deal_information'!$B$2:$B$777,'Original deal_information'!$L$2:$L$777,0)</f>
        <v>2361</v>
      </c>
      <c r="D220">
        <f>_xlfn.XLOOKUP(B220,'Original deal_information'!$B$2:$B$777,'Original deal_information'!$O$2:$O$777,0)</f>
        <v>2391</v>
      </c>
      <c r="E220">
        <f>_xlfn.XLOOKUP(B220,'Original deal_information'!$B$2:$B$777,'Original deal_information'!$P$2:$P$777,0)</f>
        <v>3</v>
      </c>
      <c r="F220">
        <f>_xlfn.XLOOKUP(B220,'Original deal_information'!$B$2:$B$777,'Original deal_information'!$AI$2:$AI$777,0)</f>
        <v>1</v>
      </c>
      <c r="G220" t="str" cm="1">
        <f t="array" ref="G220:I220">_xlfn.XLOOKUP(B220,'Original deal_information'!$B$2:$B$777,'Original deal_information'!$AJ$2:$AL$777,"Not Disclosed",0)</f>
        <v>Not Disclosed</v>
      </c>
      <c r="H220" t="str">
        <v>Not Disclosed</v>
      </c>
      <c r="I220" t="str">
        <v>Not Disclosed</v>
      </c>
    </row>
    <row r="221" spans="1:9" ht="12.75">
      <c r="A221">
        <v>18046</v>
      </c>
      <c r="B221" t="s">
        <v>392</v>
      </c>
      <c r="C221">
        <f>_xlfn.XLOOKUP(B221,'Original deal_information'!$B$2:$B$777,'Original deal_information'!$L$2:$L$777,0)</f>
        <v>2361</v>
      </c>
      <c r="D221">
        <f>_xlfn.XLOOKUP(B221,'Original deal_information'!$B$2:$B$777,'Original deal_information'!$O$2:$O$777,0)</f>
        <v>4913</v>
      </c>
      <c r="E221">
        <f>_xlfn.XLOOKUP(B221,'Original deal_information'!$B$2:$B$777,'Original deal_information'!$P$2:$P$777,0)</f>
        <v>2</v>
      </c>
      <c r="F221">
        <f>_xlfn.XLOOKUP(B221,'Original deal_information'!$B$2:$B$777,'Original deal_information'!$AI$2:$AI$777,0)</f>
        <v>1</v>
      </c>
      <c r="G221" t="str" cm="1">
        <f t="array" ref="G221:I221">_xlfn.XLOOKUP(B221,'Original deal_information'!$B$2:$B$777,'Original deal_information'!$AJ$2:$AL$777,"Not Disclosed",0)</f>
        <v xml:space="preserve">By providing seamless and personalized delivery from local businesses to the consumer’s doorstep,  we are closing the last-mile gap between merchants and their customers. Our entire last mile and on-demand delivery is technology-enabled,  with a robust delivery management system featuring GPS locations tracking and automated customer notifications.
</v>
      </c>
      <c r="H221" t="str">
        <v>Not Disclosed</v>
      </c>
      <c r="I221" t="str">
        <v>Going by the current trends,  online shopping in Dubai and other parts of UAE will be ubiquitous. The last mile delivery is an indivisible part of online shopping as well as the most challenging part. 
Understanding the nature of delivery in each segment has made us create different solutions throughout the wide range of verticals</v>
      </c>
    </row>
    <row r="222" spans="1:9" ht="12.75">
      <c r="A222">
        <v>18056</v>
      </c>
      <c r="B222" t="s">
        <v>1088</v>
      </c>
      <c r="C222">
        <f>_xlfn.XLOOKUP(B222,'Original deal_information'!$B$2:$B$777,'Original deal_information'!$L$2:$L$777,0)</f>
        <v>5897</v>
      </c>
      <c r="D222">
        <f>_xlfn.XLOOKUP(B222,'Original deal_information'!$B$2:$B$777,'Original deal_information'!$O$2:$O$777,0)</f>
        <v>7846</v>
      </c>
      <c r="E222">
        <f>_xlfn.XLOOKUP(B222,'Original deal_information'!$B$2:$B$777,'Original deal_information'!$P$2:$P$777,0)</f>
        <v>2</v>
      </c>
      <c r="F222">
        <f>_xlfn.XLOOKUP(B222,'Original deal_information'!$B$2:$B$777,'Original deal_information'!$AI$2:$AI$777,0)</f>
        <v>1</v>
      </c>
      <c r="G222" t="str" cm="1">
        <f t="array" ref="G222:I222">_xlfn.XLOOKUP(B222,'Original deal_information'!$B$2:$B$777,'Original deal_information'!$AJ$2:$AL$777,"Not Disclosed",0)</f>
        <v>A menu is the only way restaurants can communicate all of their offerings to diners. Paper menus have limited space to display details of every single item and it takes considerable amount of time and effort to update the menu when there is a change. FineDine eliminates these problems.</v>
      </c>
      <c r="H222" t="str">
        <v>Finedine Menu is a SaaS product,  we provide monthly and yearly subscription packages. Our customers pay once and the subscription renewed automatically. The pricing depends on the number of tablet restaurants use.</v>
      </c>
      <c r="I222" t="str">
        <v>FineDine Tablet Menu is designed for restaurants,  cafes,  hotels and bars. There are millions of potential customers all over the world. We currently have 355 paying customers from 42 different countries. We are acquiring our customers via inbound marketing.</v>
      </c>
    </row>
    <row r="223" spans="1:9" ht="12.75">
      <c r="A223">
        <v>18057</v>
      </c>
      <c r="B223" t="s">
        <v>215</v>
      </c>
      <c r="C223">
        <f>_xlfn.XLOOKUP(B223,'Original deal_information'!$B$2:$B$777,'Original deal_information'!$L$2:$L$777,0)</f>
        <v>4785</v>
      </c>
      <c r="D223">
        <f>_xlfn.XLOOKUP(B223,'Original deal_information'!$B$2:$B$777,'Original deal_information'!$O$2:$O$777,0)</f>
        <v>1256</v>
      </c>
      <c r="E223" t="str">
        <f>_xlfn.XLOOKUP(B223,'Original deal_information'!$B$2:$B$777,'Original deal_information'!$P$2:$P$777,0)</f>
        <v>Not Disclosed</v>
      </c>
      <c r="F223">
        <f>_xlfn.XLOOKUP(B223,'Original deal_information'!$B$2:$B$777,'Original deal_information'!$AI$2:$AI$777,0)</f>
        <v>0</v>
      </c>
      <c r="G223" t="str" cm="1">
        <f t="array" ref="G223:I223">_xlfn.XLOOKUP(B223,'Original deal_information'!$B$2:$B$777,'Original deal_information'!$AJ$2:$AL$777,"Not Disclosed",0)</f>
        <v>Mistbox is simply the best energy saving product on the market with an unrivaled cost to saving ratio. You’ll see an immediate return on your investment in the form of lower AC bills.
Purchase Mistbox today,  and start saving money.</v>
      </c>
      <c r="H223" t="str">
        <v>Not Disclosed</v>
      </c>
      <c r="I223" t="str">
        <v>Not Disclosed</v>
      </c>
    </row>
    <row r="224" spans="1:9" ht="12.75">
      <c r="A224">
        <v>18108</v>
      </c>
      <c r="B224" t="s">
        <v>204</v>
      </c>
      <c r="C224">
        <f>_xlfn.XLOOKUP(B224,'Original deal_information'!$B$2:$B$777,'Original deal_information'!$L$2:$L$777,0)</f>
        <v>3459</v>
      </c>
      <c r="D224">
        <f>_xlfn.XLOOKUP(B224,'Original deal_information'!$B$2:$B$777,'Original deal_information'!$O$2:$O$777,0)</f>
        <v>9426</v>
      </c>
      <c r="E224">
        <f>_xlfn.XLOOKUP(B224,'Original deal_information'!$B$2:$B$777,'Original deal_information'!$P$2:$P$777,0)</f>
        <v>1</v>
      </c>
      <c r="F224">
        <f>_xlfn.XLOOKUP(B224,'Original deal_information'!$B$2:$B$777,'Original deal_information'!$AI$2:$AI$777,0)</f>
        <v>0</v>
      </c>
      <c r="G224" t="str" cm="1">
        <f t="array" ref="G224:I224">_xlfn.XLOOKUP(B224,'Original deal_information'!$B$2:$B$777,'Original deal_information'!$AJ$2:$AL$777,"Not Disclosed",0)</f>
        <v>Foodics manages sales,  transactions,  inventory,  employee schedules,  logistics,  e-commerce and customer relationships. Foodics optimizes your restaurant operations using the Foodics iPad point of sale (POS) solution,  menu,  notifier,  kitchen display system,  customer display,  mobile application,  call centre,  inventory application and the power of it's operational system.</v>
      </c>
      <c r="H224" t="str">
        <v>Not Disclosed</v>
      </c>
      <c r="I224" t="str">
        <v>Not Disclosed</v>
      </c>
    </row>
    <row r="225" spans="1:9" ht="12.75">
      <c r="A225">
        <v>18109</v>
      </c>
      <c r="B225" t="s">
        <v>582</v>
      </c>
      <c r="C225">
        <f>_xlfn.XLOOKUP(B225,'Original deal_information'!$B$2:$B$777,'Original deal_information'!$L$2:$L$777,0)</f>
        <v>3459</v>
      </c>
      <c r="D225">
        <f>_xlfn.XLOOKUP(B225,'Original deal_information'!$B$2:$B$777,'Original deal_information'!$O$2:$O$777,0)</f>
        <v>5783</v>
      </c>
      <c r="E225" t="str">
        <f>_xlfn.XLOOKUP(B225,'Original deal_information'!$B$2:$B$777,'Original deal_information'!$P$2:$P$777,0)</f>
        <v>Not Disclosed</v>
      </c>
      <c r="F225">
        <f>_xlfn.XLOOKUP(B225,'Original deal_information'!$B$2:$B$777,'Original deal_information'!$AI$2:$AI$777,0)</f>
        <v>1</v>
      </c>
      <c r="G225" t="str" cm="1">
        <f t="array" ref="G225:I225">_xlfn.XLOOKUP(B225,'Original deal_information'!$B$2:$B$777,'Original deal_information'!$AJ$2:$AL$777,"Not Disclosed",0)</f>
        <v xml:space="preserve">Visual Experience LLC is registered as a limited-liability corporation in Saudi Arabian General Investment Authority. It offers customized Virtual Reality solutions such as virtual reality photos,  film,  and 3D modeling. VE team writes creative scenarios for customers,  produces on-site or purely digital content by using cutting edge imaging technology. </v>
      </c>
      <c r="H225" t="str">
        <v>Not Disclosed</v>
      </c>
      <c r="I225" t="str">
        <v>Not Disclosed</v>
      </c>
    </row>
    <row r="226" spans="1:9" ht="12.75">
      <c r="A226">
        <v>18186</v>
      </c>
      <c r="B226" t="s">
        <v>619</v>
      </c>
      <c r="C226">
        <f>_xlfn.XLOOKUP(B226,'Original deal_information'!$B$2:$B$777,'Original deal_information'!$L$2:$L$777,0)</f>
        <v>3459</v>
      </c>
      <c r="D226">
        <f>_xlfn.XLOOKUP(B226,'Original deal_information'!$B$2:$B$777,'Original deal_information'!$O$2:$O$777,0)</f>
        <v>7846</v>
      </c>
      <c r="E226">
        <f>_xlfn.XLOOKUP(B226,'Original deal_information'!$B$2:$B$777,'Original deal_information'!$P$2:$P$777,0)</f>
        <v>4</v>
      </c>
      <c r="F226">
        <f>_xlfn.XLOOKUP(B226,'Original deal_information'!$B$2:$B$777,'Original deal_information'!$AI$2:$AI$777,0)</f>
        <v>0</v>
      </c>
      <c r="G226" t="str" cm="1">
        <f t="array" ref="G226:I226">_xlfn.XLOOKUP(B226,'Original deal_information'!$B$2:$B$777,'Original deal_information'!$AJ$2:$AL$777,"Not Disclosed",0)</f>
        <v xml:space="preserve">For customers,  Serviis facilitate accessing service providers in their area,  after submitting the service order they will receive up to 5 price quotations from professionals in short time and free of charges. For service providers,  it facilitates accessing new customers,  they can register for free and they need to pay small fee only when they want to send price quotation. </v>
      </c>
      <c r="H226" t="str">
        <v>Not Disclosed</v>
      </c>
      <c r="I226" t="str">
        <v>Not Disclosed</v>
      </c>
    </row>
    <row r="227" spans="1:9" ht="12.75">
      <c r="A227">
        <v>18191</v>
      </c>
      <c r="B227" t="s">
        <v>958</v>
      </c>
      <c r="C227">
        <f>_xlfn.XLOOKUP(B227,'Original deal_information'!$B$2:$B$777,'Original deal_information'!$L$2:$L$777,0)</f>
        <v>5897</v>
      </c>
      <c r="D227">
        <f>_xlfn.XLOOKUP(B227,'Original deal_information'!$B$2:$B$777,'Original deal_information'!$O$2:$O$777,0)</f>
        <v>7846</v>
      </c>
      <c r="E227" t="str">
        <f>_xlfn.XLOOKUP(B227,'Original deal_information'!$B$2:$B$777,'Original deal_information'!$P$2:$P$777,0)</f>
        <v>Not Disclosed</v>
      </c>
      <c r="F227">
        <f>_xlfn.XLOOKUP(B227,'Original deal_information'!$B$2:$B$777,'Original deal_information'!$AI$2:$AI$777,0)</f>
        <v>0</v>
      </c>
      <c r="G227" t="str" cm="1">
        <f t="array" ref="G227:I227">_xlfn.XLOOKUP(B227,'Original deal_information'!$B$2:$B$777,'Original deal_information'!$AJ$2:$AL$777,"Not Disclosed",0)</f>
        <v>Experienced,  regularly trained housekeeping professionals offer services to housewives under the roof of Mutlubiev. There are more than 100 cleaning professionals and dozens of cleaning specialists who are experienced in cleaning and are in the business together with the customers' homes and offices on the system in response to the demand from Mutlubiev.</v>
      </c>
      <c r="H227" t="str">
        <v>Not Disclosed</v>
      </c>
      <c r="I227" t="str">
        <v>Not Disclosed</v>
      </c>
    </row>
    <row r="228" spans="1:9" ht="12.75">
      <c r="A228">
        <v>18242</v>
      </c>
      <c r="B228" t="s">
        <v>479</v>
      </c>
      <c r="C228">
        <f>_xlfn.XLOOKUP(B228,'Original deal_information'!$B$2:$B$777,'Original deal_information'!$L$2:$L$777,0)</f>
        <v>9367</v>
      </c>
      <c r="D228">
        <f>_xlfn.XLOOKUP(B228,'Original deal_information'!$B$2:$B$777,'Original deal_information'!$O$2:$O$777,0)</f>
        <v>3678</v>
      </c>
      <c r="E228">
        <f>_xlfn.XLOOKUP(B228,'Original deal_information'!$B$2:$B$777,'Original deal_information'!$P$2:$P$777,0)</f>
        <v>3</v>
      </c>
      <c r="F228">
        <f>_xlfn.XLOOKUP(B228,'Original deal_information'!$B$2:$B$777,'Original deal_information'!$AI$2:$AI$777,0)</f>
        <v>1</v>
      </c>
      <c r="G228" t="str" cm="1">
        <f t="array" ref="G228:I228">_xlfn.XLOOKUP(B228,'Original deal_information'!$B$2:$B$777,'Original deal_information'!$AJ$2:$AL$777,"Not Disclosed",0)</f>
        <v>Not Disclosed</v>
      </c>
      <c r="H228" t="str">
        <v>Not Disclosed</v>
      </c>
      <c r="I228" t="str">
        <v>Not Disclosed</v>
      </c>
    </row>
    <row r="229" spans="1:9" ht="12.75">
      <c r="A229">
        <v>18266</v>
      </c>
      <c r="B229" t="s">
        <v>555</v>
      </c>
      <c r="C229">
        <f>_xlfn.XLOOKUP(B229,'Original deal_information'!$B$2:$B$777,'Original deal_information'!$L$2:$L$777,0)</f>
        <v>5897</v>
      </c>
      <c r="D229">
        <f>_xlfn.XLOOKUP(B229,'Original deal_information'!$B$2:$B$777,'Original deal_information'!$O$2:$O$777,0)</f>
        <v>4536</v>
      </c>
      <c r="E229">
        <f>_xlfn.XLOOKUP(B229,'Original deal_information'!$B$2:$B$777,'Original deal_information'!$P$2:$P$777,0)</f>
        <v>1</v>
      </c>
      <c r="F229">
        <f>_xlfn.XLOOKUP(B229,'Original deal_information'!$B$2:$B$777,'Original deal_information'!$AI$2:$AI$777,0)</f>
        <v>0</v>
      </c>
      <c r="G229" t="str" cm="1">
        <f t="array" ref="G229:I229">_xlfn.XLOOKUP(B229,'Original deal_information'!$B$2:$B$777,'Original deal_information'!$AJ$2:$AL$777,"Not Disclosed",0)</f>
        <v>Not Disclosed</v>
      </c>
      <c r="H229" t="str">
        <v>Not Disclosed</v>
      </c>
      <c r="I229" t="str">
        <v>Not Disclosed</v>
      </c>
    </row>
    <row r="230" spans="1:9" ht="12.75">
      <c r="A230">
        <v>18269</v>
      </c>
      <c r="B230" t="s">
        <v>796</v>
      </c>
      <c r="C230">
        <f>_xlfn.XLOOKUP(B230,'Original deal_information'!$B$2:$B$777,'Original deal_information'!$L$2:$L$777,0)</f>
        <v>2468</v>
      </c>
      <c r="D230">
        <f>_xlfn.XLOOKUP(B230,'Original deal_information'!$B$2:$B$777,'Original deal_information'!$O$2:$O$777,0)</f>
        <v>1632</v>
      </c>
      <c r="E230">
        <f>_xlfn.XLOOKUP(B230,'Original deal_information'!$B$2:$B$777,'Original deal_information'!$P$2:$P$777,0)</f>
        <v>1</v>
      </c>
      <c r="F230">
        <f>_xlfn.XLOOKUP(B230,'Original deal_information'!$B$2:$B$777,'Original deal_information'!$AI$2:$AI$777,0)</f>
        <v>0</v>
      </c>
      <c r="G230" t="str" cm="1">
        <f t="array" ref="G230:I230">_xlfn.XLOOKUP(B230,'Original deal_information'!$B$2:$B$777,'Original deal_information'!$AJ$2:$AL$777,"Not Disclosed",0)</f>
        <v>Fashion tells who you are… without having to speak” Jewel-Hub is where you find happiness. we believe that our customers need to be jeweled up with the top fashion trends. We surf the world from east to west to get you the most fashionable jewelry trends from silver to crystal to stones. from modern to contemporary to bohemian. Jewel-Hub also believe that it is not only the product. it is the shopping experience and that’s why we promise you: – Fashionable product with high quality – Customized jewelry for your own uniqueness – The most talented designers with their hand crafted jewelry – Delivery service – Gift packing – Free return and exchange policy – Multiple payment methods – 24 hours customer service And not to forget the VIP treatment.</v>
      </c>
      <c r="H230" t="str">
        <v>Not Disclosed</v>
      </c>
      <c r="I230" t="str">
        <v>Not Disclosed</v>
      </c>
    </row>
    <row r="231" spans="1:9" ht="12.75">
      <c r="A231">
        <v>18280</v>
      </c>
      <c r="B231" t="s">
        <v>738</v>
      </c>
      <c r="C231">
        <f>_xlfn.XLOOKUP(B231,'Original deal_information'!$B$2:$B$777,'Original deal_information'!$L$2:$L$777,0)</f>
        <v>3459</v>
      </c>
      <c r="D231">
        <f>_xlfn.XLOOKUP(B231,'Original deal_information'!$B$2:$B$777,'Original deal_information'!$O$2:$O$777,0)</f>
        <v>9462</v>
      </c>
      <c r="E231">
        <f>_xlfn.XLOOKUP(B231,'Original deal_information'!$B$2:$B$777,'Original deal_information'!$P$2:$P$777,0)</f>
        <v>2</v>
      </c>
      <c r="F231">
        <f>_xlfn.XLOOKUP(B231,'Original deal_information'!$B$2:$B$777,'Original deal_information'!$AI$2:$AI$777,0)</f>
        <v>0</v>
      </c>
      <c r="G231" t="str" cm="1">
        <f t="array" ref="G231:I231">_xlfn.XLOOKUP(B231,'Original deal_information'!$B$2:$B$777,'Original deal_information'!$AJ$2:$AL$777,"Not Disclosed",0)</f>
        <v>Volucon is a Saudi Aramco investee company,  created to address a series of regional unmet needs. Specializing in producing specialty concretes with a unique delivery model,  Volucon can produce concrete anywhere,  independent of geography,  to the highest international standards.</v>
      </c>
      <c r="H231" t="str">
        <v>Not Disclosed</v>
      </c>
      <c r="I231" t="str">
        <v>Not Disclosed</v>
      </c>
    </row>
    <row r="232" spans="1:9" ht="12.75">
      <c r="A232">
        <v>18324</v>
      </c>
      <c r="B232" t="s">
        <v>1036</v>
      </c>
      <c r="C232">
        <f>_xlfn.XLOOKUP(B232,'Original deal_information'!$B$2:$B$777,'Original deal_information'!$L$2:$L$777,0)</f>
        <v>5897</v>
      </c>
      <c r="D232">
        <f>_xlfn.XLOOKUP(B232,'Original deal_information'!$B$2:$B$777,'Original deal_information'!$O$2:$O$777,0)</f>
        <v>9426</v>
      </c>
      <c r="E232" t="str">
        <f>_xlfn.XLOOKUP(B232,'Original deal_information'!$B$2:$B$777,'Original deal_information'!$P$2:$P$777,0)</f>
        <v>Not Disclosed</v>
      </c>
      <c r="F232">
        <f>_xlfn.XLOOKUP(B232,'Original deal_information'!$B$2:$B$777,'Original deal_information'!$AI$2:$AI$777,0)</f>
        <v>0</v>
      </c>
      <c r="G232" t="str" cm="1">
        <f t="array" ref="G232:I232">_xlfn.XLOOKUP(B232,'Original deal_information'!$B$2:$B$777,'Original deal_information'!$AJ$2:$AL$777,"Not Disclosed",0)</f>
        <v>Not Disclosed</v>
      </c>
      <c r="H232" t="str">
        <v>Not Disclosed</v>
      </c>
      <c r="I232" t="str">
        <v>Not Disclosed</v>
      </c>
    </row>
    <row r="233" spans="1:9" ht="12.75">
      <c r="A233">
        <v>18423</v>
      </c>
      <c r="B233" t="s">
        <v>776</v>
      </c>
      <c r="C233">
        <f>_xlfn.XLOOKUP(B233,'Original deal_information'!$B$2:$B$777,'Original deal_information'!$L$2:$L$777,0)</f>
        <v>4785</v>
      </c>
      <c r="D233">
        <f>_xlfn.XLOOKUP(B233,'Original deal_information'!$B$2:$B$777,'Original deal_information'!$O$2:$O$777,0)</f>
        <v>2165</v>
      </c>
      <c r="E233" t="str">
        <f>_xlfn.XLOOKUP(B233,'Original deal_information'!$B$2:$B$777,'Original deal_information'!$P$2:$P$777,0)</f>
        <v>Not Disclosed</v>
      </c>
      <c r="F233">
        <f>_xlfn.XLOOKUP(B233,'Original deal_information'!$B$2:$B$777,'Original deal_information'!$AI$2:$AI$777,0)</f>
        <v>0</v>
      </c>
      <c r="G233" t="str" cm="1">
        <f t="array" ref="G233:I233">_xlfn.XLOOKUP(B233,'Original deal_information'!$B$2:$B$777,'Original deal_information'!$AJ$2:$AL$777,"Not Disclosed",0)</f>
        <v>We are creating the world's first on-demand mass transit system. Our autonomous pods can pick up passengers. Our system of dynamic-connect,  allows pods to become "bus-trains" that elastically combine on the highway. Passengers then are directed to individual pods,  that disconnect dynamically and drop each passenger to their preferred destination.</v>
      </c>
      <c r="H233" t="str">
        <v>Our sales and marketing strategy is well-defined: 
1 Mass transit operators have a clear need to meet cost reductions,  increase efficiency and reduce pollution during fleet replacement 
2 Smart Cities have a requirement to define a future-proof solution for enabling transit methods for all segments of the population 
3. Truck operators are looking for solutions that reduce human operator costs.</v>
      </c>
      <c r="I233" t="str">
        <v>1 Fleet replacement for transit operators - in lieu of buses,  reducing costs 
2 Replacement of personal cars by personal pods - flexible,  shareable 
3. On-demand specialized services such as food,  lodging,  entertainment 
4 Cargo movement from factories,  warehouses,  ports to stores and homes - specialized for applications such as UPS,  FedEx,  assembly operations,  farm-to-store goods.</v>
      </c>
    </row>
    <row r="234" spans="1:9" ht="12.75">
      <c r="A234">
        <v>18441</v>
      </c>
      <c r="B234" t="s">
        <v>788</v>
      </c>
      <c r="C234">
        <f>_xlfn.XLOOKUP(B234,'Original deal_information'!$B$2:$B$777,'Original deal_information'!$L$2:$L$777,0)</f>
        <v>4261</v>
      </c>
      <c r="D234">
        <f>_xlfn.XLOOKUP(B234,'Original deal_information'!$B$2:$B$777,'Original deal_information'!$O$2:$O$777,0)</f>
        <v>3678</v>
      </c>
      <c r="E234" t="str">
        <f>_xlfn.XLOOKUP(B234,'Original deal_information'!$B$2:$B$777,'Original deal_information'!$P$2:$P$777,0)</f>
        <v>Not Disclosed</v>
      </c>
      <c r="F234">
        <f>_xlfn.XLOOKUP(B234,'Original deal_information'!$B$2:$B$777,'Original deal_information'!$AI$2:$AI$777,0)</f>
        <v>1</v>
      </c>
      <c r="G234" t="str" cm="1">
        <f t="array" ref="G234:I234">_xlfn.XLOOKUP(B234,'Original deal_information'!$B$2:$B$777,'Original deal_information'!$AJ$2:$AL$777,"Not Disclosed",0)</f>
        <v>Helping creativity grow.</v>
      </c>
      <c r="H234" t="str">
        <v>Not Disclosed</v>
      </c>
      <c r="I234" t="str">
        <v>Not Disclosed</v>
      </c>
    </row>
    <row r="235" spans="1:9" ht="12.75">
      <c r="A235">
        <v>18445</v>
      </c>
      <c r="B235" t="s">
        <v>550</v>
      </c>
      <c r="C235">
        <f>_xlfn.XLOOKUP(B235,'Original deal_information'!$B$2:$B$777,'Original deal_information'!$L$2:$L$777,0)</f>
        <v>1623</v>
      </c>
      <c r="D235">
        <f>_xlfn.XLOOKUP(B235,'Original deal_information'!$B$2:$B$777,'Original deal_information'!$O$2:$O$777,0)</f>
        <v>1467</v>
      </c>
      <c r="E235" t="str">
        <f>_xlfn.XLOOKUP(B235,'Original deal_information'!$B$2:$B$777,'Original deal_information'!$P$2:$P$777,0)</f>
        <v>Not Disclosed</v>
      </c>
      <c r="F235">
        <f>_xlfn.XLOOKUP(B235,'Original deal_information'!$B$2:$B$777,'Original deal_information'!$AI$2:$AI$777,0)</f>
        <v>0</v>
      </c>
      <c r="G235" t="str" cm="1">
        <f t="array" ref="G235:I235">_xlfn.XLOOKUP(B235,'Original deal_information'!$B$2:$B$777,'Original deal_information'!$AJ$2:$AL$777,"Not Disclosed",0)</f>
        <v>Not Disclosed</v>
      </c>
      <c r="H235" t="str">
        <v>Not Disclosed</v>
      </c>
      <c r="I235" t="str">
        <v>Not Disclosed</v>
      </c>
    </row>
    <row r="236" spans="1:9" ht="12.75">
      <c r="A236">
        <v>18615</v>
      </c>
      <c r="B236" t="s">
        <v>193</v>
      </c>
      <c r="C236">
        <f>_xlfn.XLOOKUP(B236,'Original deal_information'!$B$2:$B$777,'Original deal_information'!$L$2:$L$777,0)</f>
        <v>1623</v>
      </c>
      <c r="D236">
        <f>_xlfn.XLOOKUP(B236,'Original deal_information'!$B$2:$B$777,'Original deal_information'!$O$2:$O$777,0)</f>
        <v>5867</v>
      </c>
      <c r="E236" t="str">
        <f>_xlfn.XLOOKUP(B236,'Original deal_information'!$B$2:$B$777,'Original deal_information'!$P$2:$P$777,0)</f>
        <v>Not Disclosed</v>
      </c>
      <c r="F236">
        <f>_xlfn.XLOOKUP(B236,'Original deal_information'!$B$2:$B$777,'Original deal_information'!$AI$2:$AI$777,0)</f>
        <v>0</v>
      </c>
      <c r="G236" t="str" cm="1">
        <f t="array" ref="G236:I236">_xlfn.XLOOKUP(B236,'Original deal_information'!$B$2:$B$777,'Original deal_information'!$AJ$2:$AL$777,"Not Disclosed",0)</f>
        <v>Not Disclosed</v>
      </c>
      <c r="H236" t="str">
        <v>Not Disclosed</v>
      </c>
      <c r="I236" t="str">
        <v>Not Disclosed</v>
      </c>
    </row>
    <row r="237" spans="1:9" ht="12.75">
      <c r="A237">
        <v>18629</v>
      </c>
      <c r="B237" t="s">
        <v>930</v>
      </c>
      <c r="C237">
        <f>_xlfn.XLOOKUP(B237,'Original deal_information'!$B$2:$B$777,'Original deal_information'!$L$2:$L$777,0)</f>
        <v>9367</v>
      </c>
      <c r="D237">
        <f>_xlfn.XLOOKUP(B237,'Original deal_information'!$B$2:$B$777,'Original deal_information'!$O$2:$O$777,0)</f>
        <v>3678</v>
      </c>
      <c r="E237">
        <f>_xlfn.XLOOKUP(B237,'Original deal_information'!$B$2:$B$777,'Original deal_information'!$P$2:$P$777,0)</f>
        <v>1</v>
      </c>
      <c r="F237">
        <f>_xlfn.XLOOKUP(B237,'Original deal_information'!$B$2:$B$777,'Original deal_information'!$AI$2:$AI$777,0)</f>
        <v>0</v>
      </c>
      <c r="G237" t="str" cm="1">
        <f t="array" ref="G237:I237">_xlfn.XLOOKUP(B237,'Original deal_information'!$B$2:$B$777,'Original deal_information'!$AJ$2:$AL$777,"Not Disclosed",0)</f>
        <v>Not Disclosed</v>
      </c>
      <c r="H237" t="str">
        <v>Not Disclosed</v>
      </c>
      <c r="I237" t="str">
        <v>Not Disclosed</v>
      </c>
    </row>
    <row r="238" spans="1:9" ht="12.75">
      <c r="A238">
        <v>18630</v>
      </c>
      <c r="B238" t="s">
        <v>1111</v>
      </c>
      <c r="C238">
        <f>_xlfn.XLOOKUP(B238,'Original deal_information'!$B$2:$B$777,'Original deal_information'!$L$2:$L$777,0)</f>
        <v>5897</v>
      </c>
      <c r="D238">
        <f>_xlfn.XLOOKUP(B238,'Original deal_information'!$B$2:$B$777,'Original deal_information'!$O$2:$O$777,0)</f>
        <v>4913</v>
      </c>
      <c r="E238" t="str">
        <f>_xlfn.XLOOKUP(B238,'Original deal_information'!$B$2:$B$777,'Original deal_information'!$P$2:$P$777,0)</f>
        <v>Not Disclosed</v>
      </c>
      <c r="F238">
        <f>_xlfn.XLOOKUP(B238,'Original deal_information'!$B$2:$B$777,'Original deal_information'!$AI$2:$AI$777,0)</f>
        <v>0</v>
      </c>
      <c r="G238" t="str" cm="1">
        <f t="array" ref="G238:I238">_xlfn.XLOOKUP(B238,'Original deal_information'!$B$2:$B$777,'Original deal_information'!$AJ$2:$AL$777,"Not Disclosed",0)</f>
        <v>Not Disclosed</v>
      </c>
      <c r="H238" t="str">
        <v>Not Disclosed</v>
      </c>
      <c r="I238" t="str">
        <v>Not Disclosed</v>
      </c>
    </row>
    <row r="239" spans="1:9" ht="12.75">
      <c r="A239">
        <v>18664</v>
      </c>
      <c r="B239" t="s">
        <v>801</v>
      </c>
      <c r="C239">
        <f>_xlfn.XLOOKUP(B239,'Original deal_information'!$B$2:$B$777,'Original deal_information'!$L$2:$L$777,0)</f>
        <v>2361</v>
      </c>
      <c r="D239">
        <f>_xlfn.XLOOKUP(B239,'Original deal_information'!$B$2:$B$777,'Original deal_information'!$O$2:$O$777,0)</f>
        <v>1467</v>
      </c>
      <c r="E239">
        <f>_xlfn.XLOOKUP(B239,'Original deal_information'!$B$2:$B$777,'Original deal_information'!$P$2:$P$777,0)</f>
        <v>4</v>
      </c>
      <c r="F239">
        <f>_xlfn.XLOOKUP(B239,'Original deal_information'!$B$2:$B$777,'Original deal_information'!$AI$2:$AI$777,0)</f>
        <v>0</v>
      </c>
      <c r="G239" t="str" cm="1">
        <f t="array" ref="G239:I239">_xlfn.XLOOKUP(B239,'Original deal_information'!$B$2:$B$777,'Original deal_information'!$AJ$2:$AL$777,"Not Disclosed",0)</f>
        <v xml:space="preserve">GREY Group is a global full service integrated communications agency with a long standing reputation for building brands and business through powerful creative ideas that resonate with brands’ targets. The success of the network lies in the imagination,  passion and creativity of its people across countries and cultures. </v>
      </c>
      <c r="H239" t="str">
        <v>Not Disclosed</v>
      </c>
      <c r="I239" t="str">
        <v>Not Disclosed</v>
      </c>
    </row>
    <row r="240" spans="1:9" ht="12.75">
      <c r="A240">
        <v>18809</v>
      </c>
      <c r="B240" t="s">
        <v>798</v>
      </c>
      <c r="C240">
        <f>_xlfn.XLOOKUP(B240,'Original deal_information'!$B$2:$B$777,'Original deal_information'!$L$2:$L$777,0)</f>
        <v>8945</v>
      </c>
      <c r="D240">
        <f>_xlfn.XLOOKUP(B240,'Original deal_information'!$B$2:$B$777,'Original deal_information'!$O$2:$O$777,0)</f>
        <v>3678</v>
      </c>
      <c r="E240">
        <f>_xlfn.XLOOKUP(B240,'Original deal_information'!$B$2:$B$777,'Original deal_information'!$P$2:$P$777,0)</f>
        <v>1</v>
      </c>
      <c r="F240">
        <f>_xlfn.XLOOKUP(B240,'Original deal_information'!$B$2:$B$777,'Original deal_information'!$AI$2:$AI$777,0)</f>
        <v>0</v>
      </c>
      <c r="G240" t="str" cm="1">
        <f t="array" ref="G240:I240">_xlfn.XLOOKUP(B240,'Original deal_information'!$B$2:$B$777,'Original deal_information'!$AJ$2:$AL$777,"Not Disclosed",0)</f>
        <v>Not Disclosed</v>
      </c>
      <c r="H240" t="str">
        <v>Not Disclosed</v>
      </c>
      <c r="I240" t="str">
        <v>Not Disclosed</v>
      </c>
    </row>
    <row r="241" spans="1:9" ht="12.75">
      <c r="A241">
        <v>18811</v>
      </c>
      <c r="B241" t="s">
        <v>1069</v>
      </c>
      <c r="C241">
        <f>_xlfn.XLOOKUP(B241,'Original deal_information'!$B$2:$B$777,'Original deal_information'!$L$2:$L$777,0)</f>
        <v>5897</v>
      </c>
      <c r="D241">
        <f>_xlfn.XLOOKUP(B241,'Original deal_information'!$B$2:$B$777,'Original deal_information'!$O$2:$O$777,0)</f>
        <v>3678</v>
      </c>
      <c r="E241" t="str">
        <f>_xlfn.XLOOKUP(B241,'Original deal_information'!$B$2:$B$777,'Original deal_information'!$P$2:$P$777,0)</f>
        <v>Not Disclosed</v>
      </c>
      <c r="F241">
        <f>_xlfn.XLOOKUP(B241,'Original deal_information'!$B$2:$B$777,'Original deal_information'!$AI$2:$AI$777,0)</f>
        <v>0</v>
      </c>
      <c r="G241" t="str" cm="1">
        <f t="array" ref="G241:I241">_xlfn.XLOOKUP(B241,'Original deal_information'!$B$2:$B$777,'Original deal_information'!$AJ$2:$AL$777,"Not Disclosed",0)</f>
        <v>Not Disclosed</v>
      </c>
      <c r="H241" t="str">
        <v>Not Disclosed</v>
      </c>
      <c r="I241" t="str">
        <v>Not Disclosed</v>
      </c>
    </row>
    <row r="242" spans="1:9" ht="12.75">
      <c r="A242">
        <v>19158</v>
      </c>
      <c r="B242" t="s">
        <v>477</v>
      </c>
      <c r="C242">
        <f>_xlfn.XLOOKUP(B242,'Original deal_information'!$B$2:$B$777,'Original deal_information'!$L$2:$L$777,0)</f>
        <v>1623</v>
      </c>
      <c r="D242">
        <f>_xlfn.XLOOKUP(B242,'Original deal_information'!$B$2:$B$777,'Original deal_information'!$O$2:$O$777,0)</f>
        <v>7846</v>
      </c>
      <c r="E242">
        <f>_xlfn.XLOOKUP(B242,'Original deal_information'!$B$2:$B$777,'Original deal_information'!$P$2:$P$777,0)</f>
        <v>3</v>
      </c>
      <c r="F242">
        <f>_xlfn.XLOOKUP(B242,'Original deal_information'!$B$2:$B$777,'Original deal_information'!$AI$2:$AI$777,0)</f>
        <v>1</v>
      </c>
      <c r="G242" t="str" cm="1">
        <f t="array" ref="G242:I242">_xlfn.XLOOKUP(B242,'Original deal_information'!$B$2:$B$777,'Original deal_information'!$AJ$2:$AL$777,"Not Disclosed",0)</f>
        <v>Not Disclosed</v>
      </c>
      <c r="H242" t="str">
        <v>Not Disclosed</v>
      </c>
      <c r="I242" t="str">
        <v>Not Disclosed</v>
      </c>
    </row>
    <row r="243" spans="1:9" ht="12.75">
      <c r="A243">
        <v>19160</v>
      </c>
      <c r="B243" t="s">
        <v>466</v>
      </c>
      <c r="C243">
        <f>_xlfn.XLOOKUP(B243,'Original deal_information'!$B$2:$B$777,'Original deal_information'!$L$2:$L$777,0)</f>
        <v>2468</v>
      </c>
      <c r="D243">
        <f>_xlfn.XLOOKUP(B243,'Original deal_information'!$B$2:$B$777,'Original deal_information'!$O$2:$O$777,0)</f>
        <v>5876</v>
      </c>
      <c r="E243">
        <f>_xlfn.XLOOKUP(B243,'Original deal_information'!$B$2:$B$777,'Original deal_information'!$P$2:$P$777,0)</f>
        <v>2</v>
      </c>
      <c r="F243">
        <f>_xlfn.XLOOKUP(B243,'Original deal_information'!$B$2:$B$777,'Original deal_information'!$AI$2:$AI$777,0)</f>
        <v>0</v>
      </c>
      <c r="G243" t="str" cm="1">
        <f t="array" ref="G243:I243">_xlfn.XLOOKUP(B243,'Original deal_information'!$B$2:$B$777,'Original deal_information'!$AJ$2:$AL$777,"Not Disclosed",0)</f>
        <v>Not Disclosed</v>
      </c>
      <c r="H243" t="str">
        <v>Not Disclosed</v>
      </c>
      <c r="I243" t="str">
        <v>Not Disclosed</v>
      </c>
    </row>
    <row r="244" spans="1:9" ht="12.75">
      <c r="A244">
        <v>19167</v>
      </c>
      <c r="B244" t="s">
        <v>845</v>
      </c>
      <c r="C244">
        <f>_xlfn.XLOOKUP(B244,'Original deal_information'!$B$2:$B$777,'Original deal_information'!$L$2:$L$777,0)</f>
        <v>1256</v>
      </c>
      <c r="D244">
        <f>_xlfn.XLOOKUP(B244,'Original deal_information'!$B$2:$B$777,'Original deal_information'!$O$2:$O$777,0)</f>
        <v>2165</v>
      </c>
      <c r="E244">
        <f>_xlfn.XLOOKUP(B244,'Original deal_information'!$B$2:$B$777,'Original deal_information'!$P$2:$P$777,0)</f>
        <v>2</v>
      </c>
      <c r="F244">
        <f>_xlfn.XLOOKUP(B244,'Original deal_information'!$B$2:$B$777,'Original deal_information'!$AI$2:$AI$777,0)</f>
        <v>0</v>
      </c>
      <c r="G244" t="str" cm="1">
        <f t="array" ref="G244:I244">_xlfn.XLOOKUP(B244,'Original deal_information'!$B$2:$B$777,'Original deal_information'!$AJ$2:$AL$777,"Not Disclosed",0)</f>
        <v>Not Disclosed</v>
      </c>
      <c r="H244" t="str">
        <v>Not Disclosed</v>
      </c>
      <c r="I244" t="str">
        <v>Not Disclosed</v>
      </c>
    </row>
    <row r="245" spans="1:9" ht="12.75">
      <c r="A245">
        <v>19224</v>
      </c>
      <c r="B245" t="s">
        <v>598</v>
      </c>
      <c r="C245" t="str">
        <f>_xlfn.XLOOKUP(B245,'Original deal_information'!$B$2:$B$777,'Original deal_information'!$L$2:$L$777,0)</f>
        <v>Not Disclosed</v>
      </c>
      <c r="D245">
        <f>_xlfn.XLOOKUP(B245,'Original deal_information'!$B$2:$B$777,'Original deal_information'!$O$2:$O$777,0)</f>
        <v>7592</v>
      </c>
      <c r="E245">
        <f>_xlfn.XLOOKUP(B245,'Original deal_information'!$B$2:$B$777,'Original deal_information'!$P$2:$P$777,0)</f>
        <v>2</v>
      </c>
      <c r="F245">
        <f>_xlfn.XLOOKUP(B245,'Original deal_information'!$B$2:$B$777,'Original deal_information'!$AI$2:$AI$777,0)</f>
        <v>1</v>
      </c>
      <c r="G245" t="str" cm="1">
        <f t="array" ref="G245:I245">_xlfn.XLOOKUP(B245,'Original deal_information'!$B$2:$B$777,'Original deal_information'!$AJ$2:$AL$777,"Not Disclosed",0)</f>
        <v>Not Disclosed</v>
      </c>
      <c r="H245" t="str">
        <v>Not Disclosed</v>
      </c>
      <c r="I245" t="str">
        <v>Not Disclosed</v>
      </c>
    </row>
    <row r="246" spans="1:9" ht="12.75">
      <c r="A246">
        <v>19271</v>
      </c>
      <c r="B246" t="s">
        <v>302</v>
      </c>
      <c r="C246">
        <f>_xlfn.XLOOKUP(B246,'Original deal_information'!$B$2:$B$777,'Original deal_information'!$L$2:$L$777,0)</f>
        <v>3947</v>
      </c>
      <c r="D246">
        <f>_xlfn.XLOOKUP(B246,'Original deal_information'!$B$2:$B$777,'Original deal_information'!$O$2:$O$777,0)</f>
        <v>7592</v>
      </c>
      <c r="E246">
        <f>_xlfn.XLOOKUP(B246,'Original deal_information'!$B$2:$B$777,'Original deal_information'!$P$2:$P$777,0)</f>
        <v>1</v>
      </c>
      <c r="F246">
        <f>_xlfn.XLOOKUP(B246,'Original deal_information'!$B$2:$B$777,'Original deal_information'!$AI$2:$AI$777,0)</f>
        <v>0</v>
      </c>
      <c r="G246" t="str" cm="1">
        <f t="array" ref="G246:I246">_xlfn.XLOOKUP(B246,'Original deal_information'!$B$2:$B$777,'Original deal_information'!$AJ$2:$AL$777,"Not Disclosed",0)</f>
        <v>Not Disclosed</v>
      </c>
      <c r="H246" t="str">
        <v>Not Disclosed</v>
      </c>
      <c r="I246" t="str">
        <v>Not Disclosed</v>
      </c>
    </row>
    <row r="247" spans="1:9" ht="12.75">
      <c r="A247">
        <v>19273</v>
      </c>
      <c r="B247" t="s">
        <v>303</v>
      </c>
      <c r="C247">
        <f>_xlfn.XLOOKUP(B247,'Original deal_information'!$B$2:$B$777,'Original deal_information'!$L$2:$L$777,0)</f>
        <v>3947</v>
      </c>
      <c r="D247">
        <f>_xlfn.XLOOKUP(B247,'Original deal_information'!$B$2:$B$777,'Original deal_information'!$O$2:$O$777,0)</f>
        <v>5867</v>
      </c>
      <c r="E247" t="str">
        <f>_xlfn.XLOOKUP(B247,'Original deal_information'!$B$2:$B$777,'Original deal_information'!$P$2:$P$777,0)</f>
        <v>Not Disclosed</v>
      </c>
      <c r="F247">
        <f>_xlfn.XLOOKUP(B247,'Original deal_information'!$B$2:$B$777,'Original deal_information'!$AI$2:$AI$777,0)</f>
        <v>0</v>
      </c>
      <c r="G247" t="str" cm="1">
        <f t="array" ref="G247:I247">_xlfn.XLOOKUP(B247,'Original deal_information'!$B$2:$B$777,'Original deal_information'!$AJ$2:$AL$777,"Not Disclosed",0)</f>
        <v>Not Disclosed</v>
      </c>
      <c r="H247" t="str">
        <v>Not Disclosed</v>
      </c>
      <c r="I247" t="str">
        <v>Not Disclosed</v>
      </c>
    </row>
    <row r="248" spans="1:9" ht="12.75">
      <c r="A248">
        <v>19274</v>
      </c>
      <c r="B248" t="s">
        <v>879</v>
      </c>
      <c r="C248">
        <f>_xlfn.XLOOKUP(B248,'Original deal_information'!$B$2:$B$777,'Original deal_information'!$L$2:$L$777,0)</f>
        <v>4785</v>
      </c>
      <c r="D248">
        <f>_xlfn.XLOOKUP(B248,'Original deal_information'!$B$2:$B$777,'Original deal_information'!$O$2:$O$777,0)</f>
        <v>3985</v>
      </c>
      <c r="E248">
        <f>_xlfn.XLOOKUP(B248,'Original deal_information'!$B$2:$B$777,'Original deal_information'!$P$2:$P$777,0)</f>
        <v>2</v>
      </c>
      <c r="F248">
        <f>_xlfn.XLOOKUP(B248,'Original deal_information'!$B$2:$B$777,'Original deal_information'!$AI$2:$AI$777,0)</f>
        <v>1</v>
      </c>
      <c r="G248" t="str" cm="1">
        <f t="array" ref="G248:I248">_xlfn.XLOOKUP(B248,'Original deal_information'!$B$2:$B$777,'Original deal_information'!$AJ$2:$AL$777,"Not Disclosed",0)</f>
        <v xml:space="preserve">Through Tashbeak’s platform,  startups and SMEs no longer need to hire consultants,  and spend a lot of money. We give businesses the freedom to choose experienced consultants on-demand. </v>
      </c>
      <c r="H248" t="str">
        <v>Not Disclosed</v>
      </c>
      <c r="I248" t="str">
        <v xml:space="preserve">Individuals working with startups and SMEs in the MENA region are our end customers. 85% of the MENAs' ecosystem is SMEs. In Saudi Arabia there is 25M SME,  So millions of individuals and potential customers. </v>
      </c>
    </row>
    <row r="249" spans="1:9" ht="12.75">
      <c r="A249">
        <v>19292</v>
      </c>
      <c r="B249" t="s">
        <v>235</v>
      </c>
      <c r="C249">
        <f>_xlfn.XLOOKUP(B249,'Original deal_information'!$B$2:$B$777,'Original deal_information'!$L$2:$L$777,0)</f>
        <v>2468</v>
      </c>
      <c r="D249">
        <f>_xlfn.XLOOKUP(B249,'Original deal_information'!$B$2:$B$777,'Original deal_information'!$O$2:$O$777,0)</f>
        <v>6729</v>
      </c>
      <c r="E249" t="str">
        <f>_xlfn.XLOOKUP(B249,'Original deal_information'!$B$2:$B$777,'Original deal_information'!$P$2:$P$777,0)</f>
        <v>Not Disclosed</v>
      </c>
      <c r="F249">
        <f>_xlfn.XLOOKUP(B249,'Original deal_information'!$B$2:$B$777,'Original deal_information'!$AI$2:$AI$777,0)</f>
        <v>1</v>
      </c>
      <c r="G249" t="str" cm="1">
        <f t="array" ref="G249:I249">_xlfn.XLOOKUP(B249,'Original deal_information'!$B$2:$B$777,'Original deal_information'!$AJ$2:$AL$777,"Not Disclosed",0)</f>
        <v xml:space="preserve">We are using the power of AI and Machine Learning to automate marketing for online businesses,  large and small. 
Online marketing is a difficult skill to master and do right,  and its very easy to lose a ton of money with little (if any) results. We take the guesswork and manual labor out of this crucial function and give it to the machines. </v>
      </c>
      <c r="H249" t="str">
        <v>We make money through marketing budgets. For large customers its on a campaign by campaign basis. For SMEs we take a monthly recurring revenue that is effectively their monthly advertising budget. 
We innovated both on the product side (completely automation) and the business model side (flipped advertising into a SaaS revenue model)</v>
      </c>
      <c r="I249" t="str">
        <v>Our market is a $300 Billion market globally (online marketing),  65% of which is SMEs. 
We acquire our large customers through media agencies (the Big 4: Omnicom,  Publicis,  WPP,  IPG) with whom we have large yearly contracts
We acquire our SME customers through online marketing,  using our own automation product (www.instascaler.com)</v>
      </c>
    </row>
    <row r="250" spans="1:9" ht="12.75">
      <c r="A250">
        <v>19369</v>
      </c>
      <c r="B250" t="s">
        <v>726</v>
      </c>
      <c r="C250">
        <f>_xlfn.XLOOKUP(B250,'Original deal_information'!$B$2:$B$777,'Original deal_information'!$L$2:$L$777,0)</f>
        <v>4785</v>
      </c>
      <c r="D250">
        <f>_xlfn.XLOOKUP(B250,'Original deal_information'!$B$2:$B$777,'Original deal_information'!$O$2:$O$777,0)</f>
        <v>2356</v>
      </c>
      <c r="E250">
        <f>_xlfn.XLOOKUP(B250,'Original deal_information'!$B$2:$B$777,'Original deal_information'!$P$2:$P$777,0)</f>
        <v>2</v>
      </c>
      <c r="F250">
        <f>_xlfn.XLOOKUP(B250,'Original deal_information'!$B$2:$B$777,'Original deal_information'!$AI$2:$AI$777,0)</f>
        <v>1</v>
      </c>
      <c r="G250" t="str" cm="1">
        <f t="array" ref="G250:I250">_xlfn.XLOOKUP(B250,'Original deal_information'!$B$2:$B$777,'Original deal_information'!$AJ$2:$AL$777,"Not Disclosed",0)</f>
        <v>Not Disclosed</v>
      </c>
      <c r="H250" t="str">
        <v>Not Disclosed</v>
      </c>
      <c r="I250" t="str">
        <v>Not Disclosed</v>
      </c>
    </row>
    <row r="251" spans="1:9" ht="12.75">
      <c r="A251">
        <v>19415</v>
      </c>
      <c r="B251" t="s">
        <v>177</v>
      </c>
      <c r="C251">
        <f>_xlfn.XLOOKUP(B251,'Original deal_information'!$B$2:$B$777,'Original deal_information'!$L$2:$L$777,0)</f>
        <v>2468</v>
      </c>
      <c r="D251">
        <f>_xlfn.XLOOKUP(B251,'Original deal_information'!$B$2:$B$777,'Original deal_information'!$O$2:$O$777,0)</f>
        <v>3678</v>
      </c>
      <c r="E251">
        <f>_xlfn.XLOOKUP(B251,'Original deal_information'!$B$2:$B$777,'Original deal_information'!$P$2:$P$777,0)</f>
        <v>1</v>
      </c>
      <c r="F251">
        <f>_xlfn.XLOOKUP(B251,'Original deal_information'!$B$2:$B$777,'Original deal_information'!$AI$2:$AI$777,0)</f>
        <v>0</v>
      </c>
      <c r="G251" t="str" cm="1">
        <f t="array" ref="G251:I251">_xlfn.XLOOKUP(B251,'Original deal_information'!$B$2:$B$777,'Original deal_information'!$AJ$2:$AL$777,"Not Disclosed",0)</f>
        <v>Not Disclosed</v>
      </c>
      <c r="H251" t="str">
        <v>Not Disclosed</v>
      </c>
      <c r="I251" t="str">
        <v>Not Disclosed</v>
      </c>
    </row>
    <row r="252" spans="1:9" ht="12.75">
      <c r="A252">
        <v>19441</v>
      </c>
      <c r="B252" t="s">
        <v>1070</v>
      </c>
      <c r="C252">
        <f>_xlfn.XLOOKUP(B252,'Original deal_information'!$B$2:$B$777,'Original deal_information'!$L$2:$L$777,0)</f>
        <v>5897</v>
      </c>
      <c r="D252">
        <f>_xlfn.XLOOKUP(B252,'Original deal_information'!$B$2:$B$777,'Original deal_information'!$O$2:$O$777,0)</f>
        <v>7346</v>
      </c>
      <c r="E252" t="str">
        <f>_xlfn.XLOOKUP(B252,'Original deal_information'!$B$2:$B$777,'Original deal_information'!$P$2:$P$777,0)</f>
        <v>Not Disclosed</v>
      </c>
      <c r="F252">
        <f>_xlfn.XLOOKUP(B252,'Original deal_information'!$B$2:$B$777,'Original deal_information'!$AI$2:$AI$777,0)</f>
        <v>0</v>
      </c>
      <c r="G252" t="str" cm="1">
        <f t="array" ref="G252:I252">_xlfn.XLOOKUP(B252,'Original deal_information'!$B$2:$B$777,'Original deal_information'!$AJ$2:$AL$777,"Not Disclosed",0)</f>
        <v>Not Disclosed</v>
      </c>
      <c r="H252" t="str">
        <v>Not Disclosed</v>
      </c>
      <c r="I252" t="str">
        <v>Not Disclosed</v>
      </c>
    </row>
    <row r="253" spans="1:9" ht="12.75">
      <c r="A253">
        <v>19442</v>
      </c>
      <c r="B253" t="s">
        <v>376</v>
      </c>
      <c r="C253">
        <f>_xlfn.XLOOKUP(B253,'Original deal_information'!$B$2:$B$777,'Original deal_information'!$L$2:$L$777,0)</f>
        <v>9367</v>
      </c>
      <c r="D253">
        <f>_xlfn.XLOOKUP(B253,'Original deal_information'!$B$2:$B$777,'Original deal_information'!$O$2:$O$777,0)</f>
        <v>5876</v>
      </c>
      <c r="E253" t="str">
        <f>_xlfn.XLOOKUP(B253,'Original deal_information'!$B$2:$B$777,'Original deal_information'!$P$2:$P$777,0)</f>
        <v>Not Disclosed</v>
      </c>
      <c r="F253">
        <f>_xlfn.XLOOKUP(B253,'Original deal_information'!$B$2:$B$777,'Original deal_information'!$AI$2:$AI$777,0)</f>
        <v>0</v>
      </c>
      <c r="G253" t="str" cm="1">
        <f t="array" ref="G253:I253">_xlfn.XLOOKUP(B253,'Original deal_information'!$B$2:$B$777,'Original deal_information'!$AJ$2:$AL$777,"Not Disclosed",0)</f>
        <v>Not Disclosed</v>
      </c>
      <c r="H253" t="str">
        <v>Not Disclosed</v>
      </c>
      <c r="I253" t="str">
        <v>Not Disclosed</v>
      </c>
    </row>
    <row r="254" spans="1:9" ht="12.75">
      <c r="A254">
        <v>19451</v>
      </c>
      <c r="B254" t="s">
        <v>1157</v>
      </c>
      <c r="C254">
        <f>_xlfn.XLOOKUP(B254,'Original deal_information'!$B$2:$B$777,'Original deal_information'!$L$2:$L$777,0)</f>
        <v>5897</v>
      </c>
      <c r="D254">
        <f>_xlfn.XLOOKUP(B254,'Original deal_information'!$B$2:$B$777,'Original deal_information'!$O$2:$O$777,0)</f>
        <v>8923</v>
      </c>
      <c r="E254" t="str">
        <f>_xlfn.XLOOKUP(B254,'Original deal_information'!$B$2:$B$777,'Original deal_information'!$P$2:$P$777,0)</f>
        <v>Not Disclosed</v>
      </c>
      <c r="F254">
        <f>_xlfn.XLOOKUP(B254,'Original deal_information'!$B$2:$B$777,'Original deal_information'!$AI$2:$AI$777,0)</f>
        <v>0</v>
      </c>
      <c r="G254" t="str" cm="1">
        <f t="array" ref="G254:I254">_xlfn.XLOOKUP(B254,'Original deal_information'!$B$2:$B$777,'Original deal_information'!$AJ$2:$AL$777,"Not Disclosed",0)</f>
        <v>Not Disclosed</v>
      </c>
      <c r="H254" t="str">
        <v>Not Disclosed</v>
      </c>
      <c r="I254" t="str">
        <v>Not Disclosed</v>
      </c>
    </row>
    <row r="255" spans="1:9" ht="12.75">
      <c r="A255">
        <v>19458</v>
      </c>
      <c r="B255" t="s">
        <v>178</v>
      </c>
      <c r="C255">
        <f>_xlfn.XLOOKUP(B255,'Original deal_information'!$B$2:$B$777,'Original deal_information'!$L$2:$L$777,0)</f>
        <v>2361</v>
      </c>
      <c r="D255">
        <f>_xlfn.XLOOKUP(B255,'Original deal_information'!$B$2:$B$777,'Original deal_information'!$O$2:$O$777,0)</f>
        <v>4536</v>
      </c>
      <c r="E255">
        <f>_xlfn.XLOOKUP(B255,'Original deal_information'!$B$2:$B$777,'Original deal_information'!$P$2:$P$777,0)</f>
        <v>1</v>
      </c>
      <c r="F255">
        <f>_xlfn.XLOOKUP(B255,'Original deal_information'!$B$2:$B$777,'Original deal_information'!$AI$2:$AI$777,0)</f>
        <v>0</v>
      </c>
      <c r="G255" t="str" cm="1">
        <f t="array" ref="G255:I255">_xlfn.XLOOKUP(B255,'Original deal_information'!$B$2:$B$777,'Original deal_information'!$AJ$2:$AL$777,"Not Disclosed",0)</f>
        <v>Not Disclosed</v>
      </c>
      <c r="H255" t="str">
        <v>Not Disclosed</v>
      </c>
      <c r="I255" t="str">
        <v>Not Disclosed</v>
      </c>
    </row>
    <row r="256" spans="1:9" ht="12.75">
      <c r="A256">
        <v>19465</v>
      </c>
      <c r="B256" t="s">
        <v>955</v>
      </c>
      <c r="C256">
        <f>_xlfn.XLOOKUP(B256,'Original deal_information'!$B$2:$B$777,'Original deal_information'!$L$2:$L$777,0)</f>
        <v>5897</v>
      </c>
      <c r="D256">
        <f>_xlfn.XLOOKUP(B256,'Original deal_information'!$B$2:$B$777,'Original deal_information'!$O$2:$O$777,0)</f>
        <v>4536</v>
      </c>
      <c r="E256" t="str">
        <f>_xlfn.XLOOKUP(B256,'Original deal_information'!$B$2:$B$777,'Original deal_information'!$P$2:$P$777,0)</f>
        <v>Not Disclosed</v>
      </c>
      <c r="F256">
        <f>_xlfn.XLOOKUP(B256,'Original deal_information'!$B$2:$B$777,'Original deal_information'!$AI$2:$AI$777,0)</f>
        <v>0</v>
      </c>
      <c r="G256" t="str" cm="1">
        <f t="array" ref="G256:I256">_xlfn.XLOOKUP(B256,'Original deal_information'!$B$2:$B$777,'Original deal_information'!$AJ$2:$AL$777,"Not Disclosed",0)</f>
        <v>Not Disclosed</v>
      </c>
      <c r="H256" t="str">
        <v>Not Disclosed</v>
      </c>
      <c r="I256" t="str">
        <v>Not Disclosed</v>
      </c>
    </row>
    <row r="257" spans="1:9" ht="12.75">
      <c r="A257">
        <v>19467</v>
      </c>
      <c r="B257" t="s">
        <v>964</v>
      </c>
      <c r="C257">
        <f>_xlfn.XLOOKUP(B257,'Original deal_information'!$B$2:$B$777,'Original deal_information'!$L$2:$L$777,0)</f>
        <v>5897</v>
      </c>
      <c r="D257">
        <f>_xlfn.XLOOKUP(B257,'Original deal_information'!$B$2:$B$777,'Original deal_information'!$O$2:$O$777,0)</f>
        <v>4536</v>
      </c>
      <c r="E257" t="str">
        <f>_xlfn.XLOOKUP(B257,'Original deal_information'!$B$2:$B$777,'Original deal_information'!$P$2:$P$777,0)</f>
        <v>Not Disclosed</v>
      </c>
      <c r="F257">
        <f>_xlfn.XLOOKUP(B257,'Original deal_information'!$B$2:$B$777,'Original deal_information'!$AI$2:$AI$777,0)</f>
        <v>0</v>
      </c>
      <c r="G257" t="str" cm="1">
        <f t="array" ref="G257:I257">_xlfn.XLOOKUP(B257,'Original deal_information'!$B$2:$B$777,'Original deal_information'!$AJ$2:$AL$777,"Not Disclosed",0)</f>
        <v>Not Disclosed</v>
      </c>
      <c r="H257" t="str">
        <v>Not Disclosed</v>
      </c>
      <c r="I257" t="str">
        <v>Not Disclosed</v>
      </c>
    </row>
    <row r="258" spans="1:9" ht="12.75">
      <c r="A258">
        <v>19468</v>
      </c>
      <c r="B258" t="s">
        <v>1078</v>
      </c>
      <c r="C258">
        <f>_xlfn.XLOOKUP(B258,'Original deal_information'!$B$2:$B$777,'Original deal_information'!$L$2:$L$777,0)</f>
        <v>5897</v>
      </c>
      <c r="D258">
        <f>_xlfn.XLOOKUP(B258,'Original deal_information'!$B$2:$B$777,'Original deal_information'!$O$2:$O$777,0)</f>
        <v>7592</v>
      </c>
      <c r="E258" t="str">
        <f>_xlfn.XLOOKUP(B258,'Original deal_information'!$B$2:$B$777,'Original deal_information'!$P$2:$P$777,0)</f>
        <v>Not Disclosed</v>
      </c>
      <c r="F258">
        <f>_xlfn.XLOOKUP(B258,'Original deal_information'!$B$2:$B$777,'Original deal_information'!$AI$2:$AI$777,0)</f>
        <v>0</v>
      </c>
      <c r="G258" t="str" cm="1">
        <f t="array" ref="G258:I258">_xlfn.XLOOKUP(B258,'Original deal_information'!$B$2:$B$777,'Original deal_information'!$AJ$2:$AL$777,"Not Disclosed",0)</f>
        <v>Not Disclosed</v>
      </c>
      <c r="H258" t="str">
        <v>Not Disclosed</v>
      </c>
      <c r="I258" t="str">
        <v>Not Disclosed</v>
      </c>
    </row>
    <row r="259" spans="1:9" ht="12.75">
      <c r="A259">
        <v>19473</v>
      </c>
      <c r="B259" t="s">
        <v>179</v>
      </c>
      <c r="C259">
        <f>_xlfn.XLOOKUP(B259,'Original deal_information'!$B$2:$B$777,'Original deal_information'!$L$2:$L$777,0)</f>
        <v>1623</v>
      </c>
      <c r="D259">
        <f>_xlfn.XLOOKUP(B259,'Original deal_information'!$B$2:$B$777,'Original deal_information'!$O$2:$O$777,0)</f>
        <v>1632</v>
      </c>
      <c r="E259">
        <f>_xlfn.XLOOKUP(B259,'Original deal_information'!$B$2:$B$777,'Original deal_information'!$P$2:$P$777,0)</f>
        <v>2</v>
      </c>
      <c r="F259">
        <f>_xlfn.XLOOKUP(B259,'Original deal_information'!$B$2:$B$777,'Original deal_information'!$AI$2:$AI$777,0)</f>
        <v>0</v>
      </c>
      <c r="G259" t="str" cm="1">
        <f t="array" ref="G259:I259">_xlfn.XLOOKUP(B259,'Original deal_information'!$B$2:$B$777,'Original deal_information'!$AJ$2:$AL$777,"Not Disclosed",0)</f>
        <v>Not Disclosed</v>
      </c>
      <c r="H259" t="str">
        <v>Not Disclosed</v>
      </c>
      <c r="I259" t="str">
        <v>Not Disclosed</v>
      </c>
    </row>
    <row r="260" spans="1:9" ht="12.75">
      <c r="A260">
        <v>19490</v>
      </c>
      <c r="B260" t="s">
        <v>637</v>
      </c>
      <c r="C260">
        <f>_xlfn.XLOOKUP(B260,'Original deal_information'!$B$2:$B$777,'Original deal_information'!$L$2:$L$777,0)</f>
        <v>6890</v>
      </c>
      <c r="D260">
        <f>_xlfn.XLOOKUP(B260,'Original deal_information'!$B$2:$B$777,'Original deal_information'!$O$2:$O$777,0)</f>
        <v>7846</v>
      </c>
      <c r="E260">
        <f>_xlfn.XLOOKUP(B260,'Original deal_information'!$B$2:$B$777,'Original deal_information'!$P$2:$P$777,0)</f>
        <v>1</v>
      </c>
      <c r="F260">
        <f>_xlfn.XLOOKUP(B260,'Original deal_information'!$B$2:$B$777,'Original deal_information'!$AI$2:$AI$777,0)</f>
        <v>1</v>
      </c>
      <c r="G260" t="str" cm="1">
        <f t="array" ref="G260:I260">_xlfn.XLOOKUP(B260,'Original deal_information'!$B$2:$B$777,'Original deal_information'!$AJ$2:$AL$777,"Not Disclosed",0)</f>
        <v>Through the app,  users can search for nearby laundry services,  request service from one of the 22 listed laundry shops in Kuwait,  and select a pickup time and day and checkout. Payment is either via Knet upon checkout,  or cash on delivery. The average time for delivery is 24 hours,  but Masbagti also offers fast service as quick as 4 hours. Customers then can track their laundry until delivery. For each transaction,  Masbagti takes a service charge.</v>
      </c>
      <c r="H260" t="str">
        <v>Not Disclosed</v>
      </c>
      <c r="I260" t="str">
        <v>Not Disclosed</v>
      </c>
    </row>
    <row r="261" spans="1:9" ht="12.75">
      <c r="A261">
        <v>19498</v>
      </c>
      <c r="B261" t="s">
        <v>780</v>
      </c>
      <c r="C261">
        <f>_xlfn.XLOOKUP(B261,'Original deal_information'!$B$2:$B$777,'Original deal_information'!$L$2:$L$777,0)</f>
        <v>1256</v>
      </c>
      <c r="D261">
        <f>_xlfn.XLOOKUP(B261,'Original deal_information'!$B$2:$B$777,'Original deal_information'!$O$2:$O$777,0)</f>
        <v>3678</v>
      </c>
      <c r="E261">
        <f>_xlfn.XLOOKUP(B261,'Original deal_information'!$B$2:$B$777,'Original deal_information'!$P$2:$P$777,0)</f>
        <v>2</v>
      </c>
      <c r="F261">
        <f>_xlfn.XLOOKUP(B261,'Original deal_information'!$B$2:$B$777,'Original deal_information'!$AI$2:$AI$777,0)</f>
        <v>1</v>
      </c>
      <c r="G261" t="str" cm="1">
        <f t="array" ref="G261:I261">_xlfn.XLOOKUP(B261,'Original deal_information'!$B$2:$B$777,'Original deal_information'!$AJ$2:$AL$777,"Not Disclosed",0)</f>
        <v>Not Disclosed</v>
      </c>
      <c r="H261" t="str">
        <v>Not Disclosed</v>
      </c>
      <c r="I261" t="str">
        <v>Not Disclosed</v>
      </c>
    </row>
    <row r="262" spans="1:9" ht="12.75">
      <c r="A262">
        <v>19500</v>
      </c>
      <c r="B262" t="s">
        <v>551</v>
      </c>
      <c r="C262">
        <f>_xlfn.XLOOKUP(B262,'Original deal_information'!$B$2:$B$777,'Original deal_information'!$L$2:$L$777,0)</f>
        <v>1623</v>
      </c>
      <c r="D262">
        <f>_xlfn.XLOOKUP(B262,'Original deal_information'!$B$2:$B$777,'Original deal_information'!$O$2:$O$777,0)</f>
        <v>4536</v>
      </c>
      <c r="E262" t="str">
        <f>_xlfn.XLOOKUP(B262,'Original deal_information'!$B$2:$B$777,'Original deal_information'!$P$2:$P$777,0)</f>
        <v>Not Disclosed</v>
      </c>
      <c r="F262">
        <f>_xlfn.XLOOKUP(B262,'Original deal_information'!$B$2:$B$777,'Original deal_information'!$AI$2:$AI$777,0)</f>
        <v>1</v>
      </c>
      <c r="G262" t="str" cm="1">
        <f t="array" ref="G262:I262">_xlfn.XLOOKUP(B262,'Original deal_information'!$B$2:$B$777,'Original deal_information'!$AJ$2:$AL$777,"Not Disclosed",0)</f>
        <v>Not Disclosed</v>
      </c>
      <c r="H262" t="str">
        <v>Not Disclosed</v>
      </c>
      <c r="I262" t="str">
        <v>Not Disclosed</v>
      </c>
    </row>
    <row r="263" spans="1:9" ht="12.75">
      <c r="A263">
        <v>19502</v>
      </c>
      <c r="B263" t="s">
        <v>552</v>
      </c>
      <c r="C263">
        <f>_xlfn.XLOOKUP(B263,'Original deal_information'!$B$2:$B$777,'Original deal_information'!$L$2:$L$777,0)</f>
        <v>1623</v>
      </c>
      <c r="D263">
        <f>_xlfn.XLOOKUP(B263,'Original deal_information'!$B$2:$B$777,'Original deal_information'!$O$2:$O$777,0)</f>
        <v>8327</v>
      </c>
      <c r="E263">
        <f>_xlfn.XLOOKUP(B263,'Original deal_information'!$B$2:$B$777,'Original deal_information'!$P$2:$P$777,0)</f>
        <v>1</v>
      </c>
      <c r="F263">
        <f>_xlfn.XLOOKUP(B263,'Original deal_information'!$B$2:$B$777,'Original deal_information'!$AI$2:$AI$777,0)</f>
        <v>0</v>
      </c>
      <c r="G263" t="str" cm="1">
        <f t="array" ref="G263:I263">_xlfn.XLOOKUP(B263,'Original deal_information'!$B$2:$B$777,'Original deal_information'!$AJ$2:$AL$777,"Not Disclosed",0)</f>
        <v>Not Disclosed</v>
      </c>
      <c r="H263" t="str">
        <v>Not Disclosed</v>
      </c>
      <c r="I263" t="str">
        <v>Not Disclosed</v>
      </c>
    </row>
    <row r="264" spans="1:9" ht="12.75">
      <c r="A264">
        <v>19505</v>
      </c>
      <c r="B264" t="s">
        <v>549</v>
      </c>
      <c r="C264">
        <f>_xlfn.XLOOKUP(B264,'Original deal_information'!$B$2:$B$777,'Original deal_information'!$L$2:$L$777,0)</f>
        <v>1623</v>
      </c>
      <c r="D264">
        <f>_xlfn.XLOOKUP(B264,'Original deal_information'!$B$2:$B$777,'Original deal_information'!$O$2:$O$777,0)</f>
        <v>1945</v>
      </c>
      <c r="E264">
        <f>_xlfn.XLOOKUP(B264,'Original deal_information'!$B$2:$B$777,'Original deal_information'!$P$2:$P$777,0)</f>
        <v>2</v>
      </c>
      <c r="F264">
        <f>_xlfn.XLOOKUP(B264,'Original deal_information'!$B$2:$B$777,'Original deal_information'!$AI$2:$AI$777,0)</f>
        <v>0</v>
      </c>
      <c r="G264" t="str" cm="1">
        <f t="array" ref="G264:I264">_xlfn.XLOOKUP(B264,'Original deal_information'!$B$2:$B$777,'Original deal_information'!$AJ$2:$AL$777,"Not Disclosed",0)</f>
        <v>Not Disclosed</v>
      </c>
      <c r="H264" t="str">
        <v>Not Disclosed</v>
      </c>
      <c r="I264" t="str">
        <v>Not Disclosed</v>
      </c>
    </row>
    <row r="265" spans="1:9" ht="12.75">
      <c r="A265">
        <v>19506</v>
      </c>
      <c r="B265" t="s">
        <v>561</v>
      </c>
      <c r="C265">
        <f>_xlfn.XLOOKUP(B265,'Original deal_information'!$B$2:$B$777,'Original deal_information'!$L$2:$L$777,0)</f>
        <v>1623</v>
      </c>
      <c r="D265">
        <f>_xlfn.XLOOKUP(B265,'Original deal_information'!$B$2:$B$777,'Original deal_information'!$O$2:$O$777,0)</f>
        <v>7592</v>
      </c>
      <c r="E265">
        <f>_xlfn.XLOOKUP(B265,'Original deal_information'!$B$2:$B$777,'Original deal_information'!$P$2:$P$777,0)</f>
        <v>2</v>
      </c>
      <c r="F265">
        <f>_xlfn.XLOOKUP(B265,'Original deal_information'!$B$2:$B$777,'Original deal_information'!$AI$2:$AI$777,0)</f>
        <v>0</v>
      </c>
      <c r="G265" t="str" cm="1">
        <f t="array" ref="G265:I265">_xlfn.XLOOKUP(B265,'Original deal_information'!$B$2:$B$777,'Original deal_information'!$AJ$2:$AL$777,"Not Disclosed",0)</f>
        <v>Not Disclosed</v>
      </c>
      <c r="H265" t="str">
        <v>Not Disclosed</v>
      </c>
      <c r="I265" t="str">
        <v>Not Disclosed</v>
      </c>
    </row>
    <row r="266" spans="1:9" ht="12.75">
      <c r="A266">
        <v>19507</v>
      </c>
      <c r="B266" t="s">
        <v>560</v>
      </c>
      <c r="C266">
        <f>_xlfn.XLOOKUP(B266,'Original deal_information'!$B$2:$B$777,'Original deal_information'!$L$2:$L$777,0)</f>
        <v>1623</v>
      </c>
      <c r="D266">
        <f>_xlfn.XLOOKUP(B266,'Original deal_information'!$B$2:$B$777,'Original deal_information'!$O$2:$O$777,0)</f>
        <v>8769</v>
      </c>
      <c r="E266">
        <f>_xlfn.XLOOKUP(B266,'Original deal_information'!$B$2:$B$777,'Original deal_information'!$P$2:$P$777,0)</f>
        <v>2</v>
      </c>
      <c r="F266">
        <f>_xlfn.XLOOKUP(B266,'Original deal_information'!$B$2:$B$777,'Original deal_information'!$AI$2:$AI$777,0)</f>
        <v>0</v>
      </c>
      <c r="G266" t="str" cm="1">
        <f t="array" ref="G266:I266">_xlfn.XLOOKUP(B266,'Original deal_information'!$B$2:$B$777,'Original deal_information'!$AJ$2:$AL$777,"Not Disclosed",0)</f>
        <v>Not Disclosed</v>
      </c>
      <c r="H266" t="str">
        <v>Not Disclosed</v>
      </c>
      <c r="I266" t="str">
        <v>Not Disclosed</v>
      </c>
    </row>
    <row r="267" spans="1:9" ht="12.75">
      <c r="A267">
        <v>19508</v>
      </c>
      <c r="B267" t="s">
        <v>562</v>
      </c>
      <c r="C267">
        <f>_xlfn.XLOOKUP(B267,'Original deal_information'!$B$2:$B$777,'Original deal_information'!$L$2:$L$777,0)</f>
        <v>1623</v>
      </c>
      <c r="D267">
        <f>_xlfn.XLOOKUP(B267,'Original deal_information'!$B$2:$B$777,'Original deal_information'!$O$2:$O$777,0)</f>
        <v>4536</v>
      </c>
      <c r="E267">
        <f>_xlfn.XLOOKUP(B267,'Original deal_information'!$B$2:$B$777,'Original deal_information'!$P$2:$P$777,0)</f>
        <v>2</v>
      </c>
      <c r="F267">
        <f>_xlfn.XLOOKUP(B267,'Original deal_information'!$B$2:$B$777,'Original deal_information'!$AI$2:$AI$777,0)</f>
        <v>0</v>
      </c>
      <c r="G267" t="str" cm="1">
        <f t="array" ref="G267:I267">_xlfn.XLOOKUP(B267,'Original deal_information'!$B$2:$B$777,'Original deal_information'!$AJ$2:$AL$777,"Not Disclosed",0)</f>
        <v>Not Disclosed</v>
      </c>
      <c r="H267" t="str">
        <v>Not Disclosed</v>
      </c>
      <c r="I267" t="str">
        <v>Not Disclosed</v>
      </c>
    </row>
    <row r="268" spans="1:9" ht="12.75">
      <c r="A268">
        <v>19522</v>
      </c>
      <c r="B268" t="s">
        <v>831</v>
      </c>
      <c r="C268">
        <f>_xlfn.XLOOKUP(B268,'Original deal_information'!$B$2:$B$777,'Original deal_information'!$L$2:$L$777,0)</f>
        <v>2468</v>
      </c>
      <c r="D268">
        <f>_xlfn.XLOOKUP(B268,'Original deal_information'!$B$2:$B$777,'Original deal_information'!$O$2:$O$777,0)</f>
        <v>1945</v>
      </c>
      <c r="E268">
        <f>_xlfn.XLOOKUP(B268,'Original deal_information'!$B$2:$B$777,'Original deal_information'!$P$2:$P$777,0)</f>
        <v>2</v>
      </c>
      <c r="F268">
        <f>_xlfn.XLOOKUP(B268,'Original deal_information'!$B$2:$B$777,'Original deal_information'!$AI$2:$AI$777,0)</f>
        <v>1</v>
      </c>
      <c r="G268" t="str" cm="1">
        <f t="array" ref="G268:I268">_xlfn.XLOOKUP(B268,'Original deal_information'!$B$2:$B$777,'Original deal_information'!$AJ$2:$AL$777,"Not Disclosed",0)</f>
        <v>Imaginators is an AI-powered online software that helps people create interactive presentations just by dragging &amp; dropping the content and customizing the design &amp; layout. People can add animations and interactions by a click from a wide range of built-in animations.
There are 3 major problems faces people while creating their presentations:
• Wasting too much time and effort to create a presentation. It usually takes 4 hours on average.
• Low-quality presentation design,  especially if the creator has no designing experience.
• Presentations contain only text and images which lacks interactions and not attractive enough to the audience.
Imaginators solves these problems through the presentations creator that applies the presentation’s best practices using Artificial Intelligence to enhance presentation's design,  content,  and experience. Imaginators’ AI and drag &amp; drop technology are the solution for wasting time. We developed visuals,  animations,  layouts,  and templates to allow our users to produce the most engaging presentation.</v>
      </c>
      <c r="H268" t="str">
        <v>Imaginators operates on a "Freemium" business model where anyone can use the basic features for free,  but by upgrading to a premium account,  the users can access advanced features based on their plan. Subscription fee range from $3 to +$54 per month.
Imaginators features a library of Templates and Icons where some of them are for free while others require an extra fee per each use.</v>
      </c>
      <c r="I268" t="str">
        <v>- Market Size (SAM): $40 Billion.
- +10 Million monthly searches for alternatives to currently available competitors.
- +30 Million presentations are created every day (using PowerPoint only).
- +120 Million productivity hours wasted every day on presentations.</v>
      </c>
    </row>
    <row r="269" spans="1:9" ht="12.75">
      <c r="A269">
        <v>19545</v>
      </c>
      <c r="B269" t="s">
        <v>182</v>
      </c>
      <c r="C269">
        <f>_xlfn.XLOOKUP(B269,'Original deal_information'!$B$2:$B$777,'Original deal_information'!$L$2:$L$777,0)</f>
        <v>2361</v>
      </c>
      <c r="D269">
        <f>_xlfn.XLOOKUP(B269,'Original deal_information'!$B$2:$B$777,'Original deal_information'!$O$2:$O$777,0)</f>
        <v>7846</v>
      </c>
      <c r="E269">
        <f>_xlfn.XLOOKUP(B269,'Original deal_information'!$B$2:$B$777,'Original deal_information'!$P$2:$P$777,0)</f>
        <v>2</v>
      </c>
      <c r="F269">
        <f>_xlfn.XLOOKUP(B269,'Original deal_information'!$B$2:$B$777,'Original deal_information'!$AI$2:$AI$777,0)</f>
        <v>1</v>
      </c>
      <c r="G269" t="str" cm="1">
        <f t="array" ref="G269:I269">_xlfn.XLOOKUP(B269,'Original deal_information'!$B$2:$B$777,'Original deal_information'!$AJ$2:$AL$777,"Not Disclosed",0)</f>
        <v>Not Disclosed</v>
      </c>
      <c r="H269" t="str">
        <v>Not Disclosed</v>
      </c>
      <c r="I269" t="str">
        <v>Not Disclosed</v>
      </c>
    </row>
    <row r="270" spans="1:9" ht="12.75">
      <c r="A270">
        <v>19566</v>
      </c>
      <c r="B270" t="s">
        <v>1083</v>
      </c>
      <c r="C270">
        <f>_xlfn.XLOOKUP(B270,'Original deal_information'!$B$2:$B$777,'Original deal_information'!$L$2:$L$777,0)</f>
        <v>5897</v>
      </c>
      <c r="D270">
        <f>_xlfn.XLOOKUP(B270,'Original deal_information'!$B$2:$B$777,'Original deal_information'!$O$2:$O$777,0)</f>
        <v>3678</v>
      </c>
      <c r="E270" t="str">
        <f>_xlfn.XLOOKUP(B270,'Original deal_information'!$B$2:$B$777,'Original deal_information'!$P$2:$P$777,0)</f>
        <v>Not Disclosed</v>
      </c>
      <c r="F270">
        <f>_xlfn.XLOOKUP(B270,'Original deal_information'!$B$2:$B$777,'Original deal_information'!$AI$2:$AI$777,0)</f>
        <v>0</v>
      </c>
      <c r="G270" t="str" cm="1">
        <f t="array" ref="G270:I270">_xlfn.XLOOKUP(B270,'Original deal_information'!$B$2:$B$777,'Original deal_information'!$AJ$2:$AL$777,"Not Disclosed",0)</f>
        <v>Not Disclosed</v>
      </c>
      <c r="H270" t="str">
        <v>Not Disclosed</v>
      </c>
      <c r="I270" t="str">
        <v>Not Disclosed</v>
      </c>
    </row>
    <row r="271" spans="1:9" ht="12.75">
      <c r="A271">
        <v>19567</v>
      </c>
      <c r="B271" t="s">
        <v>185</v>
      </c>
      <c r="C271">
        <f>_xlfn.XLOOKUP(B271,'Original deal_information'!$B$2:$B$777,'Original deal_information'!$L$2:$L$777,0)</f>
        <v>2361</v>
      </c>
      <c r="D271">
        <f>_xlfn.XLOOKUP(B271,'Original deal_information'!$B$2:$B$777,'Original deal_information'!$O$2:$O$777,0)</f>
        <v>5876</v>
      </c>
      <c r="E271">
        <f>_xlfn.XLOOKUP(B271,'Original deal_information'!$B$2:$B$777,'Original deal_information'!$P$2:$P$777,0)</f>
        <v>1</v>
      </c>
      <c r="F271">
        <f>_xlfn.XLOOKUP(B271,'Original deal_information'!$B$2:$B$777,'Original deal_information'!$AI$2:$AI$777,0)</f>
        <v>0</v>
      </c>
      <c r="G271" t="str" cm="1">
        <f t="array" ref="G271:I271">_xlfn.XLOOKUP(B271,'Original deal_information'!$B$2:$B$777,'Original deal_information'!$AJ$2:$AL$777,"Not Disclosed",0)</f>
        <v>Not Disclosed</v>
      </c>
      <c r="H271" t="str">
        <v>Not Disclosed</v>
      </c>
      <c r="I271" t="str">
        <v>Not Disclosed</v>
      </c>
    </row>
    <row r="272" spans="1:9" ht="12.75">
      <c r="A272">
        <v>19606</v>
      </c>
      <c r="B272" t="s">
        <v>822</v>
      </c>
      <c r="C272">
        <f>_xlfn.XLOOKUP(B272,'Original deal_information'!$B$2:$B$777,'Original deal_information'!$L$2:$L$777,0)</f>
        <v>2836</v>
      </c>
      <c r="D272">
        <f>_xlfn.XLOOKUP(B272,'Original deal_information'!$B$2:$B$777,'Original deal_information'!$O$2:$O$777,0)</f>
        <v>1467</v>
      </c>
      <c r="E272">
        <f>_xlfn.XLOOKUP(B272,'Original deal_information'!$B$2:$B$777,'Original deal_information'!$P$2:$P$777,0)</f>
        <v>1</v>
      </c>
      <c r="F272">
        <f>_xlfn.XLOOKUP(B272,'Original deal_information'!$B$2:$B$777,'Original deal_information'!$AI$2:$AI$777,0)</f>
        <v>0</v>
      </c>
      <c r="G272" t="str" cm="1">
        <f t="array" ref="G272:I272">_xlfn.XLOOKUP(B272,'Original deal_information'!$B$2:$B$777,'Original deal_information'!$AJ$2:$AL$777,"Not Disclosed",0)</f>
        <v>Not Disclosed</v>
      </c>
      <c r="H272" t="str">
        <v>Not Disclosed</v>
      </c>
      <c r="I272" t="str">
        <v>Not Disclosed</v>
      </c>
    </row>
    <row r="273" spans="1:9" ht="12.75">
      <c r="A273">
        <v>19658</v>
      </c>
      <c r="B273" t="s">
        <v>1115</v>
      </c>
      <c r="C273">
        <f>_xlfn.XLOOKUP(B273,'Original deal_information'!$B$2:$B$777,'Original deal_information'!$L$2:$L$777,0)</f>
        <v>5897</v>
      </c>
      <c r="D273">
        <f>_xlfn.XLOOKUP(B273,'Original deal_information'!$B$2:$B$777,'Original deal_information'!$O$2:$O$777,0)</f>
        <v>8923</v>
      </c>
      <c r="E273" t="str">
        <f>_xlfn.XLOOKUP(B273,'Original deal_information'!$B$2:$B$777,'Original deal_information'!$P$2:$P$777,0)</f>
        <v>Not Disclosed</v>
      </c>
      <c r="F273">
        <f>_xlfn.XLOOKUP(B273,'Original deal_information'!$B$2:$B$777,'Original deal_information'!$AI$2:$AI$777,0)</f>
        <v>0</v>
      </c>
      <c r="G273" t="str" cm="1">
        <f t="array" ref="G273:I273">_xlfn.XLOOKUP(B273,'Original deal_information'!$B$2:$B$777,'Original deal_information'!$AJ$2:$AL$777,"Not Disclosed",0)</f>
        <v>Not Disclosed</v>
      </c>
      <c r="H273" t="str">
        <v>Not Disclosed</v>
      </c>
      <c r="I273" t="str">
        <v>Not Disclosed</v>
      </c>
    </row>
    <row r="274" spans="1:9" ht="12.75">
      <c r="A274">
        <v>19661</v>
      </c>
      <c r="B274" t="s">
        <v>1011</v>
      </c>
      <c r="C274">
        <f>_xlfn.XLOOKUP(B274,'Original deal_information'!$B$2:$B$777,'Original deal_information'!$L$2:$L$777,0)</f>
        <v>5897</v>
      </c>
      <c r="D274">
        <f>_xlfn.XLOOKUP(B274,'Original deal_information'!$B$2:$B$777,'Original deal_information'!$O$2:$O$777,0)</f>
        <v>3678</v>
      </c>
      <c r="E274" t="str">
        <f>_xlfn.XLOOKUP(B274,'Original deal_information'!$B$2:$B$777,'Original deal_information'!$P$2:$P$777,0)</f>
        <v>Not Disclosed</v>
      </c>
      <c r="F274">
        <f>_xlfn.XLOOKUP(B274,'Original deal_information'!$B$2:$B$777,'Original deal_information'!$AI$2:$AI$777,0)</f>
        <v>0</v>
      </c>
      <c r="G274" t="str" cm="1">
        <f t="array" ref="G274:I274">_xlfn.XLOOKUP(B274,'Original deal_information'!$B$2:$B$777,'Original deal_information'!$AJ$2:$AL$777,"Not Disclosed",0)</f>
        <v>Not Disclosed</v>
      </c>
      <c r="H274" t="str">
        <v>Not Disclosed</v>
      </c>
      <c r="I274" t="str">
        <v>Not Disclosed</v>
      </c>
    </row>
    <row r="275" spans="1:9" ht="12.75">
      <c r="A275">
        <v>19733</v>
      </c>
      <c r="B275" t="s">
        <v>272</v>
      </c>
      <c r="C275">
        <f>_xlfn.XLOOKUP(B275,'Original deal_information'!$B$2:$B$777,'Original deal_information'!$L$2:$L$777,0)</f>
        <v>2361</v>
      </c>
      <c r="D275">
        <f>_xlfn.XLOOKUP(B275,'Original deal_information'!$B$2:$B$777,'Original deal_information'!$O$2:$O$777,0)</f>
        <v>2165</v>
      </c>
      <c r="E275" t="str">
        <f>_xlfn.XLOOKUP(B275,'Original deal_information'!$B$2:$B$777,'Original deal_information'!$P$2:$P$777,0)</f>
        <v>Not Disclosed</v>
      </c>
      <c r="F275">
        <f>_xlfn.XLOOKUP(B275,'Original deal_information'!$B$2:$B$777,'Original deal_information'!$AI$2:$AI$777,0)</f>
        <v>0</v>
      </c>
      <c r="G275" t="str" cm="1">
        <f t="array" ref="G275:I275">_xlfn.XLOOKUP(B275,'Original deal_information'!$B$2:$B$777,'Original deal_information'!$AJ$2:$AL$777,"Not Disclosed",0)</f>
        <v>Not Disclosed</v>
      </c>
      <c r="H275" t="str">
        <v>Not Disclosed</v>
      </c>
      <c r="I275" t="str">
        <v>Not Disclosed</v>
      </c>
    </row>
    <row r="276" spans="1:9" ht="12.75">
      <c r="A276">
        <v>19760</v>
      </c>
      <c r="B276" t="s">
        <v>320</v>
      </c>
      <c r="C276">
        <f>_xlfn.XLOOKUP(B276,'Original deal_information'!$B$2:$B$777,'Original deal_information'!$L$2:$L$777,0)</f>
        <v>6890</v>
      </c>
      <c r="D276">
        <f>_xlfn.XLOOKUP(B276,'Original deal_information'!$B$2:$B$777,'Original deal_information'!$O$2:$O$777,0)</f>
        <v>9426</v>
      </c>
      <c r="E276" t="str">
        <f>_xlfn.XLOOKUP(B276,'Original deal_information'!$B$2:$B$777,'Original deal_information'!$P$2:$P$777,0)</f>
        <v>Not Disclosed</v>
      </c>
      <c r="F276">
        <f>_xlfn.XLOOKUP(B276,'Original deal_information'!$B$2:$B$777,'Original deal_information'!$AI$2:$AI$777,0)</f>
        <v>0</v>
      </c>
      <c r="G276" t="str" cm="1">
        <f t="array" ref="G276:I276">_xlfn.XLOOKUP(B276,'Original deal_information'!$B$2:$B$777,'Original deal_information'!$AJ$2:$AL$777,"Not Disclosed",0)</f>
        <v>The most common bad dining experience is from waiting and the quality of waitstaff (attitude and/or behavior).  TABB is solving the problems with its mobile app by digitizing the interaction points between diners and waitstaff.  Restaurants in the region always have staffing issue,  low productivity,  science-away operation.  TABB helps them with boosted sales,  better customer service and analytics.</v>
      </c>
      <c r="H276" t="str">
        <v>We charge transaction fees for orders through TABB.</v>
      </c>
      <c r="I276" t="str">
        <v>At the moment,  there is no direct or indirect competition and TABB is opening up a new vertical within the restaurant industry.  The size of the foodservice industry is huge enough - $27t (global) and $23b (GCC),  which is untapped yet.  Our user acquisition will be organic without spending hugely on getting awareness.  An initial study reveals 75% of potential users are interested in using TABB.</v>
      </c>
    </row>
    <row r="277" spans="1:9" ht="12.75">
      <c r="A277">
        <v>19772</v>
      </c>
      <c r="B277" t="s">
        <v>374</v>
      </c>
      <c r="C277">
        <f>_xlfn.XLOOKUP(B277,'Original deal_information'!$B$2:$B$777,'Original deal_information'!$L$2:$L$777,0)</f>
        <v>1623</v>
      </c>
      <c r="D277">
        <f>_xlfn.XLOOKUP(B277,'Original deal_information'!$B$2:$B$777,'Original deal_information'!$O$2:$O$777,0)</f>
        <v>2165</v>
      </c>
      <c r="E277">
        <f>_xlfn.XLOOKUP(B277,'Original deal_information'!$B$2:$B$777,'Original deal_information'!$P$2:$P$777,0)</f>
        <v>2</v>
      </c>
      <c r="F277">
        <f>_xlfn.XLOOKUP(B277,'Original deal_information'!$B$2:$B$777,'Original deal_information'!$AI$2:$AI$777,0)</f>
        <v>0</v>
      </c>
      <c r="G277" t="str" cm="1">
        <f t="array" ref="G277:I277">_xlfn.XLOOKUP(B277,'Original deal_information'!$B$2:$B$777,'Original deal_information'!$AJ$2:$AL$777,"Not Disclosed",0)</f>
        <v>Not Disclosed</v>
      </c>
      <c r="H277" t="str">
        <v>Not Disclosed</v>
      </c>
      <c r="I277" t="str">
        <v>Not Disclosed</v>
      </c>
    </row>
    <row r="278" spans="1:9" ht="12.75">
      <c r="A278">
        <v>19777</v>
      </c>
      <c r="B278" t="s">
        <v>548</v>
      </c>
      <c r="C278">
        <f>_xlfn.XLOOKUP(B278,'Original deal_information'!$B$2:$B$777,'Original deal_information'!$L$2:$L$777,0)</f>
        <v>1623</v>
      </c>
      <c r="D278">
        <f>_xlfn.XLOOKUP(B278,'Original deal_information'!$B$2:$B$777,'Original deal_information'!$O$2:$O$777,0)</f>
        <v>9238</v>
      </c>
      <c r="E278">
        <f>_xlfn.XLOOKUP(B278,'Original deal_information'!$B$2:$B$777,'Original deal_information'!$P$2:$P$777,0)</f>
        <v>1</v>
      </c>
      <c r="F278">
        <f>_xlfn.XLOOKUP(B278,'Original deal_information'!$B$2:$B$777,'Original deal_information'!$AI$2:$AI$777,0)</f>
        <v>0</v>
      </c>
      <c r="G278" t="str" cm="1">
        <f t="array" ref="G278:I278">_xlfn.XLOOKUP(B278,'Original deal_information'!$B$2:$B$777,'Original deal_information'!$AJ$2:$AL$777,"Not Disclosed",0)</f>
        <v>Not Disclosed</v>
      </c>
      <c r="H278" t="str">
        <v>Not Disclosed</v>
      </c>
      <c r="I278" t="str">
        <v>Not Disclosed</v>
      </c>
    </row>
    <row r="279" spans="1:9" ht="12.75">
      <c r="A279">
        <v>19778</v>
      </c>
      <c r="B279" t="s">
        <v>547</v>
      </c>
      <c r="C279">
        <f>_xlfn.XLOOKUP(B279,'Original deal_information'!$B$2:$B$777,'Original deal_information'!$L$2:$L$777,0)</f>
        <v>1623</v>
      </c>
      <c r="D279">
        <f>_xlfn.XLOOKUP(B279,'Original deal_information'!$B$2:$B$777,'Original deal_information'!$O$2:$O$777,0)</f>
        <v>3678</v>
      </c>
      <c r="E279">
        <f>_xlfn.XLOOKUP(B279,'Original deal_information'!$B$2:$B$777,'Original deal_information'!$P$2:$P$777,0)</f>
        <v>3</v>
      </c>
      <c r="F279">
        <f>_xlfn.XLOOKUP(B279,'Original deal_information'!$B$2:$B$777,'Original deal_information'!$AI$2:$AI$777,0)</f>
        <v>0</v>
      </c>
      <c r="G279" t="str" cm="1">
        <f t="array" ref="G279:I279">_xlfn.XLOOKUP(B279,'Original deal_information'!$B$2:$B$777,'Original deal_information'!$AJ$2:$AL$777,"Not Disclosed",0)</f>
        <v>Not Disclosed</v>
      </c>
      <c r="H279" t="str">
        <v>Not Disclosed</v>
      </c>
      <c r="I279" t="str">
        <v>Not Disclosed</v>
      </c>
    </row>
    <row r="280" spans="1:9" ht="12.75">
      <c r="A280">
        <v>19782</v>
      </c>
      <c r="B280" t="s">
        <v>507</v>
      </c>
      <c r="C280">
        <f>_xlfn.XLOOKUP(B280,'Original deal_information'!$B$2:$B$777,'Original deal_information'!$L$2:$L$777,0)</f>
        <v>9367</v>
      </c>
      <c r="D280">
        <f>_xlfn.XLOOKUP(B280,'Original deal_information'!$B$2:$B$777,'Original deal_information'!$O$2:$O$777,0)</f>
        <v>1632</v>
      </c>
      <c r="E280">
        <f>_xlfn.XLOOKUP(B280,'Original deal_information'!$B$2:$B$777,'Original deal_information'!$P$2:$P$777,0)</f>
        <v>2</v>
      </c>
      <c r="F280">
        <f>_xlfn.XLOOKUP(B280,'Original deal_information'!$B$2:$B$777,'Original deal_information'!$AI$2:$AI$777,0)</f>
        <v>0</v>
      </c>
      <c r="G280" t="str" cm="1">
        <f t="array" ref="G280:I280">_xlfn.XLOOKUP(B280,'Original deal_information'!$B$2:$B$777,'Original deal_information'!$AJ$2:$AL$777,"Not Disclosed",0)</f>
        <v>Not Disclosed</v>
      </c>
      <c r="H280" t="str">
        <v>Not Disclosed</v>
      </c>
      <c r="I280" t="str">
        <v>Not Disclosed</v>
      </c>
    </row>
    <row r="281" spans="1:9" ht="12.75">
      <c r="A281">
        <v>19822</v>
      </c>
      <c r="B281" t="s">
        <v>894</v>
      </c>
      <c r="C281">
        <f>_xlfn.XLOOKUP(B281,'Original deal_information'!$B$2:$B$777,'Original deal_information'!$L$2:$L$777,0)</f>
        <v>2468</v>
      </c>
      <c r="D281">
        <f>_xlfn.XLOOKUP(B281,'Original deal_information'!$B$2:$B$777,'Original deal_information'!$O$2:$O$777,0)</f>
        <v>4536</v>
      </c>
      <c r="E281">
        <f>_xlfn.XLOOKUP(B281,'Original deal_information'!$B$2:$B$777,'Original deal_information'!$P$2:$P$777,0)</f>
        <v>1</v>
      </c>
      <c r="F281">
        <f>_xlfn.XLOOKUP(B281,'Original deal_information'!$B$2:$B$777,'Original deal_information'!$AI$2:$AI$777,0)</f>
        <v>0</v>
      </c>
      <c r="G281" t="str" cm="1">
        <f t="array" ref="G281:I281">_xlfn.XLOOKUP(B281,'Original deal_information'!$B$2:$B$777,'Original deal_information'!$AJ$2:$AL$777,"Not Disclosed",0)</f>
        <v>Not Disclosed</v>
      </c>
      <c r="H281" t="str">
        <v>Not Disclosed</v>
      </c>
      <c r="I281" t="str">
        <v>Not Disclosed</v>
      </c>
    </row>
    <row r="282" spans="1:9" ht="12.75">
      <c r="A282">
        <v>19829</v>
      </c>
      <c r="B282" t="s">
        <v>261</v>
      </c>
      <c r="C282">
        <f>_xlfn.XLOOKUP(B282,'Original deal_information'!$B$2:$B$777,'Original deal_information'!$L$2:$L$777,0)</f>
        <v>2468</v>
      </c>
      <c r="D282">
        <f>_xlfn.XLOOKUP(B282,'Original deal_information'!$B$2:$B$777,'Original deal_information'!$O$2:$O$777,0)</f>
        <v>9426</v>
      </c>
      <c r="E282">
        <f>_xlfn.XLOOKUP(B282,'Original deal_information'!$B$2:$B$777,'Original deal_information'!$P$2:$P$777,0)</f>
        <v>3</v>
      </c>
      <c r="F282">
        <f>_xlfn.XLOOKUP(B282,'Original deal_information'!$B$2:$B$777,'Original deal_information'!$AI$2:$AI$777,0)</f>
        <v>1</v>
      </c>
      <c r="G282" t="str" cm="1">
        <f t="array" ref="G282:I282">_xlfn.XLOOKUP(B282,'Original deal_information'!$B$2:$B$777,'Original deal_information'!$AJ$2:$AL$777,"Not Disclosed",0)</f>
        <v>Not Disclosed</v>
      </c>
      <c r="H282" t="str">
        <v>Not Disclosed</v>
      </c>
      <c r="I282" t="str">
        <v>Not Disclosed</v>
      </c>
    </row>
    <row r="283" spans="1:9" ht="12.75">
      <c r="A283">
        <v>19931</v>
      </c>
      <c r="B283" t="s">
        <v>1081</v>
      </c>
      <c r="C283">
        <f>_xlfn.XLOOKUP(B283,'Original deal_information'!$B$2:$B$777,'Original deal_information'!$L$2:$L$777,0)</f>
        <v>5897</v>
      </c>
      <c r="D283">
        <f>_xlfn.XLOOKUP(B283,'Original deal_information'!$B$2:$B$777,'Original deal_information'!$O$2:$O$777,0)</f>
        <v>4536</v>
      </c>
      <c r="E283" t="str">
        <f>_xlfn.XLOOKUP(B283,'Original deal_information'!$B$2:$B$777,'Original deal_information'!$P$2:$P$777,0)</f>
        <v>Not Disclosed</v>
      </c>
      <c r="F283">
        <f>_xlfn.XLOOKUP(B283,'Original deal_information'!$B$2:$B$777,'Original deal_information'!$AI$2:$AI$777,0)</f>
        <v>0</v>
      </c>
      <c r="G283" t="str" cm="1">
        <f t="array" ref="G283:I283">_xlfn.XLOOKUP(B283,'Original deal_information'!$B$2:$B$777,'Original deal_information'!$AJ$2:$AL$777,"Not Disclosed",0)</f>
        <v>Not Disclosed</v>
      </c>
      <c r="H283" t="str">
        <v>Not Disclosed</v>
      </c>
      <c r="I283" t="str">
        <v>Not Disclosed</v>
      </c>
    </row>
    <row r="284" spans="1:9" ht="12.75">
      <c r="A284">
        <v>19969</v>
      </c>
      <c r="B284" t="s">
        <v>194</v>
      </c>
      <c r="C284">
        <f>_xlfn.XLOOKUP(B284,'Original deal_information'!$B$2:$B$777,'Original deal_information'!$L$2:$L$777,0)</f>
        <v>2468</v>
      </c>
      <c r="D284">
        <f>_xlfn.XLOOKUP(B284,'Original deal_information'!$B$2:$B$777,'Original deal_information'!$O$2:$O$777,0)</f>
        <v>8769</v>
      </c>
      <c r="E284">
        <f>_xlfn.XLOOKUP(B284,'Original deal_information'!$B$2:$B$777,'Original deal_information'!$P$2:$P$777,0)</f>
        <v>3</v>
      </c>
      <c r="F284">
        <f>_xlfn.XLOOKUP(B284,'Original deal_information'!$B$2:$B$777,'Original deal_information'!$AI$2:$AI$777,0)</f>
        <v>1</v>
      </c>
      <c r="G284" t="str" cm="1">
        <f t="array" ref="G284:I284">_xlfn.XLOOKUP(B284,'Original deal_information'!$B$2:$B$777,'Original deal_information'!$AJ$2:$AL$777,"Not Disclosed",0)</f>
        <v>Not Disclosed</v>
      </c>
      <c r="H284" t="str">
        <v>Not Disclosed</v>
      </c>
      <c r="I284" t="str">
        <v>Not Disclosed</v>
      </c>
    </row>
    <row r="285" spans="1:9" ht="12.75">
      <c r="A285">
        <v>20006</v>
      </c>
      <c r="B285" t="s">
        <v>824</v>
      </c>
      <c r="C285">
        <f>_xlfn.XLOOKUP(B285,'Original deal_information'!$B$2:$B$777,'Original deal_information'!$L$2:$L$777,0)</f>
        <v>2468</v>
      </c>
      <c r="D285">
        <f>_xlfn.XLOOKUP(B285,'Original deal_information'!$B$2:$B$777,'Original deal_information'!$O$2:$O$777,0)</f>
        <v>3428</v>
      </c>
      <c r="E285">
        <f>_xlfn.XLOOKUP(B285,'Original deal_information'!$B$2:$B$777,'Original deal_information'!$P$2:$P$777,0)</f>
        <v>0</v>
      </c>
      <c r="F285">
        <f>_xlfn.XLOOKUP(B285,'Original deal_information'!$B$2:$B$777,'Original deal_information'!$AI$2:$AI$777,0)</f>
        <v>0</v>
      </c>
      <c r="G285" t="str" cm="1">
        <f t="array" ref="G285:I285">_xlfn.XLOOKUP(B285,'Original deal_information'!$B$2:$B$777,'Original deal_information'!$AJ$2:$AL$777,"Not Disclosed",0)</f>
        <v>Not Disclosed</v>
      </c>
      <c r="H285" t="str">
        <v>Not Disclosed</v>
      </c>
      <c r="I285" t="str">
        <v>Not Disclosed</v>
      </c>
    </row>
    <row r="286" spans="1:9" ht="12.75">
      <c r="A286">
        <v>20013</v>
      </c>
      <c r="B286" t="s">
        <v>493</v>
      </c>
      <c r="C286">
        <f>_xlfn.XLOOKUP(B286,'Original deal_information'!$B$2:$B$777,'Original deal_information'!$L$2:$L$777,0)</f>
        <v>2361</v>
      </c>
      <c r="D286">
        <f>_xlfn.XLOOKUP(B286,'Original deal_information'!$B$2:$B$777,'Original deal_information'!$O$2:$O$777,0)</f>
        <v>3678</v>
      </c>
      <c r="E286">
        <f>_xlfn.XLOOKUP(B286,'Original deal_information'!$B$2:$B$777,'Original deal_information'!$P$2:$P$777,0)</f>
        <v>1</v>
      </c>
      <c r="F286">
        <f>_xlfn.XLOOKUP(B286,'Original deal_information'!$B$2:$B$777,'Original deal_information'!$AI$2:$AI$777,0)</f>
        <v>0</v>
      </c>
      <c r="G286" t="str" cm="1">
        <f t="array" ref="G286:I286">_xlfn.XLOOKUP(B286,'Original deal_information'!$B$2:$B$777,'Original deal_information'!$AJ$2:$AL$777,"Not Disclosed",0)</f>
        <v>Not Disclosed</v>
      </c>
      <c r="H286" t="str">
        <v>Not Disclosed</v>
      </c>
      <c r="I286" t="str">
        <v>Not Disclosed</v>
      </c>
    </row>
    <row r="287" spans="1:9" ht="12.75">
      <c r="A287">
        <v>20346</v>
      </c>
      <c r="B287" t="s">
        <v>485</v>
      </c>
      <c r="C287">
        <f>_xlfn.XLOOKUP(B287,'Original deal_information'!$B$2:$B$777,'Original deal_information'!$L$2:$L$777,0)</f>
        <v>2361</v>
      </c>
      <c r="D287">
        <f>_xlfn.XLOOKUP(B287,'Original deal_information'!$B$2:$B$777,'Original deal_information'!$O$2:$O$777,0)</f>
        <v>2165</v>
      </c>
      <c r="E287">
        <f>_xlfn.XLOOKUP(B287,'Original deal_information'!$B$2:$B$777,'Original deal_information'!$P$2:$P$777,0)</f>
        <v>2</v>
      </c>
      <c r="F287">
        <f>_xlfn.XLOOKUP(B287,'Original deal_information'!$B$2:$B$777,'Original deal_information'!$AI$2:$AI$777,0)</f>
        <v>1</v>
      </c>
      <c r="G287" t="str" cm="1">
        <f t="array" ref="G287:I287">_xlfn.XLOOKUP(B287,'Original deal_information'!$B$2:$B$777,'Original deal_information'!$AJ$2:$AL$777,"Not Disclosed",0)</f>
        <v>Current job platforms in the region focus on long-term work.
Employers offering short-term repeat work need to maintain their own list of potential talent to shortlist.
Employer databases of talent do not have updated eligibility information.
Talent need to keep in touch with several potential employers for consistent work.
QuikWORK removes the need for constant networking for short-term work.</v>
      </c>
      <c r="H287" t="str">
        <v>Businesses offering short-term work need to subscribe to the platform for regular work postings.
One-off project hiring options can be made available as well,  but the target customers shall be businesses needing regular short-term recruitment.</v>
      </c>
      <c r="I287" t="str">
        <v>There is a void for standardized short-term work platform in the region.
QuikWORK is working with several businesses from the advertising and marketing industry and using direct marketing methods to reach customers.
QuikWORK is utilizing social and word-of-mouth channels for signing up talents.</v>
      </c>
    </row>
    <row r="288" spans="1:9" ht="12.75">
      <c r="A288">
        <v>20383</v>
      </c>
      <c r="B288" t="s">
        <v>325</v>
      </c>
      <c r="C288">
        <f>_xlfn.XLOOKUP(B288,'Original deal_information'!$B$2:$B$777,'Original deal_information'!$L$2:$L$777,0)</f>
        <v>4785</v>
      </c>
      <c r="D288">
        <f>_xlfn.XLOOKUP(B288,'Original deal_information'!$B$2:$B$777,'Original deal_information'!$O$2:$O$777,0)</f>
        <v>3678</v>
      </c>
      <c r="E288">
        <f>_xlfn.XLOOKUP(B288,'Original deal_information'!$B$2:$B$777,'Original deal_information'!$P$2:$P$777,0)</f>
        <v>1</v>
      </c>
      <c r="F288">
        <f>_xlfn.XLOOKUP(B288,'Original deal_information'!$B$2:$B$777,'Original deal_information'!$AI$2:$AI$777,0)</f>
        <v>1</v>
      </c>
      <c r="G288" t="str" cm="1">
        <f t="array" ref="G288:I288">_xlfn.XLOOKUP(B288,'Original deal_information'!$B$2:$B$777,'Original deal_information'!$AJ$2:$AL$777,"Not Disclosed",0)</f>
        <v>Not Disclosed</v>
      </c>
      <c r="H288" t="str">
        <v>Not Disclosed</v>
      </c>
      <c r="I288" t="str">
        <v>Not Disclosed</v>
      </c>
    </row>
    <row r="289" spans="1:9" ht="12.75">
      <c r="A289">
        <v>20454</v>
      </c>
      <c r="B289" t="s">
        <v>903</v>
      </c>
      <c r="C289">
        <f>_xlfn.XLOOKUP(B289,'Original deal_information'!$B$2:$B$777,'Original deal_information'!$L$2:$L$777,0)</f>
        <v>2361</v>
      </c>
      <c r="D289">
        <f>_xlfn.XLOOKUP(B289,'Original deal_information'!$B$2:$B$777,'Original deal_information'!$O$2:$O$777,0)</f>
        <v>5832</v>
      </c>
      <c r="E289">
        <f>_xlfn.XLOOKUP(B289,'Original deal_information'!$B$2:$B$777,'Original deal_information'!$P$2:$P$777,0)</f>
        <v>3</v>
      </c>
      <c r="F289">
        <f>_xlfn.XLOOKUP(B289,'Original deal_information'!$B$2:$B$777,'Original deal_information'!$AI$2:$AI$777,0)</f>
        <v>1</v>
      </c>
      <c r="G289" t="str" cm="1">
        <f t="array" ref="G289:I289">_xlfn.XLOOKUP(B289,'Original deal_information'!$B$2:$B$777,'Original deal_information'!$AJ$2:$AL$777,"Not Disclosed",0)</f>
        <v>Not Disclosed</v>
      </c>
      <c r="H289" t="str">
        <v>Not Disclosed</v>
      </c>
      <c r="I289" t="str">
        <v>Not Disclosed</v>
      </c>
    </row>
    <row r="290" spans="1:9" ht="12.75">
      <c r="A290">
        <v>20482</v>
      </c>
      <c r="B290" t="s">
        <v>1104</v>
      </c>
      <c r="C290">
        <f>_xlfn.XLOOKUP(B290,'Original deal_information'!$B$2:$B$777,'Original deal_information'!$L$2:$L$777,0)</f>
        <v>5897</v>
      </c>
      <c r="D290">
        <f>_xlfn.XLOOKUP(B290,'Original deal_information'!$B$2:$B$777,'Original deal_information'!$O$2:$O$777,0)</f>
        <v>2391</v>
      </c>
      <c r="E290" t="str">
        <f>_xlfn.XLOOKUP(B290,'Original deal_information'!$B$2:$B$777,'Original deal_information'!$P$2:$P$777,0)</f>
        <v>Not Disclosed</v>
      </c>
      <c r="F290">
        <f>_xlfn.XLOOKUP(B290,'Original deal_information'!$B$2:$B$777,'Original deal_information'!$AI$2:$AI$777,0)</f>
        <v>0</v>
      </c>
      <c r="G290" t="str" cm="1">
        <f t="array" ref="G290:I290">_xlfn.XLOOKUP(B290,'Original deal_information'!$B$2:$B$777,'Original deal_information'!$AJ$2:$AL$777,"Not Disclosed",0)</f>
        <v>Not Disclosed</v>
      </c>
      <c r="H290" t="str">
        <v>Not Disclosed</v>
      </c>
      <c r="I290" t="str">
        <v>Not Disclosed</v>
      </c>
    </row>
    <row r="291" spans="1:9" ht="12.75">
      <c r="A291">
        <v>20490</v>
      </c>
      <c r="B291" t="s">
        <v>368</v>
      </c>
      <c r="C291">
        <f>_xlfn.XLOOKUP(B291,'Original deal_information'!$B$2:$B$777,'Original deal_information'!$L$2:$L$777,0)</f>
        <v>3459</v>
      </c>
      <c r="D291">
        <f>_xlfn.XLOOKUP(B291,'Original deal_information'!$B$2:$B$777,'Original deal_information'!$O$2:$O$777,0)</f>
        <v>4913</v>
      </c>
      <c r="E291" t="str">
        <f>_xlfn.XLOOKUP(B291,'Original deal_information'!$B$2:$B$777,'Original deal_information'!$P$2:$P$777,0)</f>
        <v>Not Disclosed</v>
      </c>
      <c r="F291">
        <f>_xlfn.XLOOKUP(B291,'Original deal_information'!$B$2:$B$777,'Original deal_information'!$AI$2:$AI$777,0)</f>
        <v>0</v>
      </c>
      <c r="G291" t="str" cm="1">
        <f t="array" ref="G291:I291">_xlfn.XLOOKUP(B291,'Original deal_information'!$B$2:$B$777,'Original deal_information'!$AJ$2:$AL$777,"Not Disclosed",0)</f>
        <v>Not Disclosed</v>
      </c>
      <c r="H291" t="str">
        <v>Not Disclosed</v>
      </c>
      <c r="I291" t="str">
        <v>Not Disclosed</v>
      </c>
    </row>
    <row r="292" spans="1:9" ht="12.75">
      <c r="A292">
        <v>20494</v>
      </c>
      <c r="B292" t="s">
        <v>734</v>
      </c>
      <c r="C292">
        <f>_xlfn.XLOOKUP(B292,'Original deal_information'!$B$2:$B$777,'Original deal_information'!$L$2:$L$777,0)</f>
        <v>3459</v>
      </c>
      <c r="D292">
        <f>_xlfn.XLOOKUP(B292,'Original deal_information'!$B$2:$B$777,'Original deal_information'!$O$2:$O$777,0)</f>
        <v>4913</v>
      </c>
      <c r="E292">
        <f>_xlfn.XLOOKUP(B292,'Original deal_information'!$B$2:$B$777,'Original deal_information'!$P$2:$P$777,0)</f>
        <v>2</v>
      </c>
      <c r="F292">
        <f>_xlfn.XLOOKUP(B292,'Original deal_information'!$B$2:$B$777,'Original deal_information'!$AI$2:$AI$777,0)</f>
        <v>0</v>
      </c>
      <c r="G292" t="str" cm="1">
        <f t="array" ref="G292:I292">_xlfn.XLOOKUP(B292,'Original deal_information'!$B$2:$B$777,'Original deal_information'!$AJ$2:$AL$777,"Not Disclosed",0)</f>
        <v>Not Disclosed</v>
      </c>
      <c r="H292" t="str">
        <v>Not Disclosed</v>
      </c>
      <c r="I292" t="str">
        <v>Not Disclosed</v>
      </c>
    </row>
    <row r="293" spans="1:9" ht="12.75">
      <c r="A293">
        <v>20521</v>
      </c>
      <c r="B293" t="s">
        <v>737</v>
      </c>
      <c r="C293">
        <f>_xlfn.XLOOKUP(B293,'Original deal_information'!$B$2:$B$777,'Original deal_information'!$L$2:$L$777,0)</f>
        <v>3459</v>
      </c>
      <c r="D293">
        <f>_xlfn.XLOOKUP(B293,'Original deal_information'!$B$2:$B$777,'Original deal_information'!$O$2:$O$777,0)</f>
        <v>7846</v>
      </c>
      <c r="E293">
        <f>_xlfn.XLOOKUP(B293,'Original deal_information'!$B$2:$B$777,'Original deal_information'!$P$2:$P$777,0)</f>
        <v>3</v>
      </c>
      <c r="F293">
        <f>_xlfn.XLOOKUP(B293,'Original deal_information'!$B$2:$B$777,'Original deal_information'!$AI$2:$AI$777,0)</f>
        <v>0</v>
      </c>
      <c r="G293" t="str" cm="1">
        <f t="array" ref="G293:I293">_xlfn.XLOOKUP(B293,'Original deal_information'!$B$2:$B$777,'Original deal_information'!$AJ$2:$AL$777,"Not Disclosed",0)</f>
        <v>Not Disclosed</v>
      </c>
      <c r="H293" t="str">
        <v>Not Disclosed</v>
      </c>
      <c r="I293" t="str">
        <v>Not Disclosed</v>
      </c>
    </row>
    <row r="294" spans="1:9" ht="12.75">
      <c r="A294">
        <v>20542</v>
      </c>
      <c r="B294" t="s">
        <v>735</v>
      </c>
      <c r="C294">
        <f>_xlfn.XLOOKUP(B294,'Original deal_information'!$B$2:$B$777,'Original deal_information'!$L$2:$L$777,0)</f>
        <v>3459</v>
      </c>
      <c r="D294">
        <f>_xlfn.XLOOKUP(B294,'Original deal_information'!$B$2:$B$777,'Original deal_information'!$O$2:$O$777,0)</f>
        <v>7846</v>
      </c>
      <c r="E294">
        <f>_xlfn.XLOOKUP(B294,'Original deal_information'!$B$2:$B$777,'Original deal_information'!$P$2:$P$777,0)</f>
        <v>1</v>
      </c>
      <c r="F294">
        <f>_xlfn.XLOOKUP(B294,'Original deal_information'!$B$2:$B$777,'Original deal_information'!$AI$2:$AI$777,0)</f>
        <v>0</v>
      </c>
      <c r="G294" t="str" cm="1">
        <f t="array" ref="G294:I294">_xlfn.XLOOKUP(B294,'Original deal_information'!$B$2:$B$777,'Original deal_information'!$AJ$2:$AL$777,"Not Disclosed",0)</f>
        <v>Not Disclosed</v>
      </c>
      <c r="H294" t="str">
        <v>Not Disclosed</v>
      </c>
      <c r="I294" t="str">
        <v>Not Disclosed</v>
      </c>
    </row>
    <row r="295" spans="1:9" ht="12.75">
      <c r="A295">
        <v>20588</v>
      </c>
      <c r="B295" t="s">
        <v>748</v>
      </c>
      <c r="C295">
        <f>_xlfn.XLOOKUP(B295,'Original deal_information'!$B$2:$B$777,'Original deal_information'!$L$2:$L$777,0)</f>
        <v>2468</v>
      </c>
      <c r="D295">
        <f>_xlfn.XLOOKUP(B295,'Original deal_information'!$B$2:$B$777,'Original deal_information'!$O$2:$O$777,0)</f>
        <v>9238</v>
      </c>
      <c r="E295">
        <f>_xlfn.XLOOKUP(B295,'Original deal_information'!$B$2:$B$777,'Original deal_information'!$P$2:$P$777,0)</f>
        <v>1</v>
      </c>
      <c r="F295">
        <f>_xlfn.XLOOKUP(B295,'Original deal_information'!$B$2:$B$777,'Original deal_information'!$AI$2:$AI$777,0)</f>
        <v>1</v>
      </c>
      <c r="G295" t="str" cm="1">
        <f t="array" ref="G295:I295">_xlfn.XLOOKUP(B295,'Original deal_information'!$B$2:$B$777,'Original deal_information'!$AJ$2:$AL$777,"Not Disclosed",0)</f>
        <v xml:space="preserve">An exporter gets orders only through direct communication with importers and lately it has been a problem due to the fact that importers went all digital. Exporters lack knowledge with digital marketing and language barriers.
Our solution is an Arabic based website to help exporters upload information that gets translated into English forms and market their products the way international importers get attracted to.
</v>
      </c>
      <c r="H295" t="str">
        <v xml:space="preserve">Our profits are based on three aspects:
1 Three ticket sizes for Memberships (annual based) 
2 1% commission out of total value of deal if Trade Manager service is implemented (Orders based).
3. Ads,  and sponsorship (Banks,  related services companies,  etc.).
</v>
      </c>
      <c r="I295" t="str">
        <v xml:space="preserve">In our Current Phase: 
1 Egyptian Exporters: Social media channels,  local trade fairs,  and chambers of commerce.
2 Importers: online market places,  and International trade-fairs.
</v>
      </c>
    </row>
    <row r="296" spans="1:9" ht="12.75">
      <c r="A296">
        <v>20604</v>
      </c>
      <c r="B296" t="s">
        <v>773</v>
      </c>
      <c r="C296">
        <f>_xlfn.XLOOKUP(B296,'Original deal_information'!$B$2:$B$777,'Original deal_information'!$L$2:$L$777,0)</f>
        <v>2361</v>
      </c>
      <c r="D296">
        <f>_xlfn.XLOOKUP(B296,'Original deal_information'!$B$2:$B$777,'Original deal_information'!$O$2:$O$777,0)</f>
        <v>9238</v>
      </c>
      <c r="E296">
        <f>_xlfn.XLOOKUP(B296,'Original deal_information'!$B$2:$B$777,'Original deal_information'!$P$2:$P$777,0)</f>
        <v>1</v>
      </c>
      <c r="F296">
        <f>_xlfn.XLOOKUP(B296,'Original deal_information'!$B$2:$B$777,'Original deal_information'!$AI$2:$AI$777,0)</f>
        <v>0</v>
      </c>
      <c r="G296" t="str" cm="1">
        <f t="array" ref="G296:I296">_xlfn.XLOOKUP(B296,'Original deal_information'!$B$2:$B$777,'Original deal_information'!$AJ$2:$AL$777,"Not Disclosed",0)</f>
        <v>Not Disclosed</v>
      </c>
      <c r="H296" t="str">
        <v>Not Disclosed</v>
      </c>
      <c r="I296" t="str">
        <v>Not Disclosed</v>
      </c>
    </row>
    <row r="297" spans="1:9" ht="12.75">
      <c r="A297">
        <v>20621</v>
      </c>
      <c r="B297" t="s">
        <v>521</v>
      </c>
      <c r="C297">
        <f>_xlfn.XLOOKUP(B297,'Original deal_information'!$B$2:$B$777,'Original deal_information'!$L$2:$L$777,0)</f>
        <v>1256</v>
      </c>
      <c r="D297">
        <f>_xlfn.XLOOKUP(B297,'Original deal_information'!$B$2:$B$777,'Original deal_information'!$O$2:$O$777,0)</f>
        <v>3678</v>
      </c>
      <c r="E297">
        <f>_xlfn.XLOOKUP(B297,'Original deal_information'!$B$2:$B$777,'Original deal_information'!$P$2:$P$777,0)</f>
        <v>2</v>
      </c>
      <c r="F297">
        <f>_xlfn.XLOOKUP(B297,'Original deal_information'!$B$2:$B$777,'Original deal_information'!$AI$2:$AI$777,0)</f>
        <v>1</v>
      </c>
      <c r="G297" t="str" cm="1">
        <f t="array" ref="G297:I297">_xlfn.XLOOKUP(B297,'Original deal_information'!$B$2:$B$777,'Original deal_information'!$AJ$2:$AL$777,"Not Disclosed",0)</f>
        <v>Not Disclosed</v>
      </c>
      <c r="H297" t="str">
        <v>Not Disclosed</v>
      </c>
      <c r="I297" t="str">
        <v>Not Disclosed</v>
      </c>
    </row>
    <row r="298" spans="1:9" ht="12.75">
      <c r="A298">
        <v>20650</v>
      </c>
      <c r="B298" t="s">
        <v>632</v>
      </c>
      <c r="C298">
        <f>_xlfn.XLOOKUP(B298,'Original deal_information'!$B$2:$B$777,'Original deal_information'!$L$2:$L$777,0)</f>
        <v>1256</v>
      </c>
      <c r="D298">
        <f>_xlfn.XLOOKUP(B298,'Original deal_information'!$B$2:$B$777,'Original deal_information'!$O$2:$O$777,0)</f>
        <v>3678</v>
      </c>
      <c r="E298">
        <f>_xlfn.XLOOKUP(B298,'Original deal_information'!$B$2:$B$777,'Original deal_information'!$P$2:$P$777,0)</f>
        <v>1</v>
      </c>
      <c r="F298">
        <f>_xlfn.XLOOKUP(B298,'Original deal_information'!$B$2:$B$777,'Original deal_information'!$AI$2:$AI$777,0)</f>
        <v>1</v>
      </c>
      <c r="G298" t="str" cm="1">
        <f t="array" ref="G298:I298">_xlfn.XLOOKUP(B298,'Original deal_information'!$B$2:$B$777,'Original deal_information'!$AJ$2:$AL$777,"Not Disclosed",0)</f>
        <v>Not Disclosed</v>
      </c>
      <c r="H298" t="str">
        <v>Not Disclosed</v>
      </c>
      <c r="I298" t="str">
        <v>Not Disclosed</v>
      </c>
    </row>
    <row r="299" spans="1:9" ht="12.75">
      <c r="A299">
        <v>20653</v>
      </c>
      <c r="B299" t="s">
        <v>991</v>
      </c>
      <c r="C299">
        <f>_xlfn.XLOOKUP(B299,'Original deal_information'!$B$2:$B$777,'Original deal_information'!$L$2:$L$777,0)</f>
        <v>5897</v>
      </c>
      <c r="D299">
        <f>_xlfn.XLOOKUP(B299,'Original deal_information'!$B$2:$B$777,'Original deal_information'!$O$2:$O$777,0)</f>
        <v>3678</v>
      </c>
      <c r="E299" t="str">
        <f>_xlfn.XLOOKUP(B299,'Original deal_information'!$B$2:$B$777,'Original deal_information'!$P$2:$P$777,0)</f>
        <v>Not Disclosed</v>
      </c>
      <c r="F299">
        <f>_xlfn.XLOOKUP(B299,'Original deal_information'!$B$2:$B$777,'Original deal_information'!$AI$2:$AI$777,0)</f>
        <v>0</v>
      </c>
      <c r="G299" t="str" cm="1">
        <f t="array" ref="G299:I299">_xlfn.XLOOKUP(B299,'Original deal_information'!$B$2:$B$777,'Original deal_information'!$AJ$2:$AL$777,"Not Disclosed",0)</f>
        <v>Not Disclosed</v>
      </c>
      <c r="H299" t="str">
        <v>Not Disclosed</v>
      </c>
      <c r="I299" t="str">
        <v>Not Disclosed</v>
      </c>
    </row>
    <row r="300" spans="1:9" ht="12.75">
      <c r="A300">
        <v>20657</v>
      </c>
      <c r="B300" t="s">
        <v>960</v>
      </c>
      <c r="C300">
        <f>_xlfn.XLOOKUP(B300,'Original deal_information'!$B$2:$B$777,'Original deal_information'!$L$2:$L$777,0)</f>
        <v>5897</v>
      </c>
      <c r="D300">
        <f>_xlfn.XLOOKUP(B300,'Original deal_information'!$B$2:$B$777,'Original deal_information'!$O$2:$O$777,0)</f>
        <v>8327</v>
      </c>
      <c r="E300" t="str">
        <f>_xlfn.XLOOKUP(B300,'Original deal_information'!$B$2:$B$777,'Original deal_information'!$P$2:$P$777,0)</f>
        <v>Not Disclosed</v>
      </c>
      <c r="F300">
        <f>_xlfn.XLOOKUP(B300,'Original deal_information'!$B$2:$B$777,'Original deal_information'!$AI$2:$AI$777,0)</f>
        <v>0</v>
      </c>
      <c r="G300" t="str" cm="1">
        <f t="array" ref="G300:I300">_xlfn.XLOOKUP(B300,'Original deal_information'!$B$2:$B$777,'Original deal_information'!$AJ$2:$AL$777,"Not Disclosed",0)</f>
        <v>Not Disclosed</v>
      </c>
      <c r="H300" t="str">
        <v>Not Disclosed</v>
      </c>
      <c r="I300" t="str">
        <v>Not Disclosed</v>
      </c>
    </row>
    <row r="301" spans="1:9" ht="12.75">
      <c r="A301">
        <v>20658</v>
      </c>
      <c r="B301" t="s">
        <v>1024</v>
      </c>
      <c r="C301">
        <f>_xlfn.XLOOKUP(B301,'Original deal_information'!$B$2:$B$777,'Original deal_information'!$L$2:$L$777,0)</f>
        <v>5897</v>
      </c>
      <c r="D301">
        <f>_xlfn.XLOOKUP(B301,'Original deal_information'!$B$2:$B$777,'Original deal_information'!$O$2:$O$777,0)</f>
        <v>8327</v>
      </c>
      <c r="E301" t="str">
        <f>_xlfn.XLOOKUP(B301,'Original deal_information'!$B$2:$B$777,'Original deal_information'!$P$2:$P$777,0)</f>
        <v>Not Disclosed</v>
      </c>
      <c r="F301">
        <f>_xlfn.XLOOKUP(B301,'Original deal_information'!$B$2:$B$777,'Original deal_information'!$AI$2:$AI$777,0)</f>
        <v>0</v>
      </c>
      <c r="G301" t="str" cm="1">
        <f t="array" ref="G301:I301">_xlfn.XLOOKUP(B301,'Original deal_information'!$B$2:$B$777,'Original deal_information'!$AJ$2:$AL$777,"Not Disclosed",0)</f>
        <v>Not Disclosed</v>
      </c>
      <c r="H301" t="str">
        <v>Not Disclosed</v>
      </c>
      <c r="I301" t="str">
        <v>Not Disclosed</v>
      </c>
    </row>
    <row r="302" spans="1:9" ht="12.75">
      <c r="A302">
        <v>20666</v>
      </c>
      <c r="B302" t="s">
        <v>1009</v>
      </c>
      <c r="C302">
        <f>_xlfn.XLOOKUP(B302,'Original deal_information'!$B$2:$B$777,'Original deal_information'!$L$2:$L$777,0)</f>
        <v>5897</v>
      </c>
      <c r="D302">
        <f>_xlfn.XLOOKUP(B302,'Original deal_information'!$B$2:$B$777,'Original deal_information'!$O$2:$O$777,0)</f>
        <v>5832</v>
      </c>
      <c r="E302" t="str">
        <f>_xlfn.XLOOKUP(B302,'Original deal_information'!$B$2:$B$777,'Original deal_information'!$P$2:$P$777,0)</f>
        <v>Not Disclosed</v>
      </c>
      <c r="F302">
        <f>_xlfn.XLOOKUP(B302,'Original deal_information'!$B$2:$B$777,'Original deal_information'!$AI$2:$AI$777,0)</f>
        <v>0</v>
      </c>
      <c r="G302" t="str" cm="1">
        <f t="array" ref="G302:I302">_xlfn.XLOOKUP(B302,'Original deal_information'!$B$2:$B$777,'Original deal_information'!$AJ$2:$AL$777,"Not Disclosed",0)</f>
        <v>Not Disclosed</v>
      </c>
      <c r="H302" t="str">
        <v>Not Disclosed</v>
      </c>
      <c r="I302" t="str">
        <v>Not Disclosed</v>
      </c>
    </row>
    <row r="303" spans="1:9" ht="12.75">
      <c r="A303">
        <v>20667</v>
      </c>
      <c r="B303" t="s">
        <v>572</v>
      </c>
      <c r="C303">
        <f>_xlfn.XLOOKUP(B303,'Original deal_information'!$B$2:$B$777,'Original deal_information'!$L$2:$L$777,0)</f>
        <v>3947</v>
      </c>
      <c r="D303">
        <f>_xlfn.XLOOKUP(B303,'Original deal_information'!$B$2:$B$777,'Original deal_information'!$O$2:$O$777,0)</f>
        <v>1524</v>
      </c>
      <c r="E303" t="str">
        <f>_xlfn.XLOOKUP(B303,'Original deal_information'!$B$2:$B$777,'Original deal_information'!$P$2:$P$777,0)</f>
        <v>Not Disclosed</v>
      </c>
      <c r="F303">
        <f>_xlfn.XLOOKUP(B303,'Original deal_information'!$B$2:$B$777,'Original deal_information'!$AI$2:$AI$777,0)</f>
        <v>0</v>
      </c>
      <c r="G303" t="str" cm="1">
        <f t="array" ref="G303:I303">_xlfn.XLOOKUP(B303,'Original deal_information'!$B$2:$B$777,'Original deal_information'!$AJ$2:$AL$777,"Not Disclosed",0)</f>
        <v>Not Disclosed</v>
      </c>
      <c r="H303" t="str">
        <v>Not Disclosed</v>
      </c>
      <c r="I303" t="str">
        <v>Not Disclosed</v>
      </c>
    </row>
    <row r="304" spans="1:9" ht="12.75">
      <c r="A304">
        <v>20716</v>
      </c>
      <c r="B304" t="s">
        <v>197</v>
      </c>
      <c r="C304">
        <f>_xlfn.XLOOKUP(B304,'Original deal_information'!$B$2:$B$777,'Original deal_information'!$L$2:$L$777,0)</f>
        <v>1623</v>
      </c>
      <c r="D304">
        <f>_xlfn.XLOOKUP(B304,'Original deal_information'!$B$2:$B$777,'Original deal_information'!$O$2:$O$777,0)</f>
        <v>5867</v>
      </c>
      <c r="E304">
        <f>_xlfn.XLOOKUP(B304,'Original deal_information'!$B$2:$B$777,'Original deal_information'!$P$2:$P$777,0)</f>
        <v>1</v>
      </c>
      <c r="F304">
        <f>_xlfn.XLOOKUP(B304,'Original deal_information'!$B$2:$B$777,'Original deal_information'!$AI$2:$AI$777,0)</f>
        <v>0</v>
      </c>
      <c r="G304" t="str" cm="1">
        <f t="array" ref="G304:I304">_xlfn.XLOOKUP(B304,'Original deal_information'!$B$2:$B$777,'Original deal_information'!$AJ$2:$AL$777,"Not Disclosed",0)</f>
        <v>Not Disclosed</v>
      </c>
      <c r="H304" t="str">
        <v>Not Disclosed</v>
      </c>
      <c r="I304" t="str">
        <v>Not Disclosed</v>
      </c>
    </row>
    <row r="305" spans="1:9" ht="12.75">
      <c r="A305">
        <v>20729</v>
      </c>
      <c r="B305" t="s">
        <v>198</v>
      </c>
      <c r="C305">
        <f>_xlfn.XLOOKUP(B305,'Original deal_information'!$B$2:$B$777,'Original deal_information'!$L$2:$L$777,0)</f>
        <v>1623</v>
      </c>
      <c r="D305">
        <f>_xlfn.XLOOKUP(B305,'Original deal_information'!$B$2:$B$777,'Original deal_information'!$O$2:$O$777,0)</f>
        <v>5867</v>
      </c>
      <c r="E305">
        <f>_xlfn.XLOOKUP(B305,'Original deal_information'!$B$2:$B$777,'Original deal_information'!$P$2:$P$777,0)</f>
        <v>1</v>
      </c>
      <c r="F305">
        <f>_xlfn.XLOOKUP(B305,'Original deal_information'!$B$2:$B$777,'Original deal_information'!$AI$2:$AI$777,0)</f>
        <v>0</v>
      </c>
      <c r="G305" t="str" cm="1">
        <f t="array" ref="G305:I305">_xlfn.XLOOKUP(B305,'Original deal_information'!$B$2:$B$777,'Original deal_information'!$AJ$2:$AL$777,"Not Disclosed",0)</f>
        <v>Not Disclosed</v>
      </c>
      <c r="H305" t="str">
        <v>Not Disclosed</v>
      </c>
      <c r="I305" t="str">
        <v>Not Disclosed</v>
      </c>
    </row>
    <row r="306" spans="1:9" ht="12.75">
      <c r="A306">
        <v>20741</v>
      </c>
      <c r="B306" t="s">
        <v>949</v>
      </c>
      <c r="C306">
        <f>_xlfn.XLOOKUP(B306,'Original deal_information'!$B$2:$B$777,'Original deal_information'!$L$2:$L$777,0)</f>
        <v>2361</v>
      </c>
      <c r="D306">
        <f>_xlfn.XLOOKUP(B306,'Original deal_information'!$B$2:$B$777,'Original deal_information'!$O$2:$O$777,0)</f>
        <v>3754</v>
      </c>
      <c r="E306">
        <f>_xlfn.XLOOKUP(B306,'Original deal_information'!$B$2:$B$777,'Original deal_information'!$P$2:$P$777,0)</f>
        <v>2</v>
      </c>
      <c r="F306">
        <f>_xlfn.XLOOKUP(B306,'Original deal_information'!$B$2:$B$777,'Original deal_information'!$AI$2:$AI$777,0)</f>
        <v>1</v>
      </c>
      <c r="G306" t="str" cm="1">
        <f t="array" ref="G306:I306">_xlfn.XLOOKUP(B306,'Original deal_information'!$B$2:$B$777,'Original deal_information'!$AJ$2:$AL$777,"Not Disclosed",0)</f>
        <v>Today,  golfscape is the industry leader providing its reservations and operations services in over 30 golf destinations across Europe,  Africa,  Near East,  Caribbean,  and Asia-Pacific. We've built a truly worlwide tee time booking service with golfscape.com servicing golfers from over 150 countries to play golf accross 5 continents. Our golfscape OS platform delivers course operators next-generation tee sheets,  member and visitor mobile apps,  as well as revenue generating technologies and services.</v>
      </c>
      <c r="H306" t="str">
        <v>We charge the end user a fee,  when they pre-pay through any of our sales channels and we charge a SaaS to our customers ranging from $300-$1000 monthly depending on which of our products they choose.</v>
      </c>
      <c r="I306" t="str">
        <v>15, 000 courses globally outside of North America. We acquire our customers (B2B) by initially selling through our Demand side marketplace golfscape.com to bring them new users. We acquire our end users B2C through SEO,  marketing,  referrals,  organic,  and implementing our technology on our customers' websites.</v>
      </c>
    </row>
    <row r="307" spans="1:9" ht="12.75">
      <c r="A307">
        <v>20752</v>
      </c>
      <c r="B307" t="s">
        <v>607</v>
      </c>
      <c r="C307">
        <f>_xlfn.XLOOKUP(B307,'Original deal_information'!$B$2:$B$777,'Original deal_information'!$L$2:$L$777,0)</f>
        <v>1623</v>
      </c>
      <c r="D307">
        <f>_xlfn.XLOOKUP(B307,'Original deal_information'!$B$2:$B$777,'Original deal_information'!$O$2:$O$777,0)</f>
        <v>2356</v>
      </c>
      <c r="E307">
        <f>_xlfn.XLOOKUP(B307,'Original deal_information'!$B$2:$B$777,'Original deal_information'!$P$2:$P$777,0)</f>
        <v>2</v>
      </c>
      <c r="F307">
        <f>_xlfn.XLOOKUP(B307,'Original deal_information'!$B$2:$B$777,'Original deal_information'!$AI$2:$AI$777,0)</f>
        <v>1</v>
      </c>
      <c r="G307" t="str" cm="1">
        <f t="array" ref="G307:I307">_xlfn.XLOOKUP(B307,'Original deal_information'!$B$2:$B$777,'Original deal_information'!$AJ$2:$AL$777,"Not Disclosed",0)</f>
        <v>Not Disclosed</v>
      </c>
      <c r="H307" t="str">
        <v>Not Disclosed</v>
      </c>
      <c r="I307" t="str">
        <v>Not Disclosed</v>
      </c>
    </row>
    <row r="308" spans="1:9" ht="12.75">
      <c r="A308">
        <v>20757</v>
      </c>
      <c r="B308" t="s">
        <v>199</v>
      </c>
      <c r="C308">
        <f>_xlfn.XLOOKUP(B308,'Original deal_information'!$B$2:$B$777,'Original deal_information'!$L$2:$L$777,0)</f>
        <v>6901</v>
      </c>
      <c r="D308">
        <f>_xlfn.XLOOKUP(B308,'Original deal_information'!$B$2:$B$777,'Original deal_information'!$O$2:$O$777,0)</f>
        <v>5832</v>
      </c>
      <c r="E308">
        <f>_xlfn.XLOOKUP(B308,'Original deal_information'!$B$2:$B$777,'Original deal_information'!$P$2:$P$777,0)</f>
        <v>1</v>
      </c>
      <c r="F308">
        <f>_xlfn.XLOOKUP(B308,'Original deal_information'!$B$2:$B$777,'Original deal_information'!$AI$2:$AI$777,0)</f>
        <v>0</v>
      </c>
      <c r="G308" t="str" cm="1">
        <f t="array" ref="G308:I308">_xlfn.XLOOKUP(B308,'Original deal_information'!$B$2:$B$777,'Original deal_information'!$AJ$2:$AL$777,"Not Disclosed",0)</f>
        <v>Not Disclosed</v>
      </c>
      <c r="H308" t="str">
        <v>Not Disclosed</v>
      </c>
      <c r="I308" t="str">
        <v>Not Disclosed</v>
      </c>
    </row>
    <row r="309" spans="1:9" ht="12.75">
      <c r="A309">
        <v>20782</v>
      </c>
      <c r="B309" t="s">
        <v>203</v>
      </c>
      <c r="C309">
        <f>_xlfn.XLOOKUP(B309,'Original deal_information'!$B$2:$B$777,'Original deal_information'!$L$2:$L$777,0)</f>
        <v>4785</v>
      </c>
      <c r="D309">
        <f>_xlfn.XLOOKUP(B309,'Original deal_information'!$B$2:$B$777,'Original deal_information'!$O$2:$O$777,0)</f>
        <v>7592</v>
      </c>
      <c r="E309">
        <f>_xlfn.XLOOKUP(B309,'Original deal_information'!$B$2:$B$777,'Original deal_information'!$P$2:$P$777,0)</f>
        <v>2</v>
      </c>
      <c r="F309">
        <f>_xlfn.XLOOKUP(B309,'Original deal_information'!$B$2:$B$777,'Original deal_information'!$AI$2:$AI$777,0)</f>
        <v>0</v>
      </c>
      <c r="G309" t="str" cm="1">
        <f t="array" ref="G309:I309">_xlfn.XLOOKUP(B309,'Original deal_information'!$B$2:$B$777,'Original deal_information'!$AJ$2:$AL$777,"Not Disclosed",0)</f>
        <v>Not Disclosed</v>
      </c>
      <c r="H309" t="str">
        <v>Not Disclosed</v>
      </c>
      <c r="I309" t="str">
        <v>Not Disclosed</v>
      </c>
    </row>
    <row r="310" spans="1:9" ht="12.75">
      <c r="A310">
        <v>20850</v>
      </c>
      <c r="B310" t="s">
        <v>364</v>
      </c>
      <c r="C310">
        <f>_xlfn.XLOOKUP(B310,'Original deal_information'!$B$2:$B$777,'Original deal_information'!$L$2:$L$777,0)</f>
        <v>9354</v>
      </c>
      <c r="D310">
        <f>_xlfn.XLOOKUP(B310,'Original deal_information'!$B$2:$B$777,'Original deal_information'!$O$2:$O$777,0)</f>
        <v>5832</v>
      </c>
      <c r="E310">
        <f>_xlfn.XLOOKUP(B310,'Original deal_information'!$B$2:$B$777,'Original deal_information'!$P$2:$P$777,0)</f>
        <v>1</v>
      </c>
      <c r="F310">
        <f>_xlfn.XLOOKUP(B310,'Original deal_information'!$B$2:$B$777,'Original deal_information'!$AI$2:$AI$777,0)</f>
        <v>0</v>
      </c>
      <c r="G310" t="str" cm="1">
        <f t="array" ref="G310:I310">_xlfn.XLOOKUP(B310,'Original deal_information'!$B$2:$B$777,'Original deal_information'!$AJ$2:$AL$777,"Not Disclosed",0)</f>
        <v>Not Disclosed</v>
      </c>
      <c r="H310" t="str">
        <v>Not Disclosed</v>
      </c>
      <c r="I310" t="str">
        <v>Not Disclosed</v>
      </c>
    </row>
    <row r="311" spans="1:9" ht="12.75">
      <c r="A311">
        <v>20851</v>
      </c>
      <c r="B311" t="s">
        <v>661</v>
      </c>
      <c r="C311">
        <f>_xlfn.XLOOKUP(B311,'Original deal_information'!$B$2:$B$777,'Original deal_information'!$L$2:$L$777,0)</f>
        <v>2836</v>
      </c>
      <c r="D311">
        <f>_xlfn.XLOOKUP(B311,'Original deal_information'!$B$2:$B$777,'Original deal_information'!$O$2:$O$777,0)</f>
        <v>3678</v>
      </c>
      <c r="E311">
        <f>_xlfn.XLOOKUP(B311,'Original deal_information'!$B$2:$B$777,'Original deal_information'!$P$2:$P$777,0)</f>
        <v>3</v>
      </c>
      <c r="F311">
        <f>_xlfn.XLOOKUP(B311,'Original deal_information'!$B$2:$B$777,'Original deal_information'!$AI$2:$AI$777,0)</f>
        <v>1</v>
      </c>
      <c r="G311" t="str" cm="1">
        <f t="array" ref="G311:I311">_xlfn.XLOOKUP(B311,'Original deal_information'!$B$2:$B$777,'Original deal_information'!$AJ$2:$AL$777,"Not Disclosed",0)</f>
        <v>Not Disclosed</v>
      </c>
      <c r="H311" t="str">
        <v>Not Disclosed</v>
      </c>
      <c r="I311" t="str">
        <v>Not Disclosed</v>
      </c>
    </row>
    <row r="312" spans="1:9" ht="12.75">
      <c r="A312">
        <v>20860</v>
      </c>
      <c r="B312" t="s">
        <v>208</v>
      </c>
      <c r="C312">
        <f>_xlfn.XLOOKUP(B312,'Original deal_information'!$B$2:$B$777,'Original deal_information'!$L$2:$L$777,0)</f>
        <v>1256</v>
      </c>
      <c r="D312">
        <f>_xlfn.XLOOKUP(B312,'Original deal_information'!$B$2:$B$777,'Original deal_information'!$O$2:$O$777,0)</f>
        <v>9238</v>
      </c>
      <c r="E312">
        <f>_xlfn.XLOOKUP(B312,'Original deal_information'!$B$2:$B$777,'Original deal_information'!$P$2:$P$777,0)</f>
        <v>2</v>
      </c>
      <c r="F312">
        <f>_xlfn.XLOOKUP(B312,'Original deal_information'!$B$2:$B$777,'Original deal_information'!$AI$2:$AI$777,0)</f>
        <v>0</v>
      </c>
      <c r="G312" t="str" cm="1">
        <f t="array" ref="G312:I312">_xlfn.XLOOKUP(B312,'Original deal_information'!$B$2:$B$777,'Original deal_information'!$AJ$2:$AL$777,"Not Disclosed",0)</f>
        <v>Not Disclosed</v>
      </c>
      <c r="H312" t="str">
        <v>Not Disclosed</v>
      </c>
      <c r="I312" t="str">
        <v>Not Disclosed</v>
      </c>
    </row>
    <row r="313" spans="1:9" ht="12.75">
      <c r="A313">
        <v>20880</v>
      </c>
      <c r="B313" t="s">
        <v>954</v>
      </c>
      <c r="C313">
        <f>_xlfn.XLOOKUP(B313,'Original deal_information'!$B$2:$B$777,'Original deal_information'!$L$2:$L$777,0)</f>
        <v>5897</v>
      </c>
      <c r="D313">
        <f>_xlfn.XLOOKUP(B313,'Original deal_information'!$B$2:$B$777,'Original deal_information'!$O$2:$O$777,0)</f>
        <v>8923</v>
      </c>
      <c r="E313" t="str">
        <f>_xlfn.XLOOKUP(B313,'Original deal_information'!$B$2:$B$777,'Original deal_information'!$P$2:$P$777,0)</f>
        <v>Not Disclosed</v>
      </c>
      <c r="F313">
        <f>_xlfn.XLOOKUP(B313,'Original deal_information'!$B$2:$B$777,'Original deal_information'!$AI$2:$AI$777,0)</f>
        <v>0</v>
      </c>
      <c r="G313" t="str" cm="1">
        <f t="array" ref="G313:I313">_xlfn.XLOOKUP(B313,'Original deal_information'!$B$2:$B$777,'Original deal_information'!$AJ$2:$AL$777,"Not Disclosed",0)</f>
        <v>Not Disclosed</v>
      </c>
      <c r="H313" t="str">
        <v>Not Disclosed</v>
      </c>
      <c r="I313" t="str">
        <v>Not Disclosed</v>
      </c>
    </row>
    <row r="314" spans="1:9" ht="12.75">
      <c r="A314">
        <v>20936</v>
      </c>
      <c r="B314" t="s">
        <v>206</v>
      </c>
      <c r="C314">
        <f>_xlfn.XLOOKUP(B314,'Original deal_information'!$B$2:$B$777,'Original deal_information'!$L$2:$L$777,0)</f>
        <v>2468</v>
      </c>
      <c r="D314">
        <f>_xlfn.XLOOKUP(B314,'Original deal_information'!$B$2:$B$777,'Original deal_information'!$O$2:$O$777,0)</f>
        <v>5832</v>
      </c>
      <c r="E314">
        <f>_xlfn.XLOOKUP(B314,'Original deal_information'!$B$2:$B$777,'Original deal_information'!$P$2:$P$777,0)</f>
        <v>4</v>
      </c>
      <c r="F314">
        <f>_xlfn.XLOOKUP(B314,'Original deal_information'!$B$2:$B$777,'Original deal_information'!$AI$2:$AI$777,0)</f>
        <v>1</v>
      </c>
      <c r="G314" t="str" cm="1">
        <f t="array" ref="G314:I314">_xlfn.XLOOKUP(B314,'Original deal_information'!$B$2:$B$777,'Original deal_information'!$AJ$2:$AL$777,"Not Disclosed",0)</f>
        <v>Not Disclosed</v>
      </c>
      <c r="H314" t="str">
        <v>Transaction fees.</v>
      </c>
      <c r="I314" t="str">
        <v>Not Disclosed</v>
      </c>
    </row>
    <row r="315" spans="1:9" ht="12.75">
      <c r="A315">
        <v>20948</v>
      </c>
      <c r="B315" t="s">
        <v>953</v>
      </c>
      <c r="C315">
        <f>_xlfn.XLOOKUP(B315,'Original deal_information'!$B$2:$B$777,'Original deal_information'!$L$2:$L$777,0)</f>
        <v>2361</v>
      </c>
      <c r="D315">
        <f>_xlfn.XLOOKUP(B315,'Original deal_information'!$B$2:$B$777,'Original deal_information'!$O$2:$O$777,0)</f>
        <v>2391</v>
      </c>
      <c r="E315" t="str">
        <f>_xlfn.XLOOKUP(B315,'Original deal_information'!$B$2:$B$777,'Original deal_information'!$P$2:$P$777,0)</f>
        <v>Not Disclosed</v>
      </c>
      <c r="F315">
        <f>_xlfn.XLOOKUP(B315,'Original deal_information'!$B$2:$B$777,'Original deal_information'!$AI$2:$AI$777,0)</f>
        <v>1</v>
      </c>
      <c r="G315" t="str" cm="1">
        <f t="array" ref="G315:I315">_xlfn.XLOOKUP(B315,'Original deal_information'!$B$2:$B$777,'Original deal_information'!$AJ$2:$AL$777,"Not Disclosed",0)</f>
        <v>Not Disclosed</v>
      </c>
      <c r="H315" t="str">
        <v>Not Disclosed</v>
      </c>
      <c r="I315" t="str">
        <v>Not Disclosed</v>
      </c>
    </row>
    <row r="316" spans="1:9" ht="12.75">
      <c r="A316">
        <v>20971</v>
      </c>
      <c r="B316" t="s">
        <v>1099</v>
      </c>
      <c r="C316">
        <f>_xlfn.XLOOKUP(B316,'Original deal_information'!$B$2:$B$777,'Original deal_information'!$L$2:$L$777,0)</f>
        <v>5897</v>
      </c>
      <c r="D316">
        <f>_xlfn.XLOOKUP(B316,'Original deal_information'!$B$2:$B$777,'Original deal_information'!$O$2:$O$777,0)</f>
        <v>3678</v>
      </c>
      <c r="E316" t="str">
        <f>_xlfn.XLOOKUP(B316,'Original deal_information'!$B$2:$B$777,'Original deal_information'!$P$2:$P$777,0)</f>
        <v>Not Disclosed</v>
      </c>
      <c r="F316">
        <f>_xlfn.XLOOKUP(B316,'Original deal_information'!$B$2:$B$777,'Original deal_information'!$AI$2:$AI$777,0)</f>
        <v>0</v>
      </c>
      <c r="G316" t="str" cm="1">
        <f t="array" ref="G316:I316">_xlfn.XLOOKUP(B316,'Original deal_information'!$B$2:$B$777,'Original deal_information'!$AJ$2:$AL$777,"Not Disclosed",0)</f>
        <v>Not Disclosed</v>
      </c>
      <c r="H316" t="str">
        <v>Not Disclosed</v>
      </c>
      <c r="I316" t="str">
        <v>Not Disclosed</v>
      </c>
    </row>
    <row r="317" spans="1:9" ht="12.75">
      <c r="A317">
        <v>20991</v>
      </c>
      <c r="B317" t="s">
        <v>1025</v>
      </c>
      <c r="C317">
        <f>_xlfn.XLOOKUP(B317,'Original deal_information'!$B$2:$B$777,'Original deal_information'!$L$2:$L$777,0)</f>
        <v>5897</v>
      </c>
      <c r="D317">
        <f>_xlfn.XLOOKUP(B317,'Original deal_information'!$B$2:$B$777,'Original deal_information'!$O$2:$O$777,0)</f>
        <v>7346</v>
      </c>
      <c r="E317" t="str">
        <f>_xlfn.XLOOKUP(B317,'Original deal_information'!$B$2:$B$777,'Original deal_information'!$P$2:$P$777,0)</f>
        <v>Not Disclosed</v>
      </c>
      <c r="F317">
        <f>_xlfn.XLOOKUP(B317,'Original deal_information'!$B$2:$B$777,'Original deal_information'!$AI$2:$AI$777,0)</f>
        <v>0</v>
      </c>
      <c r="G317" t="str" cm="1">
        <f t="array" ref="G317:I317">_xlfn.XLOOKUP(B317,'Original deal_information'!$B$2:$B$777,'Original deal_information'!$AJ$2:$AL$777,"Not Disclosed",0)</f>
        <v>Not Disclosed</v>
      </c>
      <c r="H317" t="str">
        <v>Not Disclosed</v>
      </c>
      <c r="I317" t="str">
        <v>Not Disclosed</v>
      </c>
    </row>
    <row r="318" spans="1:9" ht="12.75">
      <c r="A318">
        <v>20996</v>
      </c>
      <c r="B318" t="s">
        <v>1001</v>
      </c>
      <c r="C318">
        <f>_xlfn.XLOOKUP(B318,'Original deal_information'!$B$2:$B$777,'Original deal_information'!$L$2:$L$777,0)</f>
        <v>5897</v>
      </c>
      <c r="D318">
        <f>_xlfn.XLOOKUP(B318,'Original deal_information'!$B$2:$B$777,'Original deal_information'!$O$2:$O$777,0)</f>
        <v>5832</v>
      </c>
      <c r="E318" t="str">
        <f>_xlfn.XLOOKUP(B318,'Original deal_information'!$B$2:$B$777,'Original deal_information'!$P$2:$P$777,0)</f>
        <v>Not Disclosed</v>
      </c>
      <c r="F318">
        <f>_xlfn.XLOOKUP(B318,'Original deal_information'!$B$2:$B$777,'Original deal_information'!$AI$2:$AI$777,0)</f>
        <v>0</v>
      </c>
      <c r="G318" t="str" cm="1">
        <f t="array" ref="G318:I318">_xlfn.XLOOKUP(B318,'Original deal_information'!$B$2:$B$777,'Original deal_information'!$AJ$2:$AL$777,"Not Disclosed",0)</f>
        <v>Not Disclosed</v>
      </c>
      <c r="H318" t="str">
        <v>Not Disclosed</v>
      </c>
      <c r="I318" t="str">
        <v>Not Disclosed</v>
      </c>
    </row>
    <row r="319" spans="1:9" ht="12.75">
      <c r="A319">
        <v>21002</v>
      </c>
      <c r="B319" t="s">
        <v>963</v>
      </c>
      <c r="C319">
        <f>_xlfn.XLOOKUP(B319,'Original deal_information'!$B$2:$B$777,'Original deal_information'!$L$2:$L$777,0)</f>
        <v>5897</v>
      </c>
      <c r="D319">
        <f>_xlfn.XLOOKUP(B319,'Original deal_information'!$B$2:$B$777,'Original deal_information'!$O$2:$O$777,0)</f>
        <v>2165</v>
      </c>
      <c r="E319" t="str">
        <f>_xlfn.XLOOKUP(B319,'Original deal_information'!$B$2:$B$777,'Original deal_information'!$P$2:$P$777,0)</f>
        <v>Not Disclosed</v>
      </c>
      <c r="F319">
        <f>_xlfn.XLOOKUP(B319,'Original deal_information'!$B$2:$B$777,'Original deal_information'!$AI$2:$AI$777,0)</f>
        <v>0</v>
      </c>
      <c r="G319" t="str" cm="1">
        <f t="array" ref="G319:I319">_xlfn.XLOOKUP(B319,'Original deal_information'!$B$2:$B$777,'Original deal_information'!$AJ$2:$AL$777,"Not Disclosed",0)</f>
        <v>Not Disclosed</v>
      </c>
      <c r="H319" t="str">
        <v>Not Disclosed</v>
      </c>
      <c r="I319" t="str">
        <v>Not Disclosed</v>
      </c>
    </row>
    <row r="320" spans="1:9" ht="12.75">
      <c r="A320">
        <v>21050</v>
      </c>
      <c r="B320" t="s">
        <v>994</v>
      </c>
      <c r="C320">
        <f>_xlfn.XLOOKUP(B320,'Original deal_information'!$B$2:$B$777,'Original deal_information'!$L$2:$L$777,0)</f>
        <v>5897</v>
      </c>
      <c r="D320">
        <f>_xlfn.XLOOKUP(B320,'Original deal_information'!$B$2:$B$777,'Original deal_information'!$O$2:$O$777,0)</f>
        <v>5783</v>
      </c>
      <c r="E320" t="str">
        <f>_xlfn.XLOOKUP(B320,'Original deal_information'!$B$2:$B$777,'Original deal_information'!$P$2:$P$777,0)</f>
        <v>Not Disclosed</v>
      </c>
      <c r="F320">
        <f>_xlfn.XLOOKUP(B320,'Original deal_information'!$B$2:$B$777,'Original deal_information'!$AI$2:$AI$777,0)</f>
        <v>0</v>
      </c>
      <c r="G320" t="str" cm="1">
        <f t="array" ref="G320:I320">_xlfn.XLOOKUP(B320,'Original deal_information'!$B$2:$B$777,'Original deal_information'!$AJ$2:$AL$777,"Not Disclosed",0)</f>
        <v>Not Disclosed</v>
      </c>
      <c r="H320" t="str">
        <v>Not Disclosed</v>
      </c>
      <c r="I320" t="str">
        <v>Not Disclosed</v>
      </c>
    </row>
    <row r="321" spans="1:9" ht="12.75">
      <c r="A321">
        <v>21054</v>
      </c>
      <c r="B321" t="s">
        <v>1086</v>
      </c>
      <c r="C321">
        <f>_xlfn.XLOOKUP(B321,'Original deal_information'!$B$2:$B$777,'Original deal_information'!$L$2:$L$777,0)</f>
        <v>5897</v>
      </c>
      <c r="D321">
        <f>_xlfn.XLOOKUP(B321,'Original deal_information'!$B$2:$B$777,'Original deal_information'!$O$2:$O$777,0)</f>
        <v>7846</v>
      </c>
      <c r="E321" t="str">
        <f>_xlfn.XLOOKUP(B321,'Original deal_information'!$B$2:$B$777,'Original deal_information'!$P$2:$P$777,0)</f>
        <v>Not Disclosed</v>
      </c>
      <c r="F321">
        <f>_xlfn.XLOOKUP(B321,'Original deal_information'!$B$2:$B$777,'Original deal_information'!$AI$2:$AI$777,0)</f>
        <v>0</v>
      </c>
      <c r="G321" t="str" cm="1">
        <f t="array" ref="G321:I321">_xlfn.XLOOKUP(B321,'Original deal_information'!$B$2:$B$777,'Original deal_information'!$AJ$2:$AL$777,"Not Disclosed",0)</f>
        <v>Not Disclosed</v>
      </c>
      <c r="H321" t="str">
        <v>Not Disclosed</v>
      </c>
      <c r="I321" t="str">
        <v>Not Disclosed</v>
      </c>
    </row>
    <row r="322" spans="1:9" ht="12.75">
      <c r="A322">
        <v>21056</v>
      </c>
      <c r="B322" t="s">
        <v>1037</v>
      </c>
      <c r="C322">
        <f>_xlfn.XLOOKUP(B322,'Original deal_information'!$B$2:$B$777,'Original deal_information'!$L$2:$L$777,0)</f>
        <v>5897</v>
      </c>
      <c r="D322">
        <f>_xlfn.XLOOKUP(B322,'Original deal_information'!$B$2:$B$777,'Original deal_information'!$O$2:$O$777,0)</f>
        <v>4913</v>
      </c>
      <c r="E322" t="str">
        <f>_xlfn.XLOOKUP(B322,'Original deal_information'!$B$2:$B$777,'Original deal_information'!$P$2:$P$777,0)</f>
        <v>Not Disclosed</v>
      </c>
      <c r="F322">
        <f>_xlfn.XLOOKUP(B322,'Original deal_information'!$B$2:$B$777,'Original deal_information'!$AI$2:$AI$777,0)</f>
        <v>0</v>
      </c>
      <c r="G322" t="str" cm="1">
        <f t="array" ref="G322:I322">_xlfn.XLOOKUP(B322,'Original deal_information'!$B$2:$B$777,'Original deal_information'!$AJ$2:$AL$777,"Not Disclosed",0)</f>
        <v>Not Disclosed</v>
      </c>
      <c r="H322" t="str">
        <v>Not Disclosed</v>
      </c>
      <c r="I322" t="str">
        <v>Not Disclosed</v>
      </c>
    </row>
    <row r="323" spans="1:9" ht="12.75">
      <c r="A323">
        <v>21058</v>
      </c>
      <c r="B323" t="s">
        <v>999</v>
      </c>
      <c r="C323">
        <f>_xlfn.XLOOKUP(B323,'Original deal_information'!$B$2:$B$777,'Original deal_information'!$L$2:$L$777,0)</f>
        <v>5897</v>
      </c>
      <c r="D323">
        <f>_xlfn.XLOOKUP(B323,'Original deal_information'!$B$2:$B$777,'Original deal_information'!$O$2:$O$777,0)</f>
        <v>8327</v>
      </c>
      <c r="E323" t="str">
        <f>_xlfn.XLOOKUP(B323,'Original deal_information'!$B$2:$B$777,'Original deal_information'!$P$2:$P$777,0)</f>
        <v>Not Disclosed</v>
      </c>
      <c r="F323">
        <f>_xlfn.XLOOKUP(B323,'Original deal_information'!$B$2:$B$777,'Original deal_information'!$AI$2:$AI$777,0)</f>
        <v>0</v>
      </c>
      <c r="G323" t="str" cm="1">
        <f t="array" ref="G323:I323">_xlfn.XLOOKUP(B323,'Original deal_information'!$B$2:$B$777,'Original deal_information'!$AJ$2:$AL$777,"Not Disclosed",0)</f>
        <v>Not Disclosed</v>
      </c>
      <c r="H323" t="str">
        <v>Not Disclosed</v>
      </c>
      <c r="I323" t="str">
        <v>Not Disclosed</v>
      </c>
    </row>
    <row r="324" spans="1:9" ht="12.75">
      <c r="A324">
        <v>21059</v>
      </c>
      <c r="B324" t="s">
        <v>1102</v>
      </c>
      <c r="C324">
        <f>_xlfn.XLOOKUP(B324,'Original deal_information'!$B$2:$B$777,'Original deal_information'!$L$2:$L$777,0)</f>
        <v>5897</v>
      </c>
      <c r="D324">
        <f>_xlfn.XLOOKUP(B324,'Original deal_information'!$B$2:$B$777,'Original deal_information'!$O$2:$O$777,0)</f>
        <v>5832</v>
      </c>
      <c r="E324" t="str">
        <f>_xlfn.XLOOKUP(B324,'Original deal_information'!$B$2:$B$777,'Original deal_information'!$P$2:$P$777,0)</f>
        <v>Not Disclosed</v>
      </c>
      <c r="F324">
        <f>_xlfn.XLOOKUP(B324,'Original deal_information'!$B$2:$B$777,'Original deal_information'!$AI$2:$AI$777,0)</f>
        <v>0</v>
      </c>
      <c r="G324" t="str" cm="1">
        <f t="array" ref="G324:I324">_xlfn.XLOOKUP(B324,'Original deal_information'!$B$2:$B$777,'Original deal_information'!$AJ$2:$AL$777,"Not Disclosed",0)</f>
        <v>Not Disclosed</v>
      </c>
      <c r="H324" t="str">
        <v>Not Disclosed</v>
      </c>
      <c r="I324" t="str">
        <v>Not Disclosed</v>
      </c>
    </row>
    <row r="325" spans="1:9" ht="12.75">
      <c r="A325">
        <v>21060</v>
      </c>
      <c r="B325" t="s">
        <v>992</v>
      </c>
      <c r="C325">
        <f>_xlfn.XLOOKUP(B325,'Original deal_information'!$B$2:$B$777,'Original deal_information'!$L$2:$L$777,0)</f>
        <v>5897</v>
      </c>
      <c r="D325">
        <f>_xlfn.XLOOKUP(B325,'Original deal_information'!$B$2:$B$777,'Original deal_information'!$O$2:$O$777,0)</f>
        <v>7592</v>
      </c>
      <c r="E325" t="str">
        <f>_xlfn.XLOOKUP(B325,'Original deal_information'!$B$2:$B$777,'Original deal_information'!$P$2:$P$777,0)</f>
        <v>Not Disclosed</v>
      </c>
      <c r="F325">
        <f>_xlfn.XLOOKUP(B325,'Original deal_information'!$B$2:$B$777,'Original deal_information'!$AI$2:$AI$777,0)</f>
        <v>0</v>
      </c>
      <c r="G325" t="str" cm="1">
        <f t="array" ref="G325:I325">_xlfn.XLOOKUP(B325,'Original deal_information'!$B$2:$B$777,'Original deal_information'!$AJ$2:$AL$777,"Not Disclosed",0)</f>
        <v>Not Disclosed</v>
      </c>
      <c r="H325" t="str">
        <v>Not Disclosed</v>
      </c>
      <c r="I325" t="str">
        <v>Not Disclosed</v>
      </c>
    </row>
    <row r="326" spans="1:9" ht="12.75">
      <c r="A326">
        <v>21070</v>
      </c>
      <c r="B326" t="s">
        <v>1008</v>
      </c>
      <c r="C326">
        <f>_xlfn.XLOOKUP(B326,'Original deal_information'!$B$2:$B$777,'Original deal_information'!$L$2:$L$777,0)</f>
        <v>5897</v>
      </c>
      <c r="D326">
        <f>_xlfn.XLOOKUP(B326,'Original deal_information'!$B$2:$B$777,'Original deal_information'!$O$2:$O$777,0)</f>
        <v>7592</v>
      </c>
      <c r="E326" t="str">
        <f>_xlfn.XLOOKUP(B326,'Original deal_information'!$B$2:$B$777,'Original deal_information'!$P$2:$P$777,0)</f>
        <v>Not Disclosed</v>
      </c>
      <c r="F326">
        <f>_xlfn.XLOOKUP(B326,'Original deal_information'!$B$2:$B$777,'Original deal_information'!$AI$2:$AI$777,0)</f>
        <v>0</v>
      </c>
      <c r="G326" t="str" cm="1">
        <f t="array" ref="G326:I326">_xlfn.XLOOKUP(B326,'Original deal_information'!$B$2:$B$777,'Original deal_information'!$AJ$2:$AL$777,"Not Disclosed",0)</f>
        <v>Not Disclosed</v>
      </c>
      <c r="H326" t="str">
        <v>Not Disclosed</v>
      </c>
      <c r="I326" t="str">
        <v>Not Disclosed</v>
      </c>
    </row>
    <row r="327" spans="1:9" ht="12.75">
      <c r="A327">
        <v>21115</v>
      </c>
      <c r="B327" t="s">
        <v>622</v>
      </c>
      <c r="C327">
        <f>_xlfn.XLOOKUP(B327,'Original deal_information'!$B$2:$B$777,'Original deal_information'!$L$2:$L$777,0)</f>
        <v>5678</v>
      </c>
      <c r="D327">
        <f>_xlfn.XLOOKUP(B327,'Original deal_information'!$B$2:$B$777,'Original deal_information'!$O$2:$O$777,0)</f>
        <v>1524</v>
      </c>
      <c r="E327">
        <f>_xlfn.XLOOKUP(B327,'Original deal_information'!$B$2:$B$777,'Original deal_information'!$P$2:$P$777,0)</f>
        <v>1</v>
      </c>
      <c r="F327">
        <f>_xlfn.XLOOKUP(B327,'Original deal_information'!$B$2:$B$777,'Original deal_information'!$AI$2:$AI$777,0)</f>
        <v>0</v>
      </c>
      <c r="G327" t="str" cm="1">
        <f t="array" ref="G327:I327">_xlfn.XLOOKUP(B327,'Original deal_information'!$B$2:$B$777,'Original deal_information'!$AJ$2:$AL$777,"Not Disclosed",0)</f>
        <v>Not Disclosed</v>
      </c>
      <c r="H327" t="str">
        <v>Not Disclosed</v>
      </c>
      <c r="I327" t="str">
        <v>Not Disclosed</v>
      </c>
    </row>
    <row r="328" spans="1:9" ht="12.75">
      <c r="A328">
        <v>21120</v>
      </c>
      <c r="B328" t="s">
        <v>827</v>
      </c>
      <c r="C328">
        <f>_xlfn.XLOOKUP(B328,'Original deal_information'!$B$2:$B$777,'Original deal_information'!$L$2:$L$777,0)</f>
        <v>2361</v>
      </c>
      <c r="D328">
        <f>_xlfn.XLOOKUP(B328,'Original deal_information'!$B$2:$B$777,'Original deal_information'!$O$2:$O$777,0)</f>
        <v>6721</v>
      </c>
      <c r="E328">
        <f>_xlfn.XLOOKUP(B328,'Original deal_information'!$B$2:$B$777,'Original deal_information'!$P$2:$P$777,0)</f>
        <v>1</v>
      </c>
      <c r="F328">
        <f>_xlfn.XLOOKUP(B328,'Original deal_information'!$B$2:$B$777,'Original deal_information'!$AI$2:$AI$777,0)</f>
        <v>0</v>
      </c>
      <c r="G328" t="str" cm="1">
        <f t="array" ref="G328:I328">_xlfn.XLOOKUP(B328,'Original deal_information'!$B$2:$B$777,'Original deal_information'!$AJ$2:$AL$777,"Not Disclosed",0)</f>
        <v>Not Disclosed</v>
      </c>
      <c r="H328" t="str">
        <v>Not Disclosed</v>
      </c>
      <c r="I328" t="str">
        <v>Not Disclosed</v>
      </c>
    </row>
    <row r="329" spans="1:9" ht="12.75">
      <c r="A329">
        <v>21137</v>
      </c>
      <c r="B329" t="s">
        <v>381</v>
      </c>
      <c r="C329">
        <f>_xlfn.XLOOKUP(B329,'Original deal_information'!$B$2:$B$777,'Original deal_information'!$L$2:$L$777,0)</f>
        <v>4785</v>
      </c>
      <c r="D329">
        <f>_xlfn.XLOOKUP(B329,'Original deal_information'!$B$2:$B$777,'Original deal_information'!$O$2:$O$777,0)</f>
        <v>9426</v>
      </c>
      <c r="E329">
        <f>_xlfn.XLOOKUP(B329,'Original deal_information'!$B$2:$B$777,'Original deal_information'!$P$2:$P$777,0)</f>
        <v>3</v>
      </c>
      <c r="F329">
        <f>_xlfn.XLOOKUP(B329,'Original deal_information'!$B$2:$B$777,'Original deal_information'!$AI$2:$AI$777,0)</f>
        <v>1</v>
      </c>
      <c r="G329" t="str" cm="1">
        <f t="array" ref="G329:I329">_xlfn.XLOOKUP(B329,'Original deal_information'!$B$2:$B$777,'Original deal_information'!$AJ$2:$AL$777,"Not Disclosed",0)</f>
        <v>1-A lot of online food ordering applications and users are confused. Especially since all
of them are competing with each other using the same methods.
2-There is no application working globally that guides a user,  in any country,  while also
considering the culture,  preferences,  and desires of the users.
3-No platform offers you the ability to order from restaurants and home chefs at the
same time.
4-No platform allows users to order exactly what they crave (customized recipes).
5-Restaurants sometimes face shortages of ingredients and need instant delivery.
6-Most users facing serious problems like Obesity,  High Blood pressure,  Uncontrolled
Blood sugar,  Allergies,  etc. need an AI platform to manage and automatically calculate
all these factors to offer highly personalized food suggestions.
7-Communication problems between sellers,  buyers,  pilots,  in which each one speaks
in different languages.</v>
      </c>
      <c r="H329" t="str">
        <v>Coozyn's monetary strategy will be as follows:
1- We will charge from any transaction 10 -15% fee.
2- Ads placed in Our Social Media (Planned for next Phase).
3- API: CooZyn lets third-party applications use Coozyn’s services</v>
      </c>
      <c r="I329" t="str">
        <v xml:space="preserve"> In the USA: 
1-We will focus on putting creative Stickers mention that if you order through CooZyn you will get up to%10 discount.
2-Through influencers in social media (especially influencers inside university campuses) 
3-Digital marketing 
4-Using Heart Beats system inside CooZyn (like a referral) 
5-QR code campaign marketing. ( Creative/unique idea) 
In Egypt:
1-For our first 6 months,  we don’t need a budget for marketing. We be focusing on partnering with restaurants. There’s already big demand from restaurants for CooZyn. We need only budget for our expanding operation. 
In Iraq: 
1-Restaurants will be contacted through salesman (direct visiting)  
2-Digital Marketing.
3-TV and media interviewing (Zero Cost) 
4-Using Heartbeats system inside CooZyn (referral model) 
</v>
      </c>
    </row>
    <row r="330" spans="1:9" ht="12.75">
      <c r="A330">
        <v>21139</v>
      </c>
      <c r="B330" t="s">
        <v>425</v>
      </c>
      <c r="C330">
        <f>_xlfn.XLOOKUP(B330,'Original deal_information'!$B$2:$B$777,'Original deal_information'!$L$2:$L$777,0)</f>
        <v>1623</v>
      </c>
      <c r="D330">
        <f>_xlfn.XLOOKUP(B330,'Original deal_information'!$B$2:$B$777,'Original deal_information'!$O$2:$O$777,0)</f>
        <v>7592</v>
      </c>
      <c r="E330">
        <f>_xlfn.XLOOKUP(B330,'Original deal_information'!$B$2:$B$777,'Original deal_information'!$P$2:$P$777,0)</f>
        <v>3</v>
      </c>
      <c r="F330">
        <f>_xlfn.XLOOKUP(B330,'Original deal_information'!$B$2:$B$777,'Original deal_information'!$AI$2:$AI$777,0)</f>
        <v>0</v>
      </c>
      <c r="G330" t="str" cm="1">
        <f t="array" ref="G330:I330">_xlfn.XLOOKUP(B330,'Original deal_information'!$B$2:$B$777,'Original deal_information'!$AJ$2:$AL$777,"Not Disclosed",0)</f>
        <v>Not Disclosed</v>
      </c>
      <c r="H330" t="str">
        <v>Not Disclosed</v>
      </c>
      <c r="I330" t="str">
        <v>Not Disclosed</v>
      </c>
    </row>
    <row r="331" spans="1:9" ht="12.75">
      <c r="A331">
        <v>21141</v>
      </c>
      <c r="B331" t="s">
        <v>209</v>
      </c>
      <c r="C331">
        <f>_xlfn.XLOOKUP(B331,'Original deal_information'!$B$2:$B$777,'Original deal_information'!$L$2:$L$777,0)</f>
        <v>9014</v>
      </c>
      <c r="D331">
        <f>_xlfn.XLOOKUP(B331,'Original deal_information'!$B$2:$B$777,'Original deal_information'!$O$2:$O$777,0)</f>
        <v>1524</v>
      </c>
      <c r="E331">
        <f>_xlfn.XLOOKUP(B331,'Original deal_information'!$B$2:$B$777,'Original deal_information'!$P$2:$P$777,0)</f>
        <v>3</v>
      </c>
      <c r="F331">
        <f>_xlfn.XLOOKUP(B331,'Original deal_information'!$B$2:$B$777,'Original deal_information'!$AI$2:$AI$777,0)</f>
        <v>0</v>
      </c>
      <c r="G331" t="str" cm="1">
        <f t="array" ref="G331:I331">_xlfn.XLOOKUP(B331,'Original deal_information'!$B$2:$B$777,'Original deal_information'!$AJ$2:$AL$777,"Not Disclosed",0)</f>
        <v>Not Disclosed</v>
      </c>
      <c r="H331" t="str">
        <v>Not Disclosed</v>
      </c>
      <c r="I331" t="str">
        <v>Not Disclosed</v>
      </c>
    </row>
    <row r="332" spans="1:9" ht="12.75">
      <c r="A332">
        <v>21155</v>
      </c>
      <c r="B332" t="s">
        <v>1013</v>
      </c>
      <c r="C332">
        <f>_xlfn.XLOOKUP(B332,'Original deal_information'!$B$2:$B$777,'Original deal_information'!$L$2:$L$777,0)</f>
        <v>5897</v>
      </c>
      <c r="D332">
        <f>_xlfn.XLOOKUP(B332,'Original deal_information'!$B$2:$B$777,'Original deal_information'!$O$2:$O$777,0)</f>
        <v>2165</v>
      </c>
      <c r="E332" t="str">
        <f>_xlfn.XLOOKUP(B332,'Original deal_information'!$B$2:$B$777,'Original deal_information'!$P$2:$P$777,0)</f>
        <v>Not Disclosed</v>
      </c>
      <c r="F332">
        <f>_xlfn.XLOOKUP(B332,'Original deal_information'!$B$2:$B$777,'Original deal_information'!$AI$2:$AI$777,0)</f>
        <v>0</v>
      </c>
      <c r="G332" t="str" cm="1">
        <f t="array" ref="G332:I332">_xlfn.XLOOKUP(B332,'Original deal_information'!$B$2:$B$777,'Original deal_information'!$AJ$2:$AL$777,"Not Disclosed",0)</f>
        <v>Not Disclosed</v>
      </c>
      <c r="H332" t="str">
        <v>Not Disclosed</v>
      </c>
      <c r="I332" t="str">
        <v>Not Disclosed</v>
      </c>
    </row>
    <row r="333" spans="1:9" ht="12.75">
      <c r="A333">
        <v>21160</v>
      </c>
      <c r="B333" t="s">
        <v>983</v>
      </c>
      <c r="C333">
        <f>_xlfn.XLOOKUP(B333,'Original deal_information'!$B$2:$B$777,'Original deal_information'!$L$2:$L$777,0)</f>
        <v>5897</v>
      </c>
      <c r="D333">
        <f>_xlfn.XLOOKUP(B333,'Original deal_information'!$B$2:$B$777,'Original deal_information'!$O$2:$O$777,0)</f>
        <v>4913</v>
      </c>
      <c r="E333" t="str">
        <f>_xlfn.XLOOKUP(B333,'Original deal_information'!$B$2:$B$777,'Original deal_information'!$P$2:$P$777,0)</f>
        <v>Not Disclosed</v>
      </c>
      <c r="F333">
        <f>_xlfn.XLOOKUP(B333,'Original deal_information'!$B$2:$B$777,'Original deal_information'!$AI$2:$AI$777,0)</f>
        <v>0</v>
      </c>
      <c r="G333" t="str" cm="1">
        <f t="array" ref="G333:I333">_xlfn.XLOOKUP(B333,'Original deal_information'!$B$2:$B$777,'Original deal_information'!$AJ$2:$AL$777,"Not Disclosed",0)</f>
        <v>Not Disclosed</v>
      </c>
      <c r="H333" t="str">
        <v>Not Disclosed</v>
      </c>
      <c r="I333" t="str">
        <v>Not Disclosed</v>
      </c>
    </row>
    <row r="334" spans="1:9" ht="12.75">
      <c r="A334">
        <v>21202</v>
      </c>
      <c r="B334" t="s">
        <v>1079</v>
      </c>
      <c r="C334">
        <f>_xlfn.XLOOKUP(B334,'Original deal_information'!$B$2:$B$777,'Original deal_information'!$L$2:$L$777,0)</f>
        <v>5897</v>
      </c>
      <c r="D334">
        <f>_xlfn.XLOOKUP(B334,'Original deal_information'!$B$2:$B$777,'Original deal_information'!$O$2:$O$777,0)</f>
        <v>5894</v>
      </c>
      <c r="E334" t="str">
        <f>_xlfn.XLOOKUP(B334,'Original deal_information'!$B$2:$B$777,'Original deal_information'!$P$2:$P$777,0)</f>
        <v>Not Disclosed</v>
      </c>
      <c r="F334">
        <f>_xlfn.XLOOKUP(B334,'Original deal_information'!$B$2:$B$777,'Original deal_information'!$AI$2:$AI$777,0)</f>
        <v>0</v>
      </c>
      <c r="G334" t="str" cm="1">
        <f t="array" ref="G334:I334">_xlfn.XLOOKUP(B334,'Original deal_information'!$B$2:$B$777,'Original deal_information'!$AJ$2:$AL$777,"Not Disclosed",0)</f>
        <v>Not Disclosed</v>
      </c>
      <c r="H334" t="str">
        <v>Not Disclosed</v>
      </c>
      <c r="I334" t="str">
        <v>Not Disclosed</v>
      </c>
    </row>
    <row r="335" spans="1:9" ht="12.75">
      <c r="A335">
        <v>21209</v>
      </c>
      <c r="B335" t="s">
        <v>1158</v>
      </c>
      <c r="C335">
        <f>_xlfn.XLOOKUP(B335,'Original deal_information'!$B$2:$B$777,'Original deal_information'!$L$2:$L$777,0)</f>
        <v>5897</v>
      </c>
      <c r="D335">
        <f>_xlfn.XLOOKUP(B335,'Original deal_information'!$B$2:$B$777,'Original deal_information'!$O$2:$O$777,0)</f>
        <v>9238</v>
      </c>
      <c r="E335" t="str">
        <f>_xlfn.XLOOKUP(B335,'Original deal_information'!$B$2:$B$777,'Original deal_information'!$P$2:$P$777,0)</f>
        <v>Not Disclosed</v>
      </c>
      <c r="F335">
        <f>_xlfn.XLOOKUP(B335,'Original deal_information'!$B$2:$B$777,'Original deal_information'!$AI$2:$AI$777,0)</f>
        <v>0</v>
      </c>
      <c r="G335" t="str" cm="1">
        <f t="array" ref="G335:I335">_xlfn.XLOOKUP(B335,'Original deal_information'!$B$2:$B$777,'Original deal_information'!$AJ$2:$AL$777,"Not Disclosed",0)</f>
        <v>Not Disclosed</v>
      </c>
      <c r="H335" t="str">
        <v>Not Disclosed</v>
      </c>
      <c r="I335" t="str">
        <v>Not Disclosed</v>
      </c>
    </row>
    <row r="336" spans="1:9" ht="12.75">
      <c r="A336">
        <v>21231</v>
      </c>
      <c r="B336" t="s">
        <v>211</v>
      </c>
      <c r="C336">
        <f>_xlfn.XLOOKUP(B336,'Original deal_information'!$B$2:$B$777,'Original deal_information'!$L$2:$L$777,0)</f>
        <v>2361</v>
      </c>
      <c r="D336">
        <f>_xlfn.XLOOKUP(B336,'Original deal_information'!$B$2:$B$777,'Original deal_information'!$O$2:$O$777,0)</f>
        <v>1256</v>
      </c>
      <c r="E336">
        <f>_xlfn.XLOOKUP(B336,'Original deal_information'!$B$2:$B$777,'Original deal_information'!$P$2:$P$777,0)</f>
        <v>3</v>
      </c>
      <c r="F336">
        <f>_xlfn.XLOOKUP(B336,'Original deal_information'!$B$2:$B$777,'Original deal_information'!$AI$2:$AI$777,0)</f>
        <v>0</v>
      </c>
      <c r="G336" t="str" cm="1">
        <f t="array" ref="G336:I336">_xlfn.XLOOKUP(B336,'Original deal_information'!$B$2:$B$777,'Original deal_information'!$AJ$2:$AL$777,"Not Disclosed",0)</f>
        <v>Not Disclosed</v>
      </c>
      <c r="H336" t="str">
        <v>Not Disclosed</v>
      </c>
      <c r="I336" t="str">
        <v>Not Disclosed</v>
      </c>
    </row>
    <row r="337" spans="1:9" ht="12.75">
      <c r="A337">
        <v>21234</v>
      </c>
      <c r="B337" t="s">
        <v>402</v>
      </c>
      <c r="C337">
        <f>_xlfn.XLOOKUP(B337,'Original deal_information'!$B$2:$B$777,'Original deal_information'!$L$2:$L$777,0)</f>
        <v>2361</v>
      </c>
      <c r="D337">
        <f>_xlfn.XLOOKUP(B337,'Original deal_information'!$B$2:$B$777,'Original deal_information'!$O$2:$O$777,0)</f>
        <v>9238</v>
      </c>
      <c r="E337">
        <f>_xlfn.XLOOKUP(B337,'Original deal_information'!$B$2:$B$777,'Original deal_information'!$P$2:$P$777,0)</f>
        <v>2</v>
      </c>
      <c r="F337">
        <f>_xlfn.XLOOKUP(B337,'Original deal_information'!$B$2:$B$777,'Original deal_information'!$AI$2:$AI$777,0)</f>
        <v>0</v>
      </c>
      <c r="G337" t="str" cm="1">
        <f t="array" ref="G337:I337">_xlfn.XLOOKUP(B337,'Original deal_information'!$B$2:$B$777,'Original deal_information'!$AJ$2:$AL$777,"Not Disclosed",0)</f>
        <v>Not Disclosed</v>
      </c>
      <c r="H337" t="str">
        <v>Not Disclosed</v>
      </c>
      <c r="I337" t="str">
        <v>Not Disclosed</v>
      </c>
    </row>
    <row r="338" spans="1:9" ht="12.75">
      <c r="A338">
        <v>21237</v>
      </c>
      <c r="B338" t="s">
        <v>213</v>
      </c>
      <c r="C338">
        <f>_xlfn.XLOOKUP(B338,'Original deal_information'!$B$2:$B$777,'Original deal_information'!$L$2:$L$777,0)</f>
        <v>4785</v>
      </c>
      <c r="D338">
        <f>_xlfn.XLOOKUP(B338,'Original deal_information'!$B$2:$B$777,'Original deal_information'!$O$2:$O$777,0)</f>
        <v>2356</v>
      </c>
      <c r="E338">
        <f>_xlfn.XLOOKUP(B338,'Original deal_information'!$B$2:$B$777,'Original deal_information'!$P$2:$P$777,0)</f>
        <v>1</v>
      </c>
      <c r="F338">
        <f>_xlfn.XLOOKUP(B338,'Original deal_information'!$B$2:$B$777,'Original deal_information'!$AI$2:$AI$777,0)</f>
        <v>0</v>
      </c>
      <c r="G338" t="str" cm="1">
        <f t="array" ref="G338:I338">_xlfn.XLOOKUP(B338,'Original deal_information'!$B$2:$B$777,'Original deal_information'!$AJ$2:$AL$777,"Not Disclosed",0)</f>
        <v>Not Disclosed</v>
      </c>
      <c r="H338" t="str">
        <v>Not Disclosed</v>
      </c>
      <c r="I338" t="str">
        <v>Not Disclosed</v>
      </c>
    </row>
    <row r="339" spans="1:9" ht="12.75">
      <c r="A339">
        <v>21245</v>
      </c>
      <c r="B339" t="s">
        <v>217</v>
      </c>
      <c r="C339">
        <f>_xlfn.XLOOKUP(B339,'Original deal_information'!$B$2:$B$777,'Original deal_information'!$L$2:$L$777,0)</f>
        <v>2361</v>
      </c>
      <c r="D339">
        <f>_xlfn.XLOOKUP(B339,'Original deal_information'!$B$2:$B$777,'Original deal_information'!$O$2:$O$777,0)</f>
        <v>4536</v>
      </c>
      <c r="E339">
        <f>_xlfn.XLOOKUP(B339,'Original deal_information'!$B$2:$B$777,'Original deal_information'!$P$2:$P$777,0)</f>
        <v>3</v>
      </c>
      <c r="F339">
        <f>_xlfn.XLOOKUP(B339,'Original deal_information'!$B$2:$B$777,'Original deal_information'!$AI$2:$AI$777,0)</f>
        <v>0</v>
      </c>
      <c r="G339" t="str" cm="1">
        <f t="array" ref="G339:I339">_xlfn.XLOOKUP(B339,'Original deal_information'!$B$2:$B$777,'Original deal_information'!$AJ$2:$AL$777,"Not Disclosed",0)</f>
        <v>Not Disclosed</v>
      </c>
      <c r="H339" t="str">
        <v>Not Disclosed</v>
      </c>
      <c r="I339" t="str">
        <v>Not Disclosed</v>
      </c>
    </row>
    <row r="340" spans="1:9" ht="12.75">
      <c r="A340">
        <v>21248</v>
      </c>
      <c r="B340" t="s">
        <v>218</v>
      </c>
      <c r="C340">
        <f>_xlfn.XLOOKUP(B340,'Original deal_information'!$B$2:$B$777,'Original deal_information'!$L$2:$L$777,0)</f>
        <v>2361</v>
      </c>
      <c r="D340">
        <f>_xlfn.XLOOKUP(B340,'Original deal_information'!$B$2:$B$777,'Original deal_information'!$O$2:$O$777,0)</f>
        <v>9462</v>
      </c>
      <c r="E340">
        <f>_xlfn.XLOOKUP(B340,'Original deal_information'!$B$2:$B$777,'Original deal_information'!$P$2:$P$777,0)</f>
        <v>2</v>
      </c>
      <c r="F340">
        <f>_xlfn.XLOOKUP(B340,'Original deal_information'!$B$2:$B$777,'Original deal_information'!$AI$2:$AI$777,0)</f>
        <v>0</v>
      </c>
      <c r="G340" t="str" cm="1">
        <f t="array" ref="G340:I340">_xlfn.XLOOKUP(B340,'Original deal_information'!$B$2:$B$777,'Original deal_information'!$AJ$2:$AL$777,"Not Disclosed",0)</f>
        <v>Not Disclosed</v>
      </c>
      <c r="H340" t="str">
        <v>Not Disclosed</v>
      </c>
      <c r="I340" t="str">
        <v>Not Disclosed</v>
      </c>
    </row>
    <row r="341" spans="1:9" ht="12.75">
      <c r="A341">
        <v>21260</v>
      </c>
      <c r="B341" t="s">
        <v>257</v>
      </c>
      <c r="C341">
        <f>_xlfn.XLOOKUP(B341,'Original deal_information'!$B$2:$B$777,'Original deal_information'!$L$2:$L$777,0)</f>
        <v>1623</v>
      </c>
      <c r="D341">
        <f>_xlfn.XLOOKUP(B341,'Original deal_information'!$B$2:$B$777,'Original deal_information'!$O$2:$O$777,0)</f>
        <v>9238</v>
      </c>
      <c r="E341">
        <f>_xlfn.XLOOKUP(B341,'Original deal_information'!$B$2:$B$777,'Original deal_information'!$P$2:$P$777,0)</f>
        <v>1</v>
      </c>
      <c r="F341">
        <f>_xlfn.XLOOKUP(B341,'Original deal_information'!$B$2:$B$777,'Original deal_information'!$AI$2:$AI$777,0)</f>
        <v>0</v>
      </c>
      <c r="G341" t="str" cm="1">
        <f t="array" ref="G341:I341">_xlfn.XLOOKUP(B341,'Original deal_information'!$B$2:$B$777,'Original deal_information'!$AJ$2:$AL$777,"Not Disclosed",0)</f>
        <v>Not Disclosed</v>
      </c>
      <c r="H341" t="str">
        <v>Not Disclosed</v>
      </c>
      <c r="I341" t="str">
        <v>Not Disclosed</v>
      </c>
    </row>
    <row r="342" spans="1:9" ht="12.75">
      <c r="A342">
        <v>21261</v>
      </c>
      <c r="B342" t="s">
        <v>711</v>
      </c>
      <c r="C342">
        <f>_xlfn.XLOOKUP(B342,'Original deal_information'!$B$2:$B$777,'Original deal_information'!$L$2:$L$777,0)</f>
        <v>4785</v>
      </c>
      <c r="D342">
        <f>_xlfn.XLOOKUP(B342,'Original deal_information'!$B$2:$B$777,'Original deal_information'!$O$2:$O$777,0)</f>
        <v>4536</v>
      </c>
      <c r="E342">
        <f>_xlfn.XLOOKUP(B342,'Original deal_information'!$B$2:$B$777,'Original deal_information'!$P$2:$P$777,0)</f>
        <v>3</v>
      </c>
      <c r="F342">
        <f>_xlfn.XLOOKUP(B342,'Original deal_information'!$B$2:$B$777,'Original deal_information'!$AI$2:$AI$777,0)</f>
        <v>0</v>
      </c>
      <c r="G342" t="str" cm="1">
        <f t="array" ref="G342:I342">_xlfn.XLOOKUP(B342,'Original deal_information'!$B$2:$B$777,'Original deal_information'!$AJ$2:$AL$777,"Not Disclosed",0)</f>
        <v>Not Disclosed</v>
      </c>
      <c r="H342" t="str">
        <v>Not Disclosed</v>
      </c>
      <c r="I342" t="str">
        <v>Not Disclosed</v>
      </c>
    </row>
    <row r="343" spans="1:9" ht="12.75">
      <c r="A343">
        <v>21262</v>
      </c>
      <c r="B343" t="s">
        <v>224</v>
      </c>
      <c r="C343">
        <f>_xlfn.XLOOKUP(B343,'Original deal_information'!$B$2:$B$777,'Original deal_information'!$L$2:$L$777,0)</f>
        <v>4785</v>
      </c>
      <c r="D343">
        <f>_xlfn.XLOOKUP(B343,'Original deal_information'!$B$2:$B$777,'Original deal_information'!$O$2:$O$777,0)</f>
        <v>7346</v>
      </c>
      <c r="E343">
        <f>_xlfn.XLOOKUP(B343,'Original deal_information'!$B$2:$B$777,'Original deal_information'!$P$2:$P$777,0)</f>
        <v>3</v>
      </c>
      <c r="F343">
        <f>_xlfn.XLOOKUP(B343,'Original deal_information'!$B$2:$B$777,'Original deal_information'!$AI$2:$AI$777,0)</f>
        <v>0</v>
      </c>
      <c r="G343" t="str" cm="1">
        <f t="array" ref="G343:I343">_xlfn.XLOOKUP(B343,'Original deal_information'!$B$2:$B$777,'Original deal_information'!$AJ$2:$AL$777,"Not Disclosed",0)</f>
        <v>Not Disclosed</v>
      </c>
      <c r="H343" t="str">
        <v>Not Disclosed</v>
      </c>
      <c r="I343" t="str">
        <v>Not Disclosed</v>
      </c>
    </row>
    <row r="344" spans="1:9" ht="12.75">
      <c r="A344">
        <v>21263</v>
      </c>
      <c r="B344" t="s">
        <v>868</v>
      </c>
      <c r="C344">
        <f>_xlfn.XLOOKUP(B344,'Original deal_information'!$B$2:$B$777,'Original deal_information'!$L$2:$L$777,0)</f>
        <v>2361</v>
      </c>
      <c r="D344">
        <f>_xlfn.XLOOKUP(B344,'Original deal_information'!$B$2:$B$777,'Original deal_information'!$O$2:$O$777,0)</f>
        <v>9462</v>
      </c>
      <c r="E344">
        <f>_xlfn.XLOOKUP(B344,'Original deal_information'!$B$2:$B$777,'Original deal_information'!$P$2:$P$777,0)</f>
        <v>1</v>
      </c>
      <c r="F344">
        <f>_xlfn.XLOOKUP(B344,'Original deal_information'!$B$2:$B$777,'Original deal_information'!$AI$2:$AI$777,0)</f>
        <v>0</v>
      </c>
      <c r="G344" t="str" cm="1">
        <f t="array" ref="G344:I344">_xlfn.XLOOKUP(B344,'Original deal_information'!$B$2:$B$777,'Original deal_information'!$AJ$2:$AL$777,"Not Disclosed",0)</f>
        <v>Not Disclosed</v>
      </c>
      <c r="H344" t="str">
        <v>Not Disclosed</v>
      </c>
      <c r="I344" t="str">
        <v>Not Disclosed</v>
      </c>
    </row>
    <row r="345" spans="1:9" ht="12.75">
      <c r="A345">
        <v>21295</v>
      </c>
      <c r="B345" t="s">
        <v>254</v>
      </c>
      <c r="C345">
        <f>_xlfn.XLOOKUP(B345,'Original deal_information'!$B$2:$B$777,'Original deal_information'!$L$2:$L$777,0)</f>
        <v>2361</v>
      </c>
      <c r="D345">
        <f>_xlfn.XLOOKUP(B345,'Original deal_information'!$B$2:$B$777,'Original deal_information'!$O$2:$O$777,0)</f>
        <v>1632</v>
      </c>
      <c r="E345">
        <f>_xlfn.XLOOKUP(B345,'Original deal_information'!$B$2:$B$777,'Original deal_information'!$P$2:$P$777,0)</f>
        <v>1</v>
      </c>
      <c r="F345">
        <f>_xlfn.XLOOKUP(B345,'Original deal_information'!$B$2:$B$777,'Original deal_information'!$AI$2:$AI$777,0)</f>
        <v>0</v>
      </c>
      <c r="G345" t="str" cm="1">
        <f t="array" ref="G345:I345">_xlfn.XLOOKUP(B345,'Original deal_information'!$B$2:$B$777,'Original deal_information'!$AJ$2:$AL$777,"Not Disclosed",0)</f>
        <v>Not Disclosed</v>
      </c>
      <c r="H345" t="str">
        <v>Not Disclosed</v>
      </c>
      <c r="I345" t="str">
        <v>Not Disclosed</v>
      </c>
    </row>
    <row r="346" spans="1:9" ht="12.75">
      <c r="A346">
        <v>21296</v>
      </c>
      <c r="B346" t="s">
        <v>736</v>
      </c>
      <c r="C346">
        <f>_xlfn.XLOOKUP(B346,'Original deal_information'!$B$2:$B$777,'Original deal_information'!$L$2:$L$777,0)</f>
        <v>3459</v>
      </c>
      <c r="D346">
        <f>_xlfn.XLOOKUP(B346,'Original deal_information'!$B$2:$B$777,'Original deal_information'!$O$2:$O$777,0)</f>
        <v>8769</v>
      </c>
      <c r="E346">
        <f>_xlfn.XLOOKUP(B346,'Original deal_information'!$B$2:$B$777,'Original deal_information'!$P$2:$P$777,0)</f>
        <v>1</v>
      </c>
      <c r="F346">
        <f>_xlfn.XLOOKUP(B346,'Original deal_information'!$B$2:$B$777,'Original deal_information'!$AI$2:$AI$777,0)</f>
        <v>0</v>
      </c>
      <c r="G346" t="str" cm="1">
        <f t="array" ref="G346:I346">_xlfn.XLOOKUP(B346,'Original deal_information'!$B$2:$B$777,'Original deal_information'!$AJ$2:$AL$777,"Not Disclosed",0)</f>
        <v>Not Disclosed</v>
      </c>
      <c r="H346" t="str">
        <v>Not Disclosed</v>
      </c>
      <c r="I346" t="str">
        <v>Not Disclosed</v>
      </c>
    </row>
    <row r="347" spans="1:9" ht="12.75">
      <c r="A347">
        <v>21297</v>
      </c>
      <c r="B347" t="s">
        <v>256</v>
      </c>
      <c r="C347">
        <f>_xlfn.XLOOKUP(B347,'Original deal_information'!$B$2:$B$777,'Original deal_information'!$L$2:$L$777,0)</f>
        <v>1623</v>
      </c>
      <c r="D347">
        <f>_xlfn.XLOOKUP(B347,'Original deal_information'!$B$2:$B$777,'Original deal_information'!$O$2:$O$777,0)</f>
        <v>5832</v>
      </c>
      <c r="E347">
        <f>_xlfn.XLOOKUP(B347,'Original deal_information'!$B$2:$B$777,'Original deal_information'!$P$2:$P$777,0)</f>
        <v>1</v>
      </c>
      <c r="F347">
        <f>_xlfn.XLOOKUP(B347,'Original deal_information'!$B$2:$B$777,'Original deal_information'!$AI$2:$AI$777,0)</f>
        <v>0</v>
      </c>
      <c r="G347" t="str" cm="1">
        <f t="array" ref="G347:I347">_xlfn.XLOOKUP(B347,'Original deal_information'!$B$2:$B$777,'Original deal_information'!$AJ$2:$AL$777,"Not Disclosed",0)</f>
        <v>Not Disclosed</v>
      </c>
      <c r="H347" t="str">
        <v>Not Disclosed</v>
      </c>
      <c r="I347" t="str">
        <v>Not Disclosed</v>
      </c>
    </row>
    <row r="348" spans="1:9" ht="12.75">
      <c r="A348">
        <v>21298</v>
      </c>
      <c r="B348" t="s">
        <v>324</v>
      </c>
      <c r="C348">
        <f>_xlfn.XLOOKUP(B348,'Original deal_information'!$B$2:$B$777,'Original deal_information'!$L$2:$L$777,0)</f>
        <v>2361</v>
      </c>
      <c r="D348">
        <f>_xlfn.XLOOKUP(B348,'Original deal_information'!$B$2:$B$777,'Original deal_information'!$O$2:$O$777,0)</f>
        <v>3678</v>
      </c>
      <c r="E348" t="str">
        <f>_xlfn.XLOOKUP(B348,'Original deal_information'!$B$2:$B$777,'Original deal_information'!$P$2:$P$777,0)</f>
        <v>Not Disclosed</v>
      </c>
      <c r="F348">
        <f>_xlfn.XLOOKUP(B348,'Original deal_information'!$B$2:$B$777,'Original deal_information'!$AI$2:$AI$777,0)</f>
        <v>0</v>
      </c>
      <c r="G348" t="str" cm="1">
        <f t="array" ref="G348:I348">_xlfn.XLOOKUP(B348,'Original deal_information'!$B$2:$B$777,'Original deal_information'!$AJ$2:$AL$777,"Not Disclosed",0)</f>
        <v>Not Disclosed</v>
      </c>
      <c r="H348" t="str">
        <v>Not Disclosed</v>
      </c>
      <c r="I348" t="str">
        <v>Not Disclosed</v>
      </c>
    </row>
    <row r="349" spans="1:9" ht="12.75">
      <c r="A349">
        <v>21348</v>
      </c>
      <c r="B349" t="s">
        <v>869</v>
      </c>
      <c r="C349">
        <f>_xlfn.XLOOKUP(B349,'Original deal_information'!$B$2:$B$777,'Original deal_information'!$L$2:$L$777,0)</f>
        <v>3459</v>
      </c>
      <c r="D349">
        <f>_xlfn.XLOOKUP(B349,'Original deal_information'!$B$2:$B$777,'Original deal_information'!$O$2:$O$777,0)</f>
        <v>4536</v>
      </c>
      <c r="E349">
        <f>_xlfn.XLOOKUP(B349,'Original deal_information'!$B$2:$B$777,'Original deal_information'!$P$2:$P$777,0)</f>
        <v>0</v>
      </c>
      <c r="F349">
        <f>_xlfn.XLOOKUP(B349,'Original deal_information'!$B$2:$B$777,'Original deal_information'!$AI$2:$AI$777,0)</f>
        <v>0</v>
      </c>
      <c r="G349" t="str" cm="1">
        <f t="array" ref="G349:I349">_xlfn.XLOOKUP(B349,'Original deal_information'!$B$2:$B$777,'Original deal_information'!$AJ$2:$AL$777,"Not Disclosed",0)</f>
        <v>Not Disclosed</v>
      </c>
      <c r="H349" t="str">
        <v>Not Disclosed</v>
      </c>
      <c r="I349" t="str">
        <v>Not Disclosed</v>
      </c>
    </row>
    <row r="350" spans="1:9" ht="12.75">
      <c r="A350">
        <v>21355</v>
      </c>
      <c r="B350" t="s">
        <v>803</v>
      </c>
      <c r="C350">
        <f>_xlfn.XLOOKUP(B350,'Original deal_information'!$B$2:$B$777,'Original deal_information'!$L$2:$L$777,0)</f>
        <v>3459</v>
      </c>
      <c r="D350">
        <f>_xlfn.XLOOKUP(B350,'Original deal_information'!$B$2:$B$777,'Original deal_information'!$O$2:$O$777,0)</f>
        <v>2165</v>
      </c>
      <c r="E350">
        <f>_xlfn.XLOOKUP(B350,'Original deal_information'!$B$2:$B$777,'Original deal_information'!$P$2:$P$777,0)</f>
        <v>1</v>
      </c>
      <c r="F350">
        <f>_xlfn.XLOOKUP(B350,'Original deal_information'!$B$2:$B$777,'Original deal_information'!$AI$2:$AI$777,0)</f>
        <v>0</v>
      </c>
      <c r="G350" t="str" cm="1">
        <f t="array" ref="G350:I350">_xlfn.XLOOKUP(B350,'Original deal_information'!$B$2:$B$777,'Original deal_information'!$AJ$2:$AL$777,"Not Disclosed",0)</f>
        <v>Not Disclosed</v>
      </c>
      <c r="H350" t="str">
        <v>Not Disclosed</v>
      </c>
      <c r="I350" t="str">
        <v>Not Disclosed</v>
      </c>
    </row>
    <row r="351" spans="1:9" ht="12.75">
      <c r="A351">
        <v>21432</v>
      </c>
      <c r="B351" t="s">
        <v>1000</v>
      </c>
      <c r="C351">
        <f>_xlfn.XLOOKUP(B351,'Original deal_information'!$B$2:$B$777,'Original deal_information'!$L$2:$L$777,0)</f>
        <v>5897</v>
      </c>
      <c r="D351">
        <f>_xlfn.XLOOKUP(B351,'Original deal_information'!$B$2:$B$777,'Original deal_information'!$O$2:$O$777,0)</f>
        <v>5876</v>
      </c>
      <c r="E351" t="str">
        <f>_xlfn.XLOOKUP(B351,'Original deal_information'!$B$2:$B$777,'Original deal_information'!$P$2:$P$777,0)</f>
        <v>Not Disclosed</v>
      </c>
      <c r="F351">
        <f>_xlfn.XLOOKUP(B351,'Original deal_information'!$B$2:$B$777,'Original deal_information'!$AI$2:$AI$777,0)</f>
        <v>0</v>
      </c>
      <c r="G351" t="str" cm="1">
        <f t="array" ref="G351:I351">_xlfn.XLOOKUP(B351,'Original deal_information'!$B$2:$B$777,'Original deal_information'!$AJ$2:$AL$777,"Not Disclosed",0)</f>
        <v>Not Disclosed</v>
      </c>
      <c r="H351" t="str">
        <v>Not Disclosed</v>
      </c>
      <c r="I351" t="str">
        <v>Not Disclosed</v>
      </c>
    </row>
    <row r="352" spans="1:9" ht="12.75">
      <c r="A352">
        <v>21441</v>
      </c>
      <c r="B352" t="s">
        <v>907</v>
      </c>
      <c r="C352">
        <f>_xlfn.XLOOKUP(B352,'Original deal_information'!$B$2:$B$777,'Original deal_information'!$L$2:$L$777,0)</f>
        <v>2468</v>
      </c>
      <c r="D352">
        <f>_xlfn.XLOOKUP(B352,'Original deal_information'!$B$2:$B$777,'Original deal_information'!$O$2:$O$777,0)</f>
        <v>7346</v>
      </c>
      <c r="E352">
        <f>_xlfn.XLOOKUP(B352,'Original deal_information'!$B$2:$B$777,'Original deal_information'!$P$2:$P$777,0)</f>
        <v>1</v>
      </c>
      <c r="F352">
        <f>_xlfn.XLOOKUP(B352,'Original deal_information'!$B$2:$B$777,'Original deal_information'!$AI$2:$AI$777,0)</f>
        <v>0</v>
      </c>
      <c r="G352" t="str" cm="1">
        <f t="array" ref="G352:I352">_xlfn.XLOOKUP(B352,'Original deal_information'!$B$2:$B$777,'Original deal_information'!$AJ$2:$AL$777,"Not Disclosed",0)</f>
        <v>Not Disclosed</v>
      </c>
      <c r="H352" t="str">
        <v>Not Disclosed</v>
      </c>
      <c r="I352" t="str">
        <v>Not Disclosed</v>
      </c>
    </row>
    <row r="353" spans="1:9" ht="12.75">
      <c r="A353">
        <v>21557</v>
      </c>
      <c r="B353" t="s">
        <v>421</v>
      </c>
      <c r="C353">
        <f>_xlfn.XLOOKUP(B353,'Original deal_information'!$B$2:$B$777,'Original deal_information'!$L$2:$L$777,0)</f>
        <v>1623</v>
      </c>
      <c r="D353">
        <f>_xlfn.XLOOKUP(B353,'Original deal_information'!$B$2:$B$777,'Original deal_information'!$O$2:$O$777,0)</f>
        <v>2165</v>
      </c>
      <c r="E353">
        <f>_xlfn.XLOOKUP(B353,'Original deal_information'!$B$2:$B$777,'Original deal_information'!$P$2:$P$777,0)</f>
        <v>1</v>
      </c>
      <c r="F353">
        <f>_xlfn.XLOOKUP(B353,'Original deal_information'!$B$2:$B$777,'Original deal_information'!$AI$2:$AI$777,0)</f>
        <v>1</v>
      </c>
      <c r="G353" t="str" cm="1">
        <f t="array" ref="G353:I353">_xlfn.XLOOKUP(B353,'Original deal_information'!$B$2:$B$777,'Original deal_information'!$AJ$2:$AL$777,"Not Disclosed",0)</f>
        <v xml:space="preserve">Troy Dimensions is a professional-grade 3D printing technology manufacturer &amp; solution provider. For makers seeking affordable,  fast and reliable solutions.
We applied the FPF technology,  for the first time in the world,  where we guarantee for our valuable customers lifetime stability of high-quality 3D prints. Other available technologies are offering significantly slow printing delivery speed,  thus reducing your business’s production rate per month. 3D printers require periodic maintenance and chemical replacements to guarantee high-quality prints. </v>
      </c>
      <c r="H353" t="str">
        <v xml:space="preserve">Our main revenue stream includes: 
-Selling 3D printers
-After-sales: - Services,  Consumables,  Support,  etc.
</v>
      </c>
      <c r="I353" t="str">
        <v>The 3D Printing is growing exponentially,  for the huge demand on the powers of this technology. Experts in the domain expect that revenue forecast of 3D Printing to climb to $23.9 billion in 2022,  and $356 billion in 2024 *
According to DELOITTE Global insights: “Predictions that sales related to 3D printing (also known as additive manufacturing) by large public companies—including enterprise 3D printers,  materials,  and services—will surpass US$27 billion in 2019 and top US$3 billion in 2020. (For context,  the global manufacturing sector’s revenue as a whole total roughly US$12 trillion annually.)”
3D printing is probably facing this point of inflection because it is increasingly used by businesses across various sectors for more than just rapid prototyping. Today,  3D printers are able to print a wider range of products (which implies more metal printing and less plastic printing,  although plastic will probably still predominate). they can print items quicker than they used to,  and they can print bigger items (construct volume).
3D printing assists in delivering tailored products as required. It may not,  however,  substitute prevalent techniques of the assembly line. Consumers can create products according to their needs,  such as custom toys,  shoes,  ornamental items,  jewelry,  and more,  thus providing the liberty to produce items according to the specification. Furthermore,  the production of complicated models using standard techniques compared to 3D printing is a challenging job.</v>
      </c>
    </row>
    <row r="354" spans="1:9" ht="12.75">
      <c r="A354">
        <v>21573</v>
      </c>
      <c r="B354" t="s">
        <v>795</v>
      </c>
      <c r="C354">
        <f>_xlfn.XLOOKUP(B354,'Original deal_information'!$B$2:$B$777,'Original deal_information'!$L$2:$L$777,0)</f>
        <v>2361</v>
      </c>
      <c r="D354">
        <f>_xlfn.XLOOKUP(B354,'Original deal_information'!$B$2:$B$777,'Original deal_information'!$O$2:$O$777,0)</f>
        <v>5832</v>
      </c>
      <c r="E354">
        <f>_xlfn.XLOOKUP(B354,'Original deal_information'!$B$2:$B$777,'Original deal_information'!$P$2:$P$777,0)</f>
        <v>0</v>
      </c>
      <c r="F354">
        <f>_xlfn.XLOOKUP(B354,'Original deal_information'!$B$2:$B$777,'Original deal_information'!$AI$2:$AI$777,0)</f>
        <v>0</v>
      </c>
      <c r="G354" t="str" cm="1">
        <f t="array" ref="G354:I354">_xlfn.XLOOKUP(B354,'Original deal_information'!$B$2:$B$777,'Original deal_information'!$AJ$2:$AL$777,"Not Disclosed",0)</f>
        <v>Not Disclosed</v>
      </c>
      <c r="H354" t="str">
        <v>Not Disclosed</v>
      </c>
      <c r="I354" t="str">
        <v>Not Disclosed</v>
      </c>
    </row>
    <row r="355" spans="1:9" ht="12.75">
      <c r="A355">
        <v>21588</v>
      </c>
      <c r="B355" t="s">
        <v>316</v>
      </c>
      <c r="C355">
        <f>_xlfn.XLOOKUP(B355,'Original deal_information'!$B$2:$B$777,'Original deal_information'!$L$2:$L$777,0)</f>
        <v>6890</v>
      </c>
      <c r="D355">
        <f>_xlfn.XLOOKUP(B355,'Original deal_information'!$B$2:$B$777,'Original deal_information'!$O$2:$O$777,0)</f>
        <v>9426</v>
      </c>
      <c r="E355">
        <f>_xlfn.XLOOKUP(B355,'Original deal_information'!$B$2:$B$777,'Original deal_information'!$P$2:$P$777,0)</f>
        <v>1</v>
      </c>
      <c r="F355">
        <f>_xlfn.XLOOKUP(B355,'Original deal_information'!$B$2:$B$777,'Original deal_information'!$AI$2:$AI$777,0)</f>
        <v>0</v>
      </c>
      <c r="G355" t="str" cm="1">
        <f t="array" ref="G355:I355">_xlfn.XLOOKUP(B355,'Original deal_information'!$B$2:$B$777,'Original deal_information'!$AJ$2:$AL$777,"Not Disclosed",0)</f>
        <v>Not Disclosed</v>
      </c>
      <c r="H355" t="str">
        <v>Not Disclosed</v>
      </c>
      <c r="I355" t="str">
        <v>Not Disclosed</v>
      </c>
    </row>
    <row r="356" spans="1:9" ht="12.75">
      <c r="A356">
        <v>21744</v>
      </c>
      <c r="B356" t="s">
        <v>480</v>
      </c>
      <c r="C356">
        <f>_xlfn.XLOOKUP(B356,'Original deal_information'!$B$2:$B$777,'Original deal_information'!$L$2:$L$777,0)</f>
        <v>2468</v>
      </c>
      <c r="D356">
        <f>_xlfn.XLOOKUP(B356,'Original deal_information'!$B$2:$B$777,'Original deal_information'!$O$2:$O$777,0)</f>
        <v>3678</v>
      </c>
      <c r="E356">
        <f>_xlfn.XLOOKUP(B356,'Original deal_information'!$B$2:$B$777,'Original deal_information'!$P$2:$P$777,0)</f>
        <v>2</v>
      </c>
      <c r="F356">
        <f>_xlfn.XLOOKUP(B356,'Original deal_information'!$B$2:$B$777,'Original deal_information'!$AI$2:$AI$777,0)</f>
        <v>1</v>
      </c>
      <c r="G356" t="str" cm="1">
        <f t="array" ref="G356:I356">_xlfn.XLOOKUP(B356,'Original deal_information'!$B$2:$B$777,'Original deal_information'!$AJ$2:$AL$777,"Not Disclosed",0)</f>
        <v xml:space="preserve">DentaCarts is dealing with three severe pains: 
1	The increase of counterfeit dental products which have serious reflections on patients' health and safety.
2	The limited access to the dental market and market updates.
3.	Hassles of shopping via traditional channels,  as dealing with unqualified salesmen,  dealing with multiple dealers to cover the demand of the clinic,  etc. </v>
      </c>
      <c r="H356" t="str">
        <v xml:space="preserve">1 Commission from Vendors per each sales transaction.
2  Whole sales via B2B
3. Minor revenue stream from Ads through our platform 
4 Premium membership program.  </v>
      </c>
      <c r="I356" t="str">
        <v xml:space="preserve">The dental consumables market worth USD 15b in MENA. DentaCarts has several marketing activities either Online or Offline by participating in various dental events and being the digital sponsor of some. DentaCarts provides several event digital solution such as Registration,  Tracking and Issuing certificates systems. 
</v>
      </c>
    </row>
    <row r="357" spans="1:9" ht="12.75">
      <c r="A357">
        <v>21785</v>
      </c>
      <c r="B357" t="s">
        <v>465</v>
      </c>
      <c r="C357">
        <f>_xlfn.XLOOKUP(B357,'Original deal_information'!$B$2:$B$777,'Original deal_information'!$L$2:$L$777,0)</f>
        <v>1256</v>
      </c>
      <c r="D357">
        <f>_xlfn.XLOOKUP(B357,'Original deal_information'!$B$2:$B$777,'Original deal_information'!$O$2:$O$777,0)</f>
        <v>2165</v>
      </c>
      <c r="E357">
        <f>_xlfn.XLOOKUP(B357,'Original deal_information'!$B$2:$B$777,'Original deal_information'!$P$2:$P$777,0)</f>
        <v>2</v>
      </c>
      <c r="F357">
        <f>_xlfn.XLOOKUP(B357,'Original deal_information'!$B$2:$B$777,'Original deal_information'!$AI$2:$AI$777,0)</f>
        <v>1</v>
      </c>
      <c r="G357" t="str" cm="1">
        <f t="array" ref="G357:I357">_xlfn.XLOOKUP(B357,'Original deal_information'!$B$2:$B$777,'Original deal_information'!$AJ$2:$AL$777,"Not Disclosed",0)</f>
        <v>Not Disclosed</v>
      </c>
      <c r="H357" t="str">
        <v>Not Disclosed</v>
      </c>
      <c r="I357" t="str">
        <v>Not Disclosed</v>
      </c>
    </row>
    <row r="358" spans="1:9" ht="12.75">
      <c r="A358">
        <v>21804</v>
      </c>
      <c r="B358" t="s">
        <v>641</v>
      </c>
      <c r="C358">
        <f>_xlfn.XLOOKUP(B358,'Original deal_information'!$B$2:$B$777,'Original deal_information'!$L$2:$L$777,0)</f>
        <v>2361</v>
      </c>
      <c r="D358">
        <f>_xlfn.XLOOKUP(B358,'Original deal_information'!$B$2:$B$777,'Original deal_information'!$O$2:$O$777,0)</f>
        <v>1467</v>
      </c>
      <c r="E358">
        <f>_xlfn.XLOOKUP(B358,'Original deal_information'!$B$2:$B$777,'Original deal_information'!$P$2:$P$777,0)</f>
        <v>1</v>
      </c>
      <c r="F358">
        <f>_xlfn.XLOOKUP(B358,'Original deal_information'!$B$2:$B$777,'Original deal_information'!$AI$2:$AI$777,0)</f>
        <v>1</v>
      </c>
      <c r="G358" t="str" cm="1">
        <f t="array" ref="G358:I358">_xlfn.XLOOKUP(B358,'Original deal_information'!$B$2:$B$777,'Original deal_information'!$AJ$2:$AL$777,"Not Disclosed",0)</f>
        <v>Not Disclosed</v>
      </c>
      <c r="H358" t="str">
        <v>Not Disclosed</v>
      </c>
      <c r="I358" t="str">
        <v>Not Disclosed</v>
      </c>
    </row>
    <row r="359" spans="1:9" ht="12.75">
      <c r="A359">
        <v>21937</v>
      </c>
      <c r="B359" t="s">
        <v>864</v>
      </c>
      <c r="C359">
        <f>_xlfn.XLOOKUP(B359,'Original deal_information'!$B$2:$B$777,'Original deal_information'!$L$2:$L$777,0)</f>
        <v>2468</v>
      </c>
      <c r="D359">
        <f>_xlfn.XLOOKUP(B359,'Original deal_information'!$B$2:$B$777,'Original deal_information'!$O$2:$O$777,0)</f>
        <v>3428</v>
      </c>
      <c r="E359">
        <f>_xlfn.XLOOKUP(B359,'Original deal_information'!$B$2:$B$777,'Original deal_information'!$P$2:$P$777,0)</f>
        <v>3</v>
      </c>
      <c r="F359">
        <f>_xlfn.XLOOKUP(B359,'Original deal_information'!$B$2:$B$777,'Original deal_information'!$AI$2:$AI$777,0)</f>
        <v>1</v>
      </c>
      <c r="G359" t="str" cm="1">
        <f t="array" ref="G359:I359">_xlfn.XLOOKUP(B359,'Original deal_information'!$B$2:$B$777,'Original deal_information'!$AJ$2:$AL$777,"Not Disclosed",0)</f>
        <v>Not Disclosed</v>
      </c>
      <c r="H359" t="str">
        <v>Not Disclosed</v>
      </c>
      <c r="I359" t="str">
        <v>Not Disclosed</v>
      </c>
    </row>
    <row r="360" spans="1:9" ht="12.75">
      <c r="A360">
        <v>21953</v>
      </c>
      <c r="B360" t="s">
        <v>926</v>
      </c>
      <c r="C360">
        <f>_xlfn.XLOOKUP(B360,'Original deal_information'!$B$2:$B$777,'Original deal_information'!$L$2:$L$777,0)</f>
        <v>2468</v>
      </c>
      <c r="D360">
        <f>_xlfn.XLOOKUP(B360,'Original deal_information'!$B$2:$B$777,'Original deal_information'!$O$2:$O$777,0)</f>
        <v>3678</v>
      </c>
      <c r="E360">
        <f>_xlfn.XLOOKUP(B360,'Original deal_information'!$B$2:$B$777,'Original deal_information'!$P$2:$P$777,0)</f>
        <v>2</v>
      </c>
      <c r="F360">
        <f>_xlfn.XLOOKUP(B360,'Original deal_information'!$B$2:$B$777,'Original deal_information'!$AI$2:$AI$777,0)</f>
        <v>1</v>
      </c>
      <c r="G360" t="str" cm="1">
        <f t="array" ref="G360:I360">_xlfn.XLOOKUP(B360,'Original deal_information'!$B$2:$B$777,'Original deal_information'!$AJ$2:$AL$777,"Not Disclosed",0)</f>
        <v xml:space="preserve">Merchants are suffering from:
	The Hassle of calls directed towards courier companies in order to deliver right and on time.
	Steep Prices compared to Delivery time and service quality.
	A manual and hard to streamline system for handling the sales process details such as tracking and Cash Collection.
</v>
      </c>
      <c r="H360" t="str">
        <v>- For Merchants: VOO gets a commission ( 30-50% ) on each order process (locally or internationally) between the couriers and the merchants paid by the courier.
- Monthly subscription from the couriers</v>
      </c>
      <c r="I360" t="str">
        <v xml:space="preserve">As the E-commerce industry expands,  the number of needed couriers and delivery companies on hand also increases. VOO acts as the Middle Man connecting the merchant and the courier,  collecting a commission for every order processed through the platform
$3 Billion Middle East Courier Market Size,  20% willingness to pay premium for same day delivery (McKinsey &amp; Co) = $600 Million Market Opportunity. </v>
      </c>
    </row>
    <row r="361" spans="1:9" ht="12.75">
      <c r="A361">
        <v>21961</v>
      </c>
      <c r="B361" t="s">
        <v>653</v>
      </c>
      <c r="C361">
        <f>_xlfn.XLOOKUP(B361,'Original deal_information'!$B$2:$B$777,'Original deal_information'!$L$2:$L$777,0)</f>
        <v>2468</v>
      </c>
      <c r="D361">
        <f>_xlfn.XLOOKUP(B361,'Original deal_information'!$B$2:$B$777,'Original deal_information'!$O$2:$O$777,0)</f>
        <v>8327</v>
      </c>
      <c r="E361">
        <f>_xlfn.XLOOKUP(B361,'Original deal_information'!$B$2:$B$777,'Original deal_information'!$P$2:$P$777,0)</f>
        <v>1</v>
      </c>
      <c r="F361">
        <f>_xlfn.XLOOKUP(B361,'Original deal_information'!$B$2:$B$777,'Original deal_information'!$AI$2:$AI$777,0)</f>
        <v>1</v>
      </c>
      <c r="G361" t="str" cm="1">
        <f t="array" ref="G361:I361">_xlfn.XLOOKUP(B361,'Original deal_information'!$B$2:$B$777,'Original deal_information'!$AJ$2:$AL$777,"Not Disclosed",0)</f>
        <v>Not Disclosed</v>
      </c>
      <c r="H361" t="str">
        <v>Not Disclosed</v>
      </c>
      <c r="I361" t="str">
        <v>Not Disclosed</v>
      </c>
    </row>
    <row r="362" spans="1:9" ht="12.75">
      <c r="A362">
        <v>22020</v>
      </c>
      <c r="B362" t="s">
        <v>584</v>
      </c>
      <c r="C362">
        <f>_xlfn.XLOOKUP(B362,'Original deal_information'!$B$2:$B$777,'Original deal_information'!$L$2:$L$777,0)</f>
        <v>1256</v>
      </c>
      <c r="D362">
        <f>_xlfn.XLOOKUP(B362,'Original deal_information'!$B$2:$B$777,'Original deal_information'!$O$2:$O$777,0)</f>
        <v>5832</v>
      </c>
      <c r="E362">
        <f>_xlfn.XLOOKUP(B362,'Original deal_information'!$B$2:$B$777,'Original deal_information'!$P$2:$P$777,0)</f>
        <v>0</v>
      </c>
      <c r="F362">
        <f>_xlfn.XLOOKUP(B362,'Original deal_information'!$B$2:$B$777,'Original deal_information'!$AI$2:$AI$777,0)</f>
        <v>0</v>
      </c>
      <c r="G362" t="str" cm="1">
        <f t="array" ref="G362:I362">_xlfn.XLOOKUP(B362,'Original deal_information'!$B$2:$B$777,'Original deal_information'!$AJ$2:$AL$777,"Not Disclosed",0)</f>
        <v>Not Disclosed</v>
      </c>
      <c r="H362" t="str">
        <v>Not Disclosed</v>
      </c>
      <c r="I362" t="str">
        <v>Not Disclosed</v>
      </c>
    </row>
    <row r="363" spans="1:9" ht="12.75">
      <c r="A363">
        <v>22071</v>
      </c>
      <c r="B363" t="s">
        <v>818</v>
      </c>
      <c r="C363">
        <f>_xlfn.XLOOKUP(B363,'Original deal_information'!$B$2:$B$777,'Original deal_information'!$L$2:$L$777,0)</f>
        <v>2468</v>
      </c>
      <c r="D363">
        <f>_xlfn.XLOOKUP(B363,'Original deal_information'!$B$2:$B$777,'Original deal_information'!$O$2:$O$777,0)</f>
        <v>1632</v>
      </c>
      <c r="E363">
        <f>_xlfn.XLOOKUP(B363,'Original deal_information'!$B$2:$B$777,'Original deal_information'!$P$2:$P$777,0)</f>
        <v>2</v>
      </c>
      <c r="F363">
        <f>_xlfn.XLOOKUP(B363,'Original deal_information'!$B$2:$B$777,'Original deal_information'!$AI$2:$AI$777,0)</f>
        <v>1</v>
      </c>
      <c r="G363" t="str" cm="1">
        <f t="array" ref="G363:I363">_xlfn.XLOOKUP(B363,'Original deal_information'!$B$2:$B$777,'Original deal_information'!$AJ$2:$AL$777,"Not Disclosed",0)</f>
        <v>Not Disclosed</v>
      </c>
      <c r="H363" t="str">
        <v>Not Disclosed</v>
      </c>
      <c r="I363" t="str">
        <v>Not Disclosed</v>
      </c>
    </row>
    <row r="364" spans="1:9" ht="12.75">
      <c r="A364">
        <v>22093</v>
      </c>
      <c r="B364" t="s">
        <v>241</v>
      </c>
      <c r="C364">
        <f>_xlfn.XLOOKUP(B364,'Original deal_information'!$B$2:$B$777,'Original deal_information'!$L$2:$L$777,0)</f>
        <v>2468</v>
      </c>
      <c r="D364">
        <f>_xlfn.XLOOKUP(B364,'Original deal_information'!$B$2:$B$777,'Original deal_information'!$O$2:$O$777,0)</f>
        <v>3985</v>
      </c>
      <c r="E364">
        <f>_xlfn.XLOOKUP(B364,'Original deal_information'!$B$2:$B$777,'Original deal_information'!$P$2:$P$777,0)</f>
        <v>2</v>
      </c>
      <c r="F364">
        <f>_xlfn.XLOOKUP(B364,'Original deal_information'!$B$2:$B$777,'Original deal_information'!$AI$2:$AI$777,0)</f>
        <v>0</v>
      </c>
      <c r="G364" t="str" cm="1">
        <f t="array" ref="G364:I364">_xlfn.XLOOKUP(B364,'Original deal_information'!$B$2:$B$777,'Original deal_information'!$AJ$2:$AL$777,"Not Disclosed",0)</f>
        <v>Not Disclosed</v>
      </c>
      <c r="H364" t="str">
        <v>Not Disclosed</v>
      </c>
      <c r="I364" t="str">
        <v>Not Disclosed</v>
      </c>
    </row>
    <row r="365" spans="1:9" ht="12.75">
      <c r="A365">
        <v>22193</v>
      </c>
      <c r="B365" t="s">
        <v>443</v>
      </c>
      <c r="C365">
        <f>_xlfn.XLOOKUP(B365,'Original deal_information'!$B$2:$B$777,'Original deal_information'!$L$2:$L$777,0)</f>
        <v>2468</v>
      </c>
      <c r="D365">
        <f>_xlfn.XLOOKUP(B365,'Original deal_information'!$B$2:$B$777,'Original deal_information'!$O$2:$O$777,0)</f>
        <v>7592</v>
      </c>
      <c r="E365">
        <f>_xlfn.XLOOKUP(B365,'Original deal_information'!$B$2:$B$777,'Original deal_information'!$P$2:$P$777,0)</f>
        <v>1</v>
      </c>
      <c r="F365">
        <f>_xlfn.XLOOKUP(B365,'Original deal_information'!$B$2:$B$777,'Original deal_information'!$AI$2:$AI$777,0)</f>
        <v>1</v>
      </c>
      <c r="G365" t="str" cm="1">
        <f t="array" ref="G365:I365">_xlfn.XLOOKUP(B365,'Original deal_information'!$B$2:$B$777,'Original deal_information'!$AJ$2:$AL$777,"Not Disclosed",0)</f>
        <v>Scientists as well as industrial R&amp;D sectors are crippled due to the scarcity of cutting-edge research labs in the region. Only few universities/labs in MENA have access to such equipment. Scientists/companies outsource their samples to labs in USA/Europe at higher costs at significant delays. This leads to unbelievable time and money loss,  low-quality research projects and research converting to marketed products is very minimal.</v>
      </c>
      <c r="H365" t="str">
        <v>We have 3 main revenue streams:
1 Analyzing samples for others: We charge a fixed fee per sample per certain test.
2 Contract research projects: Companies assign full R&amp;D projects to us.
3. Production and sales of in-house developed products: we have a pipeline of products under development.</v>
      </c>
      <c r="I365" t="str">
        <v>Outsourcing scientific analysis is a 2B USD in Africa. We are into this market with our fast-growing and scalable model. We serve researchers,  academics as well as R&amp;D departments in companies. This market is hard to crack due to the deep know how required and the financial barrier to entry but we made it through all hardships to become the biggest service provider in Egypt and currently expanding in MENA and Africa.</v>
      </c>
    </row>
    <row r="366" spans="1:9" ht="12.75">
      <c r="A366">
        <v>22236</v>
      </c>
      <c r="B366" t="s">
        <v>240</v>
      </c>
      <c r="C366">
        <f>_xlfn.XLOOKUP(B366,'Original deal_information'!$B$2:$B$777,'Original deal_information'!$L$2:$L$777,0)</f>
        <v>2468</v>
      </c>
      <c r="D366">
        <f>_xlfn.XLOOKUP(B366,'Original deal_information'!$B$2:$B$777,'Original deal_information'!$O$2:$O$777,0)</f>
        <v>2165</v>
      </c>
      <c r="E366">
        <f>_xlfn.XLOOKUP(B366,'Original deal_information'!$B$2:$B$777,'Original deal_information'!$P$2:$P$777,0)</f>
        <v>2</v>
      </c>
      <c r="F366">
        <f>_xlfn.XLOOKUP(B366,'Original deal_information'!$B$2:$B$777,'Original deal_information'!$AI$2:$AI$777,0)</f>
        <v>0</v>
      </c>
      <c r="G366" t="str" cm="1">
        <f t="array" ref="G366:I366">_xlfn.XLOOKUP(B366,'Original deal_information'!$B$2:$B$777,'Original deal_information'!$AJ$2:$AL$777,"Not Disclosed",0)</f>
        <v>Not Disclosed</v>
      </c>
      <c r="H366" t="str">
        <v>Not Disclosed</v>
      </c>
      <c r="I366" t="str">
        <v>Not Disclosed</v>
      </c>
    </row>
    <row r="367" spans="1:9" ht="12.75">
      <c r="A367">
        <v>22409</v>
      </c>
      <c r="B367" t="s">
        <v>412</v>
      </c>
      <c r="C367">
        <f>_xlfn.XLOOKUP(B367,'Original deal_information'!$B$2:$B$777,'Original deal_information'!$L$2:$L$777,0)</f>
        <v>2468</v>
      </c>
      <c r="D367">
        <f>_xlfn.XLOOKUP(B367,'Original deal_information'!$B$2:$B$777,'Original deal_information'!$O$2:$O$777,0)</f>
        <v>7846</v>
      </c>
      <c r="E367">
        <f>_xlfn.XLOOKUP(B367,'Original deal_information'!$B$2:$B$777,'Original deal_information'!$P$2:$P$777,0)</f>
        <v>3</v>
      </c>
      <c r="F367">
        <f>_xlfn.XLOOKUP(B367,'Original deal_information'!$B$2:$B$777,'Original deal_information'!$AI$2:$AI$777,0)</f>
        <v>1</v>
      </c>
      <c r="G367" t="str" cm="1">
        <f t="array" ref="G367:I367">_xlfn.XLOOKUP(B367,'Original deal_information'!$B$2:$B$777,'Original deal_information'!$AJ$2:$AL$777,"Not Disclosed",0)</f>
        <v>Not Disclosed</v>
      </c>
      <c r="H367" t="str">
        <v>Not Disclosed</v>
      </c>
      <c r="I367" t="str">
        <v>Not Disclosed</v>
      </c>
    </row>
    <row r="368" spans="1:9" ht="12.75">
      <c r="A368">
        <v>22420</v>
      </c>
      <c r="B368" t="s">
        <v>289</v>
      </c>
      <c r="C368">
        <f>_xlfn.XLOOKUP(B368,'Original deal_information'!$B$2:$B$777,'Original deal_information'!$L$2:$L$777,0)</f>
        <v>2468</v>
      </c>
      <c r="D368">
        <f>_xlfn.XLOOKUP(B368,'Original deal_information'!$B$2:$B$777,'Original deal_information'!$O$2:$O$777,0)</f>
        <v>4536</v>
      </c>
      <c r="E368">
        <f>_xlfn.XLOOKUP(B368,'Original deal_information'!$B$2:$B$777,'Original deal_information'!$P$2:$P$777,0)</f>
        <v>1</v>
      </c>
      <c r="F368">
        <f>_xlfn.XLOOKUP(B368,'Original deal_information'!$B$2:$B$777,'Original deal_information'!$AI$2:$AI$777,0)</f>
        <v>0</v>
      </c>
      <c r="G368" t="str" cm="1">
        <f t="array" ref="G368:I368">_xlfn.XLOOKUP(B368,'Original deal_information'!$B$2:$B$777,'Original deal_information'!$AJ$2:$AL$777,"Not Disclosed",0)</f>
        <v xml:space="preserve">How to run business services entities with minimum employment 24/7 and accessibility to end-userremotely? .
By providing full system automation to admin hierarchy system using business intelligence and cognitive solutions. 
Phase 1)inursery 
Phase2)ihypermarket 
Forming professional cloud city services. 
</v>
      </c>
      <c r="H368" t="str">
        <v>As provided previously :end users access to EasyToLive portal accessing service (inursery and ihypermark )process services. 
Revenue :
1)registeration fees per mnth of services 
2)profile share fro traffic tunnelling from mobile service provider. 
3)ads that are being targeted to segment  end-user according to bigdata analysis of end-users pr3</v>
      </c>
      <c r="I368" t="str">
        <v xml:space="preserve">1)inursery :nursery software management :
a)SEO :global market :Sydney,   london ,  dubai  and los Angeles,   according to Market research and analysis. 
b)outdoor sales :local market :Alexandria and cairo Aclass and B+class nurseries. 
2)ihypermarket :a)global market :london ,  dubai and los Angeles. 
b)local market outdoor sales :cairo and Alexandria. </v>
      </c>
    </row>
    <row r="369" spans="1:9" ht="12.75">
      <c r="A369">
        <v>22595</v>
      </c>
      <c r="B369" t="s">
        <v>246</v>
      </c>
      <c r="C369">
        <f>_xlfn.XLOOKUP(B369,'Original deal_information'!$B$2:$B$777,'Original deal_information'!$L$2:$L$777,0)</f>
        <v>2361</v>
      </c>
      <c r="D369">
        <f>_xlfn.XLOOKUP(B369,'Original deal_information'!$B$2:$B$777,'Original deal_information'!$O$2:$O$777,0)</f>
        <v>1632</v>
      </c>
      <c r="E369">
        <f>_xlfn.XLOOKUP(B369,'Original deal_information'!$B$2:$B$777,'Original deal_information'!$P$2:$P$777,0)</f>
        <v>1</v>
      </c>
      <c r="F369">
        <f>_xlfn.XLOOKUP(B369,'Original deal_information'!$B$2:$B$777,'Original deal_information'!$AI$2:$AI$777,0)</f>
        <v>0</v>
      </c>
      <c r="G369" t="str" cm="1">
        <f t="array" ref="G369:I369">_xlfn.XLOOKUP(B369,'Original deal_information'!$B$2:$B$777,'Original deal_information'!$AJ$2:$AL$777,"Not Disclosed",0)</f>
        <v>Not Disclosed</v>
      </c>
      <c r="H369" t="str">
        <v>Not Disclosed</v>
      </c>
      <c r="I369" t="str">
        <v>Not Disclosed</v>
      </c>
    </row>
    <row r="370" spans="1:9" ht="12.75">
      <c r="A370">
        <v>22606</v>
      </c>
      <c r="B370" t="s">
        <v>247</v>
      </c>
      <c r="C370">
        <f>_xlfn.XLOOKUP(B370,'Original deal_information'!$B$2:$B$777,'Original deal_information'!$L$2:$L$777,0)</f>
        <v>4785</v>
      </c>
      <c r="D370">
        <f>_xlfn.XLOOKUP(B370,'Original deal_information'!$B$2:$B$777,'Original deal_information'!$O$2:$O$777,0)</f>
        <v>4536</v>
      </c>
      <c r="E370">
        <f>_xlfn.XLOOKUP(B370,'Original deal_information'!$B$2:$B$777,'Original deal_information'!$P$2:$P$777,0)</f>
        <v>3</v>
      </c>
      <c r="F370">
        <f>_xlfn.XLOOKUP(B370,'Original deal_information'!$B$2:$B$777,'Original deal_information'!$AI$2:$AI$777,0)</f>
        <v>0</v>
      </c>
      <c r="G370" t="str" cm="1">
        <f t="array" ref="G370:I370">_xlfn.XLOOKUP(B370,'Original deal_information'!$B$2:$B$777,'Original deal_information'!$AJ$2:$AL$777,"Not Disclosed",0)</f>
        <v>Not Disclosed</v>
      </c>
      <c r="H370" t="str">
        <v>Not Disclosed</v>
      </c>
      <c r="I370" t="str">
        <v>Not Disclosed</v>
      </c>
    </row>
    <row r="371" spans="1:9" ht="12.75">
      <c r="A371">
        <v>22614</v>
      </c>
      <c r="B371" t="s">
        <v>791</v>
      </c>
      <c r="C371">
        <f>_xlfn.XLOOKUP(B371,'Original deal_information'!$B$2:$B$777,'Original deal_information'!$L$2:$L$777,0)</f>
        <v>2836</v>
      </c>
      <c r="D371">
        <f>_xlfn.XLOOKUP(B371,'Original deal_information'!$B$2:$B$777,'Original deal_information'!$O$2:$O$777,0)</f>
        <v>4536</v>
      </c>
      <c r="E371">
        <f>_xlfn.XLOOKUP(B371,'Original deal_information'!$B$2:$B$777,'Original deal_information'!$P$2:$P$777,0)</f>
        <v>1</v>
      </c>
      <c r="F371">
        <f>_xlfn.XLOOKUP(B371,'Original deal_information'!$B$2:$B$777,'Original deal_information'!$AI$2:$AI$777,0)</f>
        <v>0</v>
      </c>
      <c r="G371" t="str" cm="1">
        <f t="array" ref="G371:I371">_xlfn.XLOOKUP(B371,'Original deal_information'!$B$2:$B$777,'Original deal_information'!$AJ$2:$AL$777,"Not Disclosed",0)</f>
        <v>Not Disclosed</v>
      </c>
      <c r="H371" t="str">
        <v>Not Disclosed</v>
      </c>
      <c r="I371" t="str">
        <v>Not Disclosed</v>
      </c>
    </row>
    <row r="372" spans="1:9" ht="12.75">
      <c r="A372">
        <v>22642</v>
      </c>
      <c r="B372" t="s">
        <v>794</v>
      </c>
      <c r="C372">
        <f>_xlfn.XLOOKUP(B372,'Original deal_information'!$B$2:$B$777,'Original deal_information'!$L$2:$L$777,0)</f>
        <v>2836</v>
      </c>
      <c r="D372">
        <f>_xlfn.XLOOKUP(B372,'Original deal_information'!$B$2:$B$777,'Original deal_information'!$O$2:$O$777,0)</f>
        <v>7346</v>
      </c>
      <c r="E372">
        <f>_xlfn.XLOOKUP(B372,'Original deal_information'!$B$2:$B$777,'Original deal_information'!$P$2:$P$777,0)</f>
        <v>0</v>
      </c>
      <c r="F372">
        <f>_xlfn.XLOOKUP(B372,'Original deal_information'!$B$2:$B$777,'Original deal_information'!$AI$2:$AI$777,0)</f>
        <v>0</v>
      </c>
      <c r="G372" t="str" cm="1">
        <f t="array" ref="G372:I372">_xlfn.XLOOKUP(B372,'Original deal_information'!$B$2:$B$777,'Original deal_information'!$AJ$2:$AL$777,"Not Disclosed",0)</f>
        <v>Not Disclosed</v>
      </c>
      <c r="H372" t="str">
        <v>Not Disclosed</v>
      </c>
      <c r="I372" t="str">
        <v>Not Disclosed</v>
      </c>
    </row>
    <row r="373" spans="1:9" ht="12.75">
      <c r="A373">
        <v>22996</v>
      </c>
      <c r="B373" t="s">
        <v>895</v>
      </c>
      <c r="C373">
        <f>_xlfn.XLOOKUP(B373,'Original deal_information'!$B$2:$B$777,'Original deal_information'!$L$2:$L$777,0)</f>
        <v>2468</v>
      </c>
      <c r="D373">
        <f>_xlfn.XLOOKUP(B373,'Original deal_information'!$B$2:$B$777,'Original deal_information'!$O$2:$O$777,0)</f>
        <v>8769</v>
      </c>
      <c r="E373">
        <f>_xlfn.XLOOKUP(B373,'Original deal_information'!$B$2:$B$777,'Original deal_information'!$P$2:$P$777,0)</f>
        <v>3</v>
      </c>
      <c r="F373">
        <f>_xlfn.XLOOKUP(B373,'Original deal_information'!$B$2:$B$777,'Original deal_information'!$AI$2:$AI$777,0)</f>
        <v>1</v>
      </c>
      <c r="G373" t="str" cm="1">
        <f t="array" ref="G373:I373">_xlfn.XLOOKUP(B373,'Original deal_information'!$B$2:$B$777,'Original deal_information'!$AJ$2:$AL$777,"Not Disclosed",0)</f>
        <v>Not Disclosed</v>
      </c>
      <c r="H373" t="str">
        <v>Selling tickets and subscriptions on our daily trips,  whole package solution for corporates</v>
      </c>
      <c r="I373" t="str">
        <v>Not Disclosed</v>
      </c>
    </row>
    <row r="374" spans="1:9" ht="12.75">
      <c r="A374">
        <v>23055</v>
      </c>
      <c r="B374" t="s">
        <v>275</v>
      </c>
      <c r="C374">
        <f>_xlfn.XLOOKUP(B374,'Original deal_information'!$B$2:$B$777,'Original deal_information'!$L$2:$L$777,0)</f>
        <v>1623</v>
      </c>
      <c r="D374">
        <f>_xlfn.XLOOKUP(B374,'Original deal_information'!$B$2:$B$777,'Original deal_information'!$O$2:$O$777,0)</f>
        <v>5832</v>
      </c>
      <c r="E374">
        <f>_xlfn.XLOOKUP(B374,'Original deal_information'!$B$2:$B$777,'Original deal_information'!$P$2:$P$777,0)</f>
        <v>2</v>
      </c>
      <c r="F374">
        <f>_xlfn.XLOOKUP(B374,'Original deal_information'!$B$2:$B$777,'Original deal_information'!$AI$2:$AI$777,0)</f>
        <v>1</v>
      </c>
      <c r="G374" t="str" cm="1">
        <f t="array" ref="G374:I374">_xlfn.XLOOKUP(B374,'Original deal_information'!$B$2:$B$777,'Original deal_information'!$AJ$2:$AL$777,"Not Disclosed",0)</f>
        <v>Not Disclosed</v>
      </c>
      <c r="H374" t="str">
        <v>Not Disclosed</v>
      </c>
      <c r="I374" t="str">
        <v>Not Disclosed</v>
      </c>
    </row>
    <row r="375" spans="1:9" ht="12.75">
      <c r="A375">
        <v>23089</v>
      </c>
      <c r="B375" t="s">
        <v>629</v>
      </c>
      <c r="C375">
        <f>_xlfn.XLOOKUP(B375,'Original deal_information'!$B$2:$B$777,'Original deal_information'!$L$2:$L$777,0)</f>
        <v>2361</v>
      </c>
      <c r="D375">
        <f>_xlfn.XLOOKUP(B375,'Original deal_information'!$B$2:$B$777,'Original deal_information'!$O$2:$O$777,0)</f>
        <v>8923</v>
      </c>
      <c r="E375">
        <f>_xlfn.XLOOKUP(B375,'Original deal_information'!$B$2:$B$777,'Original deal_information'!$P$2:$P$777,0)</f>
        <v>1</v>
      </c>
      <c r="F375">
        <f>_xlfn.XLOOKUP(B375,'Original deal_information'!$B$2:$B$777,'Original deal_information'!$AI$2:$AI$777,0)</f>
        <v>1</v>
      </c>
      <c r="G375" t="str" cm="1">
        <f t="array" ref="G375:I375">_xlfn.XLOOKUP(B375,'Original deal_information'!$B$2:$B$777,'Original deal_information'!$AJ$2:$AL$777,"Not Disclosed",0)</f>
        <v>Not Disclosed</v>
      </c>
      <c r="H375" t="str">
        <v>Not Disclosed</v>
      </c>
      <c r="I375" t="str">
        <v>Not Disclosed</v>
      </c>
    </row>
    <row r="376" spans="1:9" ht="12.75">
      <c r="A376">
        <v>23090</v>
      </c>
      <c r="B376" t="s">
        <v>630</v>
      </c>
      <c r="C376">
        <f>_xlfn.XLOOKUP(B376,'Original deal_information'!$B$2:$B$777,'Original deal_information'!$L$2:$L$777,0)</f>
        <v>2361</v>
      </c>
      <c r="D376">
        <f>_xlfn.XLOOKUP(B376,'Original deal_information'!$B$2:$B$777,'Original deal_information'!$O$2:$O$777,0)</f>
        <v>8923</v>
      </c>
      <c r="E376">
        <f>_xlfn.XLOOKUP(B376,'Original deal_information'!$B$2:$B$777,'Original deal_information'!$P$2:$P$777,0)</f>
        <v>1</v>
      </c>
      <c r="F376">
        <f>_xlfn.XLOOKUP(B376,'Original deal_information'!$B$2:$B$777,'Original deal_information'!$AI$2:$AI$777,0)</f>
        <v>1</v>
      </c>
      <c r="G376" t="str" cm="1">
        <f t="array" ref="G376:I376">_xlfn.XLOOKUP(B376,'Original deal_information'!$B$2:$B$777,'Original deal_information'!$AJ$2:$AL$777,"Not Disclosed",0)</f>
        <v>Not Disclosed</v>
      </c>
      <c r="H376" t="str">
        <v>Not Disclosed</v>
      </c>
      <c r="I376" t="str">
        <v>Not Disclosed</v>
      </c>
    </row>
    <row r="377" spans="1:9" ht="12.75">
      <c r="A377">
        <v>23105</v>
      </c>
      <c r="B377" t="s">
        <v>276</v>
      </c>
      <c r="C377">
        <f>_xlfn.XLOOKUP(B377,'Original deal_information'!$B$2:$B$777,'Original deal_information'!$L$2:$L$777,0)</f>
        <v>2836</v>
      </c>
      <c r="D377">
        <f>_xlfn.XLOOKUP(B377,'Original deal_information'!$B$2:$B$777,'Original deal_information'!$O$2:$O$777,0)</f>
        <v>7346</v>
      </c>
      <c r="E377">
        <f>_xlfn.XLOOKUP(B377,'Original deal_information'!$B$2:$B$777,'Original deal_information'!$P$2:$P$777,0)</f>
        <v>2</v>
      </c>
      <c r="F377">
        <f>_xlfn.XLOOKUP(B377,'Original deal_information'!$B$2:$B$777,'Original deal_information'!$AI$2:$AI$777,0)</f>
        <v>1</v>
      </c>
      <c r="G377" t="str" cm="1">
        <f t="array" ref="G377:I377">_xlfn.XLOOKUP(B377,'Original deal_information'!$B$2:$B$777,'Original deal_information'!$AJ$2:$AL$777,"Not Disclosed",0)</f>
        <v>Not Disclosed</v>
      </c>
      <c r="H377" t="str">
        <v>Not Disclosed</v>
      </c>
      <c r="I377" t="str">
        <v>Not Disclosed</v>
      </c>
    </row>
    <row r="378" spans="1:9" ht="12.75">
      <c r="A378">
        <v>23128</v>
      </c>
      <c r="B378" t="s">
        <v>278</v>
      </c>
      <c r="C378">
        <f>_xlfn.XLOOKUP(B378,'Original deal_information'!$B$2:$B$777,'Original deal_information'!$L$2:$L$777,0)</f>
        <v>1623</v>
      </c>
      <c r="D378">
        <f>_xlfn.XLOOKUP(B378,'Original deal_information'!$B$2:$B$777,'Original deal_information'!$O$2:$O$777,0)</f>
        <v>5832</v>
      </c>
      <c r="E378">
        <f>_xlfn.XLOOKUP(B378,'Original deal_information'!$B$2:$B$777,'Original deal_information'!$P$2:$P$777,0)</f>
        <v>2</v>
      </c>
      <c r="F378">
        <f>_xlfn.XLOOKUP(B378,'Original deal_information'!$B$2:$B$777,'Original deal_information'!$AI$2:$AI$777,0)</f>
        <v>0</v>
      </c>
      <c r="G378" t="str" cm="1">
        <f t="array" ref="G378:I378">_xlfn.XLOOKUP(B378,'Original deal_information'!$B$2:$B$777,'Original deal_information'!$AJ$2:$AL$777,"Not Disclosed",0)</f>
        <v>Not Disclosed</v>
      </c>
      <c r="H378" t="str">
        <v>Not Disclosed</v>
      </c>
      <c r="I378" t="str">
        <v>Not Disclosed</v>
      </c>
    </row>
    <row r="379" spans="1:9" ht="12.75">
      <c r="A379">
        <v>23133</v>
      </c>
      <c r="B379" t="s">
        <v>279</v>
      </c>
      <c r="C379">
        <f>_xlfn.XLOOKUP(B379,'Original deal_information'!$B$2:$B$777,'Original deal_information'!$L$2:$L$777,0)</f>
        <v>4785</v>
      </c>
      <c r="D379">
        <f>_xlfn.XLOOKUP(B379,'Original deal_information'!$B$2:$B$777,'Original deal_information'!$O$2:$O$777,0)</f>
        <v>7592</v>
      </c>
      <c r="E379" t="str">
        <f>_xlfn.XLOOKUP(B379,'Original deal_information'!$B$2:$B$777,'Original deal_information'!$P$2:$P$777,0)</f>
        <v>Not Disclosed</v>
      </c>
      <c r="F379">
        <f>_xlfn.XLOOKUP(B379,'Original deal_information'!$B$2:$B$777,'Original deal_information'!$AI$2:$AI$777,0)</f>
        <v>0</v>
      </c>
      <c r="G379" t="str" cm="1">
        <f t="array" ref="G379:I379">_xlfn.XLOOKUP(B379,'Original deal_information'!$B$2:$B$777,'Original deal_information'!$AJ$2:$AL$777,"Not Disclosed",0)</f>
        <v>Not Disclosed</v>
      </c>
      <c r="H379" t="str">
        <v>Not Disclosed</v>
      </c>
      <c r="I379" t="str">
        <v>Not Disclosed</v>
      </c>
    </row>
    <row r="380" spans="1:9" ht="12.75">
      <c r="A380">
        <v>23164</v>
      </c>
      <c r="B380" t="s">
        <v>331</v>
      </c>
      <c r="C380">
        <f>_xlfn.XLOOKUP(B380,'Original deal_information'!$B$2:$B$777,'Original deal_information'!$L$2:$L$777,0)</f>
        <v>3947</v>
      </c>
      <c r="D380">
        <f>_xlfn.XLOOKUP(B380,'Original deal_information'!$B$2:$B$777,'Original deal_information'!$O$2:$O$777,0)</f>
        <v>1467</v>
      </c>
      <c r="E380">
        <f>_xlfn.XLOOKUP(B380,'Original deal_information'!$B$2:$B$777,'Original deal_information'!$P$2:$P$777,0)</f>
        <v>2</v>
      </c>
      <c r="F380">
        <f>_xlfn.XLOOKUP(B380,'Original deal_information'!$B$2:$B$777,'Original deal_information'!$AI$2:$AI$777,0)</f>
        <v>1</v>
      </c>
      <c r="G380" t="str" cm="1">
        <f t="array" ref="G380:I380">_xlfn.XLOOKUP(B380,'Original deal_information'!$B$2:$B$777,'Original deal_information'!$AJ$2:$AL$777,"Not Disclosed",0)</f>
        <v>We focus on solving the problem of customer engagement,  acquisition,  and retention for ecommerce and online businesses without increasing Ad spend. We are offering eCommerce site owners with easy to install tools that help them increase their ROI from their traffic and audience by implementing a digital loyalty/rewards program that is gamified. 
Our product is designed based on the science of gamification,  to drive consumer behavior and increase conversion. Our features include:
1) on-site challenges (such as making purchases,  writing reviews,  referring friends) 
2) Social media challenges (such as facebook and instagram likes and shares) 
3) A points-rewards system where admins can configure all the tasks,  assign points,  and points values to be redeemed as rewards
4) surveys and quizzes,  that help business owners collect data to better understand their customers needs
5) Branded games,  that help boost engagement and brand awareness,  as well as lead generation on social media and other channels
6) leader boards,  live feed,  badges,  and many more gamified features that are designed to keep the consumer engaged with the brand</v>
      </c>
      <c r="H380" t="str">
        <v>we have monthly subscription model with different plans ranging from $10/month to $50/month. With that said,  our model is ''Pay as you Grow'',  which means that we charge our customers based on their monthly active users,  as well as the package of features they opted-in for</v>
      </c>
      <c r="I380" t="str">
        <v>With the eCommerce industry exponentially growing globally,  we have a great opportunity to come in and position ourselves as the provider for digital customer engagement and loyalty tools
more websites are being created on daily basis,  with the help of all the ecommerce platforms (such as Shopify,  magento,  and others) that help you create your ecommerce site in a short amount of time. Our customer acquisition strategy is based on partnering and integrating with those platforms and being listed in their app stores for their merchants to start using our application in a few clicks</v>
      </c>
    </row>
    <row r="381" spans="1:9" ht="12.75">
      <c r="A381">
        <v>23274</v>
      </c>
      <c r="B381" t="s">
        <v>1123</v>
      </c>
      <c r="C381">
        <f>_xlfn.XLOOKUP(B381,'Original deal_information'!$B$2:$B$777,'Original deal_information'!$L$2:$L$777,0)</f>
        <v>5897</v>
      </c>
      <c r="D381">
        <f>_xlfn.XLOOKUP(B381,'Original deal_information'!$B$2:$B$777,'Original deal_information'!$O$2:$O$777,0)</f>
        <v>3678</v>
      </c>
      <c r="E381">
        <f>_xlfn.XLOOKUP(B381,'Original deal_information'!$B$2:$B$777,'Original deal_information'!$P$2:$P$777,0)</f>
        <v>3</v>
      </c>
      <c r="F381">
        <f>_xlfn.XLOOKUP(B381,'Original deal_information'!$B$2:$B$777,'Original deal_information'!$AI$2:$AI$777,0)</f>
        <v>1</v>
      </c>
      <c r="G381" t="str" cm="1">
        <f t="array" ref="G381:I381">_xlfn.XLOOKUP(B381,'Original deal_information'!$B$2:$B$777,'Original deal_information'!$AJ$2:$AL$777,"Not Disclosed",0)</f>
        <v>Not Disclosed</v>
      </c>
      <c r="H381" t="str">
        <v>Not Disclosed</v>
      </c>
      <c r="I381" t="str">
        <v>Not Disclosed</v>
      </c>
    </row>
    <row r="382" spans="1:9" ht="12.75">
      <c r="A382">
        <v>23286</v>
      </c>
      <c r="B382" t="s">
        <v>454</v>
      </c>
      <c r="C382">
        <f>_xlfn.XLOOKUP(B382,'Original deal_information'!$B$2:$B$777,'Original deal_information'!$L$2:$L$777,0)</f>
        <v>2468</v>
      </c>
      <c r="D382">
        <f>_xlfn.XLOOKUP(B382,'Original deal_information'!$B$2:$B$777,'Original deal_information'!$O$2:$O$777,0)</f>
        <v>5832</v>
      </c>
      <c r="E382">
        <f>_xlfn.XLOOKUP(B382,'Original deal_information'!$B$2:$B$777,'Original deal_information'!$P$2:$P$777,0)</f>
        <v>4</v>
      </c>
      <c r="F382">
        <f>_xlfn.XLOOKUP(B382,'Original deal_information'!$B$2:$B$777,'Original deal_information'!$AI$2:$AI$777,0)</f>
        <v>1</v>
      </c>
      <c r="G382" t="str" cm="1">
        <f t="array" ref="G382:I382">_xlfn.XLOOKUP(B382,'Original deal_information'!$B$2:$B$777,'Original deal_information'!$AJ$2:$AL$777,"Not Disclosed",0)</f>
        <v>Not Disclosed</v>
      </c>
      <c r="H382" t="str">
        <v>Not Disclosed</v>
      </c>
      <c r="I382" t="str">
        <v>Not Disclosed</v>
      </c>
    </row>
    <row r="383" spans="1:9" ht="12.75">
      <c r="A383">
        <v>23297</v>
      </c>
      <c r="B383" t="s">
        <v>1105</v>
      </c>
      <c r="C383">
        <f>_xlfn.XLOOKUP(B383,'Original deal_information'!$B$2:$B$777,'Original deal_information'!$L$2:$L$777,0)</f>
        <v>5897</v>
      </c>
      <c r="D383">
        <f>_xlfn.XLOOKUP(B383,'Original deal_information'!$B$2:$B$777,'Original deal_information'!$O$2:$O$777,0)</f>
        <v>3428</v>
      </c>
      <c r="E383" t="str">
        <f>_xlfn.XLOOKUP(B383,'Original deal_information'!$B$2:$B$777,'Original deal_information'!$P$2:$P$777,0)</f>
        <v>Not Disclosed</v>
      </c>
      <c r="F383">
        <f>_xlfn.XLOOKUP(B383,'Original deal_information'!$B$2:$B$777,'Original deal_information'!$AI$2:$AI$777,0)</f>
        <v>0</v>
      </c>
      <c r="G383" t="str" cm="1">
        <f t="array" ref="G383:I383">_xlfn.XLOOKUP(B383,'Original deal_information'!$B$2:$B$777,'Original deal_information'!$AJ$2:$AL$777,"Not Disclosed",0)</f>
        <v>Not Disclosed</v>
      </c>
      <c r="H383" t="str">
        <v>Not Disclosed</v>
      </c>
      <c r="I383" t="str">
        <v>Not Disclosed</v>
      </c>
    </row>
    <row r="384" spans="1:9" ht="12.75">
      <c r="A384">
        <v>23298</v>
      </c>
      <c r="B384" t="s">
        <v>701</v>
      </c>
      <c r="C384">
        <f>_xlfn.XLOOKUP(B384,'Original deal_information'!$B$2:$B$777,'Original deal_information'!$L$2:$L$777,0)</f>
        <v>5897</v>
      </c>
      <c r="D384">
        <f>_xlfn.XLOOKUP(B384,'Original deal_information'!$B$2:$B$777,'Original deal_information'!$O$2:$O$777,0)</f>
        <v>1937</v>
      </c>
      <c r="E384">
        <f>_xlfn.XLOOKUP(B384,'Original deal_information'!$B$2:$B$777,'Original deal_information'!$P$2:$P$777,0)</f>
        <v>2</v>
      </c>
      <c r="F384">
        <f>_xlfn.XLOOKUP(B384,'Original deal_information'!$B$2:$B$777,'Original deal_information'!$AI$2:$AI$777,0)</f>
        <v>1</v>
      </c>
      <c r="G384" t="str" cm="1">
        <f t="array" ref="G384:I384">_xlfn.XLOOKUP(B384,'Original deal_information'!$B$2:$B$777,'Original deal_information'!$AJ$2:$AL$777,"Not Disclosed",0)</f>
        <v>Thread in Motion is producing smart gloves that are mostly used in automotive,  logistics,  retail and warehouse operations for assembly,  picking,  sorting,  sequencing and packing areas in order to provide connected workers ecosystem. 
Our main goal is to produce customer-oriented technologies and competing with the world through sustainable innovation. Our Wearable
Technology Platform has been created to reduce failure rates,  increase production speed and ensure efficiency.</v>
      </c>
      <c r="H384" t="str">
        <v>We are a revenue generating company. That being said,  our value proposition to customers are time saving and traceability in their work processes. Our devices are integrated to their customer sites. Customers have an option to buy or lease the device in addition to the monthly payment for customer-specific dashboard.</v>
      </c>
      <c r="I384" t="str">
        <v>The main objectives of Industry 40 are flexible production lines,  efficiency and speed increase. Thread in Motion is focusing on connected workers ecosystem and digitizing the existing one instead of replacing it. As long as innovations and developments concerning the industrial revolution continue,  there is a great opportunity for our solutions.
We are acquiring customers from industry fairs,  direct outreaches and online channels,  also with the help of our solution partners.</v>
      </c>
    </row>
    <row r="385" spans="1:9" ht="12.75">
      <c r="A385">
        <v>23300</v>
      </c>
      <c r="B385" t="s">
        <v>1060</v>
      </c>
      <c r="C385">
        <f>_xlfn.XLOOKUP(B385,'Original deal_information'!$B$2:$B$777,'Original deal_information'!$L$2:$L$777,0)</f>
        <v>5897</v>
      </c>
      <c r="D385">
        <f>_xlfn.XLOOKUP(B385,'Original deal_information'!$B$2:$B$777,'Original deal_information'!$O$2:$O$777,0)</f>
        <v>8327</v>
      </c>
      <c r="E385" t="str">
        <f>_xlfn.XLOOKUP(B385,'Original deal_information'!$B$2:$B$777,'Original deal_information'!$P$2:$P$777,0)</f>
        <v>Not Disclosed</v>
      </c>
      <c r="F385">
        <f>_xlfn.XLOOKUP(B385,'Original deal_information'!$B$2:$B$777,'Original deal_information'!$AI$2:$AI$777,0)</f>
        <v>0</v>
      </c>
      <c r="G385" t="str" cm="1">
        <f t="array" ref="G385:I385">_xlfn.XLOOKUP(B385,'Original deal_information'!$B$2:$B$777,'Original deal_information'!$AJ$2:$AL$777,"Not Disclosed",0)</f>
        <v>Not Disclosed</v>
      </c>
      <c r="H385" t="str">
        <v>Not Disclosed</v>
      </c>
      <c r="I385" t="str">
        <v>Not Disclosed</v>
      </c>
    </row>
    <row r="386" spans="1:9" ht="12.75">
      <c r="A386">
        <v>23313</v>
      </c>
      <c r="B386" t="s">
        <v>858</v>
      </c>
      <c r="C386">
        <f>_xlfn.XLOOKUP(B386,'Original deal_information'!$B$2:$B$777,'Original deal_information'!$L$2:$L$777,0)</f>
        <v>2468</v>
      </c>
      <c r="D386">
        <f>_xlfn.XLOOKUP(B386,'Original deal_information'!$B$2:$B$777,'Original deal_information'!$O$2:$O$777,0)</f>
        <v>2165</v>
      </c>
      <c r="E386">
        <f>_xlfn.XLOOKUP(B386,'Original deal_information'!$B$2:$B$777,'Original deal_information'!$P$2:$P$777,0)</f>
        <v>2</v>
      </c>
      <c r="F386">
        <f>_xlfn.XLOOKUP(B386,'Original deal_information'!$B$2:$B$777,'Original deal_information'!$AI$2:$AI$777,0)</f>
        <v>0</v>
      </c>
      <c r="G386" t="str" cm="1">
        <f t="array" ref="G386:I386">_xlfn.XLOOKUP(B386,'Original deal_information'!$B$2:$B$777,'Original deal_information'!$AJ$2:$AL$777,"Not Disclosed",0)</f>
        <v>An easy-to-use device that helps designers,  artists,  and brands to make their great art interactive,  bring it alive,  and create immersive experiences that engages senses,  minds,  and emotions. RGKit requires zero line of code and no engineering skills!</v>
      </c>
      <c r="H386" t="str">
        <v>Argineering generates money by selling RGKit (hardware) for designers and artists. As for the agencies,  we are providing an additional consultancy service,  in interactive environments. In the future,  RGPlatform,  as an online market place,  will be the most
important source of revenue due to the creation and downloading of templates and plugins by users (like app store or google play).</v>
      </c>
      <c r="I386" t="str">
        <v>Our target market is the entire creative industry. creative,  advertising,  and branding agencies as well as individual designers and artists. They can use RGKit to create projects from the pure artistic - such as exhibitions,  museums and installations - to the pure commercial such as on-ground activation,  storefront windows,  inside stores,  booths,  malls and live events. Concerning the retail business only,  in Europe and USA,  there are over 8000 retailers with a minimum of 5 stores.
Collectively,  they have over 19 million stores/outlets.</v>
      </c>
    </row>
    <row r="387" spans="1:9" ht="12.75">
      <c r="A387">
        <v>23317</v>
      </c>
      <c r="B387" t="s">
        <v>288</v>
      </c>
      <c r="C387">
        <f>_xlfn.XLOOKUP(B387,'Original deal_information'!$B$2:$B$777,'Original deal_information'!$L$2:$L$777,0)</f>
        <v>2361</v>
      </c>
      <c r="D387">
        <f>_xlfn.XLOOKUP(B387,'Original deal_information'!$B$2:$B$777,'Original deal_information'!$O$2:$O$777,0)</f>
        <v>3678</v>
      </c>
      <c r="E387">
        <f>_xlfn.XLOOKUP(B387,'Original deal_information'!$B$2:$B$777,'Original deal_information'!$P$2:$P$777,0)</f>
        <v>1</v>
      </c>
      <c r="F387">
        <f>_xlfn.XLOOKUP(B387,'Original deal_information'!$B$2:$B$777,'Original deal_information'!$AI$2:$AI$777,0)</f>
        <v>1</v>
      </c>
      <c r="G387" t="str" cm="1">
        <f t="array" ref="G387:I387">_xlfn.XLOOKUP(B387,'Original deal_information'!$B$2:$B$777,'Original deal_information'!$AJ$2:$AL$777,"Not Disclosed",0)</f>
        <v>Not Disclosed</v>
      </c>
      <c r="H387" t="str">
        <v>Not Disclosed</v>
      </c>
      <c r="I387" t="str">
        <v>Not Disclosed</v>
      </c>
    </row>
    <row r="388" spans="1:9" ht="12.75">
      <c r="A388">
        <v>23324</v>
      </c>
      <c r="B388" t="s">
        <v>855</v>
      </c>
      <c r="C388">
        <f>_xlfn.XLOOKUP(B388,'Original deal_information'!$B$2:$B$777,'Original deal_information'!$L$2:$L$777,0)</f>
        <v>2468</v>
      </c>
      <c r="D388">
        <f>_xlfn.XLOOKUP(B388,'Original deal_information'!$B$2:$B$777,'Original deal_information'!$O$2:$O$777,0)</f>
        <v>2165</v>
      </c>
      <c r="E388">
        <f>_xlfn.XLOOKUP(B388,'Original deal_information'!$B$2:$B$777,'Original deal_information'!$P$2:$P$777,0)</f>
        <v>3</v>
      </c>
      <c r="F388">
        <f>_xlfn.XLOOKUP(B388,'Original deal_information'!$B$2:$B$777,'Original deal_information'!$AI$2:$AI$777,0)</f>
        <v>0</v>
      </c>
      <c r="G388" t="str" cm="1">
        <f t="array" ref="G388:I388">_xlfn.XLOOKUP(B388,'Original deal_information'!$B$2:$B$777,'Original deal_information'!$AJ$2:$AL$777,"Not Disclosed",0)</f>
        <v>The Recommendator service allows subscribers to stream films on a variety of multiple supported devices,  including PCs, 
laptops,  smartphones and tablets. Recommendator members can expect a wide array of exceptional films,  confident in the knowledge that every film is handpicked and world-class.</v>
      </c>
      <c r="H388" t="str">
        <v>Revenue: User subscription based service. Cost (Content Acquisition): Revenue Share or direct payment for content</v>
      </c>
      <c r="I388" t="str">
        <v>Not Disclosed</v>
      </c>
    </row>
    <row r="389" spans="1:9" ht="12.75">
      <c r="A389">
        <v>23333</v>
      </c>
      <c r="B389" t="s">
        <v>850</v>
      </c>
      <c r="C389">
        <f>_xlfn.XLOOKUP(B389,'Original deal_information'!$B$2:$B$777,'Original deal_information'!$L$2:$L$777,0)</f>
        <v>2468</v>
      </c>
      <c r="D389">
        <f>_xlfn.XLOOKUP(B389,'Original deal_information'!$B$2:$B$777,'Original deal_information'!$O$2:$O$777,0)</f>
        <v>5832</v>
      </c>
      <c r="E389">
        <f>_xlfn.XLOOKUP(B389,'Original deal_information'!$B$2:$B$777,'Original deal_information'!$P$2:$P$777,0)</f>
        <v>2</v>
      </c>
      <c r="F389">
        <f>_xlfn.XLOOKUP(B389,'Original deal_information'!$B$2:$B$777,'Original deal_information'!$AI$2:$AI$777,0)</f>
        <v>0</v>
      </c>
      <c r="G389" t="str" cm="1">
        <f t="array" ref="G389:I389">_xlfn.XLOOKUP(B389,'Original deal_information'!$B$2:$B$777,'Original deal_information'!$AJ$2:$AL$777,"Not Disclosed",0)</f>
        <v>Time saving and mobility for receiving checks
Interactive features on bills settling
(e.g. Splitting, sharing, separate
checks &amp; bill forwarding)
Promotion page to stay updated and tracking of the merchants latest offers and promotions</v>
      </c>
      <c r="H389" t="str">
        <v>Service fee + Interest over users charged balance</v>
      </c>
      <c r="I389" t="str">
        <v>Egyptian high-end consumer F&amp;B market with international potential reach</v>
      </c>
    </row>
    <row r="390" spans="1:9" ht="12.75">
      <c r="A390">
        <v>23431</v>
      </c>
      <c r="B390" t="s">
        <v>300</v>
      </c>
      <c r="C390">
        <f>_xlfn.XLOOKUP(B390,'Original deal_information'!$B$2:$B$777,'Original deal_information'!$L$2:$L$777,0)</f>
        <v>2361</v>
      </c>
      <c r="D390">
        <f>_xlfn.XLOOKUP(B390,'Original deal_information'!$B$2:$B$777,'Original deal_information'!$O$2:$O$777,0)</f>
        <v>3678</v>
      </c>
      <c r="E390">
        <f>_xlfn.XLOOKUP(B390,'Original deal_information'!$B$2:$B$777,'Original deal_information'!$P$2:$P$777,0)</f>
        <v>4</v>
      </c>
      <c r="F390">
        <f>_xlfn.XLOOKUP(B390,'Original deal_information'!$B$2:$B$777,'Original deal_information'!$AI$2:$AI$777,0)</f>
        <v>0</v>
      </c>
      <c r="G390" t="str" cm="1">
        <f t="array" ref="G390:I390">_xlfn.XLOOKUP(B390,'Original deal_information'!$B$2:$B$777,'Original deal_information'!$AJ$2:$AL$777,"Not Disclosed",0)</f>
        <v>Not Disclosed</v>
      </c>
      <c r="H390" t="str">
        <v>Not Disclosed</v>
      </c>
      <c r="I390" t="str">
        <v>Not Disclosed</v>
      </c>
    </row>
    <row r="391" spans="1:9" ht="12.75">
      <c r="A391">
        <v>23432</v>
      </c>
      <c r="B391" t="s">
        <v>294</v>
      </c>
      <c r="C391">
        <f>_xlfn.XLOOKUP(B391,'Original deal_information'!$B$2:$B$777,'Original deal_information'!$L$2:$L$777,0)</f>
        <v>2361</v>
      </c>
      <c r="D391">
        <f>_xlfn.XLOOKUP(B391,'Original deal_information'!$B$2:$B$777,'Original deal_information'!$O$2:$O$777,0)</f>
        <v>9426</v>
      </c>
      <c r="E391">
        <f>_xlfn.XLOOKUP(B391,'Original deal_information'!$B$2:$B$777,'Original deal_information'!$P$2:$P$777,0)</f>
        <v>0</v>
      </c>
      <c r="F391">
        <f>_xlfn.XLOOKUP(B391,'Original deal_information'!$B$2:$B$777,'Original deal_information'!$AI$2:$AI$777,0)</f>
        <v>0</v>
      </c>
      <c r="G391" t="str" cm="1">
        <f t="array" ref="G391:I391">_xlfn.XLOOKUP(B391,'Original deal_information'!$B$2:$B$777,'Original deal_information'!$AJ$2:$AL$777,"Not Disclosed",0)</f>
        <v>Not Disclosed</v>
      </c>
      <c r="H391" t="str">
        <v>Not Disclosed</v>
      </c>
      <c r="I391" t="str">
        <v>Not Disclosed</v>
      </c>
    </row>
    <row r="392" spans="1:9" ht="12.75">
      <c r="A392">
        <v>23483</v>
      </c>
      <c r="B392" t="s">
        <v>873</v>
      </c>
      <c r="C392">
        <f>_xlfn.XLOOKUP(B392,'Original deal_information'!$B$2:$B$777,'Original deal_information'!$L$2:$L$777,0)</f>
        <v>2836</v>
      </c>
      <c r="D392">
        <f>_xlfn.XLOOKUP(B392,'Original deal_information'!$B$2:$B$777,'Original deal_information'!$O$2:$O$777,0)</f>
        <v>4536</v>
      </c>
      <c r="E392">
        <f>_xlfn.XLOOKUP(B392,'Original deal_information'!$B$2:$B$777,'Original deal_information'!$P$2:$P$777,0)</f>
        <v>2</v>
      </c>
      <c r="F392">
        <f>_xlfn.XLOOKUP(B392,'Original deal_information'!$B$2:$B$777,'Original deal_information'!$AI$2:$AI$777,0)</f>
        <v>0</v>
      </c>
      <c r="G392" t="str" cm="1">
        <f t="array" ref="G392:I392">_xlfn.XLOOKUP(B392,'Original deal_information'!$B$2:$B$777,'Original deal_information'!$AJ$2:$AL$777,"Not Disclosed",0)</f>
        <v>Not Disclosed</v>
      </c>
      <c r="H392" t="str">
        <v>Not Disclosed</v>
      </c>
      <c r="I392" t="str">
        <v>Not Disclosed</v>
      </c>
    </row>
    <row r="393" spans="1:9" ht="12.75">
      <c r="A393">
        <v>23484</v>
      </c>
      <c r="B393" t="s">
        <v>874</v>
      </c>
      <c r="C393">
        <f>_xlfn.XLOOKUP(B393,'Original deal_information'!$B$2:$B$777,'Original deal_information'!$L$2:$L$777,0)</f>
        <v>2836</v>
      </c>
      <c r="D393">
        <f>_xlfn.XLOOKUP(B393,'Original deal_information'!$B$2:$B$777,'Original deal_information'!$O$2:$O$777,0)</f>
        <v>4536</v>
      </c>
      <c r="E393">
        <f>_xlfn.XLOOKUP(B393,'Original deal_information'!$B$2:$B$777,'Original deal_information'!$P$2:$P$777,0)</f>
        <v>2</v>
      </c>
      <c r="F393">
        <f>_xlfn.XLOOKUP(B393,'Original deal_information'!$B$2:$B$777,'Original deal_information'!$AI$2:$AI$777,0)</f>
        <v>0</v>
      </c>
      <c r="G393" t="str" cm="1">
        <f t="array" ref="G393:I393">_xlfn.XLOOKUP(B393,'Original deal_information'!$B$2:$B$777,'Original deal_information'!$AJ$2:$AL$777,"Not Disclosed",0)</f>
        <v>Not Disclosed</v>
      </c>
      <c r="H393" t="str">
        <v>Not Disclosed</v>
      </c>
      <c r="I393" t="str">
        <v>Not Disclosed</v>
      </c>
    </row>
    <row r="394" spans="1:9" ht="12.75">
      <c r="A394">
        <v>23485</v>
      </c>
      <c r="B394" t="s">
        <v>593</v>
      </c>
      <c r="C394">
        <f>_xlfn.XLOOKUP(B394,'Original deal_information'!$B$2:$B$777,'Original deal_information'!$L$2:$L$777,0)</f>
        <v>2836</v>
      </c>
      <c r="D394">
        <f>_xlfn.XLOOKUP(B394,'Original deal_information'!$B$2:$B$777,'Original deal_information'!$O$2:$O$777,0)</f>
        <v>2165</v>
      </c>
      <c r="E394">
        <f>_xlfn.XLOOKUP(B394,'Original deal_information'!$B$2:$B$777,'Original deal_information'!$P$2:$P$777,0)</f>
        <v>2</v>
      </c>
      <c r="F394">
        <f>_xlfn.XLOOKUP(B394,'Original deal_information'!$B$2:$B$777,'Original deal_information'!$AI$2:$AI$777,0)</f>
        <v>1</v>
      </c>
      <c r="G394" t="str" cm="1">
        <f t="array" ref="G394:I394">_xlfn.XLOOKUP(B394,'Original deal_information'!$B$2:$B$777,'Original deal_information'!$AJ$2:$AL$777,"Not Disclosed",0)</f>
        <v xml:space="preserve">The problem is the wasted energy due to bad usage behavior,  faulty appliances and machines,  and undetected malfunctions. Achieving energy efficiency is tricky without the right data,  and even better information. </v>
      </c>
      <c r="H394" t="str">
        <v xml:space="preserve">We sell our solution as a Hardware as a service,  an initial setup fee covers the cost of the hardware and a monthly subscription grants our customers access to our data analytics and intuitive dashboard. We have more tailored and advanced data and auditing services planned. </v>
      </c>
      <c r="I394" t="str">
        <v xml:space="preserve">For B2C,  we mainly rely on partnerships and distributors,  we have already secured a partnership with a telecom company for this purpose. For B2B we sell directlyto our customers,  we rely on on our network and also visibility in relevant events and expos,  online is the next step. </v>
      </c>
    </row>
    <row r="395" spans="1:9" ht="12.75">
      <c r="A395">
        <v>23687</v>
      </c>
      <c r="B395" t="s">
        <v>909</v>
      </c>
      <c r="C395">
        <f>_xlfn.XLOOKUP(B395,'Original deal_information'!$B$2:$B$777,'Original deal_information'!$L$2:$L$777,0)</f>
        <v>1623</v>
      </c>
      <c r="D395">
        <f>_xlfn.XLOOKUP(B395,'Original deal_information'!$B$2:$B$777,'Original deal_information'!$O$2:$O$777,0)</f>
        <v>2356</v>
      </c>
      <c r="E395">
        <f>_xlfn.XLOOKUP(B395,'Original deal_information'!$B$2:$B$777,'Original deal_information'!$P$2:$P$777,0)</f>
        <v>1</v>
      </c>
      <c r="F395">
        <f>_xlfn.XLOOKUP(B395,'Original deal_information'!$B$2:$B$777,'Original deal_information'!$AI$2:$AI$777,0)</f>
        <v>0</v>
      </c>
      <c r="G395" t="str" cm="1">
        <f t="array" ref="G395:I395">_xlfn.XLOOKUP(B395,'Original deal_information'!$B$2:$B$777,'Original deal_information'!$AJ$2:$AL$777,"Not Disclosed",0)</f>
        <v>Not Disclosed</v>
      </c>
      <c r="H395" t="str">
        <v>Not Disclosed</v>
      </c>
      <c r="I395" t="str">
        <v>Not Disclosed</v>
      </c>
    </row>
    <row r="396" spans="1:9" ht="12.75">
      <c r="A396">
        <v>23692</v>
      </c>
      <c r="B396" t="s">
        <v>910</v>
      </c>
      <c r="C396">
        <f>_xlfn.XLOOKUP(B396,'Original deal_information'!$B$2:$B$777,'Original deal_information'!$L$2:$L$777,0)</f>
        <v>1623</v>
      </c>
      <c r="D396">
        <f>_xlfn.XLOOKUP(B396,'Original deal_information'!$B$2:$B$777,'Original deal_information'!$O$2:$O$777,0)</f>
        <v>8923</v>
      </c>
      <c r="E396">
        <f>_xlfn.XLOOKUP(B396,'Original deal_information'!$B$2:$B$777,'Original deal_information'!$P$2:$P$777,0)</f>
        <v>2</v>
      </c>
      <c r="F396">
        <f>_xlfn.XLOOKUP(B396,'Original deal_information'!$B$2:$B$777,'Original deal_information'!$AI$2:$AI$777,0)</f>
        <v>0</v>
      </c>
      <c r="G396" t="str" cm="1">
        <f t="array" ref="G396:I396">_xlfn.XLOOKUP(B396,'Original deal_information'!$B$2:$B$777,'Original deal_information'!$AJ$2:$AL$777,"Not Disclosed",0)</f>
        <v>Not Disclosed</v>
      </c>
      <c r="H396" t="str">
        <v>Not Disclosed</v>
      </c>
      <c r="I396" t="str">
        <v>Not Disclosed</v>
      </c>
    </row>
    <row r="397" spans="1:9" ht="12.75">
      <c r="A397">
        <v>23693</v>
      </c>
      <c r="B397" t="s">
        <v>911</v>
      </c>
      <c r="C397">
        <f>_xlfn.XLOOKUP(B397,'Original deal_information'!$B$2:$B$777,'Original deal_information'!$L$2:$L$777,0)</f>
        <v>1623</v>
      </c>
      <c r="D397">
        <f>_xlfn.XLOOKUP(B397,'Original deal_information'!$B$2:$B$777,'Original deal_information'!$O$2:$O$777,0)</f>
        <v>9435</v>
      </c>
      <c r="E397" t="str">
        <f>_xlfn.XLOOKUP(B397,'Original deal_information'!$B$2:$B$777,'Original deal_information'!$P$2:$P$777,0)</f>
        <v>Not Disclosed</v>
      </c>
      <c r="F397">
        <f>_xlfn.XLOOKUP(B397,'Original deal_information'!$B$2:$B$777,'Original deal_information'!$AI$2:$AI$777,0)</f>
        <v>0</v>
      </c>
      <c r="G397" t="str" cm="1">
        <f t="array" ref="G397:I397">_xlfn.XLOOKUP(B397,'Original deal_information'!$B$2:$B$777,'Original deal_information'!$AJ$2:$AL$777,"Not Disclosed",0)</f>
        <v>Not Disclosed</v>
      </c>
      <c r="H397" t="str">
        <v>Not Disclosed</v>
      </c>
      <c r="I397" t="str">
        <v>Not Disclosed</v>
      </c>
    </row>
    <row r="398" spans="1:9" ht="12.75">
      <c r="A398">
        <v>23694</v>
      </c>
      <c r="B398" t="s">
        <v>912</v>
      </c>
      <c r="C398">
        <f>_xlfn.XLOOKUP(B398,'Original deal_information'!$B$2:$B$777,'Original deal_information'!$L$2:$L$777,0)</f>
        <v>1623</v>
      </c>
      <c r="D398">
        <f>_xlfn.XLOOKUP(B398,'Original deal_information'!$B$2:$B$777,'Original deal_information'!$O$2:$O$777,0)</f>
        <v>5832</v>
      </c>
      <c r="E398">
        <f>_xlfn.XLOOKUP(B398,'Original deal_information'!$B$2:$B$777,'Original deal_information'!$P$2:$P$777,0)</f>
        <v>1</v>
      </c>
      <c r="F398">
        <f>_xlfn.XLOOKUP(B398,'Original deal_information'!$B$2:$B$777,'Original deal_information'!$AI$2:$AI$777,0)</f>
        <v>1</v>
      </c>
      <c r="G398" t="str" cm="1">
        <f t="array" ref="G398:I398">_xlfn.XLOOKUP(B398,'Original deal_information'!$B$2:$B$777,'Original deal_information'!$AJ$2:$AL$777,"Not Disclosed",0)</f>
        <v>We are solving the problems of:
- Low lending process
- Complicated lending process
- High interest rates
- Access to loans through POS</v>
      </c>
      <c r="H398" t="str">
        <v>5% commissions on every issued loan</v>
      </c>
      <c r="I398" t="str">
        <v>We are acquiring customers mainly through partnering with retailers initially</v>
      </c>
    </row>
    <row r="399" spans="1:9" ht="12.75">
      <c r="A399">
        <v>23695</v>
      </c>
      <c r="B399" t="s">
        <v>922</v>
      </c>
      <c r="C399">
        <f>_xlfn.XLOOKUP(B399,'Original deal_information'!$B$2:$B$777,'Original deal_information'!$L$2:$L$777,0)</f>
        <v>1623</v>
      </c>
      <c r="D399">
        <f>_xlfn.XLOOKUP(B399,'Original deal_information'!$B$2:$B$777,'Original deal_information'!$O$2:$O$777,0)</f>
        <v>1524</v>
      </c>
      <c r="E399">
        <f>_xlfn.XLOOKUP(B399,'Original deal_information'!$B$2:$B$777,'Original deal_information'!$P$2:$P$777,0)</f>
        <v>3</v>
      </c>
      <c r="F399">
        <f>_xlfn.XLOOKUP(B399,'Original deal_information'!$B$2:$B$777,'Original deal_information'!$AI$2:$AI$777,0)</f>
        <v>0</v>
      </c>
      <c r="G399" t="str" cm="1">
        <f t="array" ref="G399:I399">_xlfn.XLOOKUP(B399,'Original deal_information'!$B$2:$B$777,'Original deal_information'!$AJ$2:$AL$777,"Not Disclosed",0)</f>
        <v xml:space="preserve">We are solving the problem of inefficient employee scheduling in shift-based companies.
Restaurant and other shift-based business managers spend 30% of time each week in creating employee schedules and communicating with employees to handle schedule changes. Schedex takes various inputs from the business and employees to automatically generate optimized and efficient schedules with a click of a button. The optimized Schedule saves labor cost to the company by not wasting any resources by providing optimized employee allocation,  and makes the employees productive by taking into consideration their shift preferences. Finally Schedex gives flexibility to the managers and the employees to easily handle shift exchanges and off requests. 
</v>
      </c>
      <c r="H399" t="str">
        <v>Our revenue model is subscription-based where companies pay 2 USD to 4 USD per employee per month. The price varies depending on the location and the size of the company.</v>
      </c>
      <c r="I399" t="str">
        <v xml:space="preserve">60% of total world employment works in hourly paid and shift-based companies. The shift-based industries are F&amp;B,  Hospitality,  Retail,  Healthcare,  Call Centers,  airlines,  construction and manufacturing. Our primary focus is F&amp;B/Hospitality and our initial target market is the MENA region that has around 700 000 F&amp;B/Hospitality outlets and around 80M employees working in different shift-based industries. We started from Lebanon that has 150k employees working in shifts in those industries
It is realistic for us to have 10% of the F&amp;B/Hospitality market in MENA region before moving to all shift-based industries of the region.
We are initially acquiring customers with Direct Face to Face Selling. We are already in talks and have signed agreements with local F&amp;B holdings and franchises.  We are able to grab the market and onboard 200-300 F&amp;B outlets with a few contracts signed with franchisees and holdings.
</v>
      </c>
    </row>
    <row r="400" spans="1:9" ht="12.75">
      <c r="A400">
        <v>23696</v>
      </c>
      <c r="B400" t="s">
        <v>810</v>
      </c>
      <c r="C400">
        <f>_xlfn.XLOOKUP(B400,'Original deal_information'!$B$2:$B$777,'Original deal_information'!$L$2:$L$777,0)</f>
        <v>3459</v>
      </c>
      <c r="D400">
        <f>_xlfn.XLOOKUP(B400,'Original deal_information'!$B$2:$B$777,'Original deal_information'!$O$2:$O$777,0)</f>
        <v>7346</v>
      </c>
      <c r="E400">
        <f>_xlfn.XLOOKUP(B400,'Original deal_information'!$B$2:$B$777,'Original deal_information'!$P$2:$P$777,0)</f>
        <v>2</v>
      </c>
      <c r="F400">
        <f>_xlfn.XLOOKUP(B400,'Original deal_information'!$B$2:$B$777,'Original deal_information'!$AI$2:$AI$777,0)</f>
        <v>0</v>
      </c>
      <c r="G400" t="str" cm="1">
        <f t="array" ref="G400:I400">_xlfn.XLOOKUP(B400,'Original deal_information'!$B$2:$B$777,'Original deal_information'!$AJ$2:$AL$777,"Not Disclosed",0)</f>
        <v>Not Disclosed</v>
      </c>
      <c r="H400" t="str">
        <v>Not Disclosed</v>
      </c>
      <c r="I400" t="str">
        <v>Not Disclosed</v>
      </c>
    </row>
    <row r="401" spans="1:9" ht="12.75">
      <c r="A401">
        <v>23697</v>
      </c>
      <c r="B401" t="s">
        <v>811</v>
      </c>
      <c r="C401">
        <f>_xlfn.XLOOKUP(B401,'Original deal_information'!$B$2:$B$777,'Original deal_information'!$L$2:$L$777,0)</f>
        <v>3459</v>
      </c>
      <c r="D401">
        <f>_xlfn.XLOOKUP(B401,'Original deal_information'!$B$2:$B$777,'Original deal_information'!$O$2:$O$777,0)</f>
        <v>9238</v>
      </c>
      <c r="E401">
        <f>_xlfn.XLOOKUP(B401,'Original deal_information'!$B$2:$B$777,'Original deal_information'!$P$2:$P$777,0)</f>
        <v>1</v>
      </c>
      <c r="F401">
        <f>_xlfn.XLOOKUP(B401,'Original deal_information'!$B$2:$B$777,'Original deal_information'!$AI$2:$AI$777,0)</f>
        <v>0</v>
      </c>
      <c r="G401" t="str" cm="1">
        <f t="array" ref="G401:I401">_xlfn.XLOOKUP(B401,'Original deal_information'!$B$2:$B$777,'Original deal_information'!$AJ$2:$AL$777,"Not Disclosed",0)</f>
        <v>Not Disclosed</v>
      </c>
      <c r="H401" t="str">
        <v>Not Disclosed</v>
      </c>
      <c r="I401" t="str">
        <v>Not Disclosed</v>
      </c>
    </row>
    <row r="402" spans="1:9" ht="12.75">
      <c r="A402">
        <v>23698</v>
      </c>
      <c r="B402" t="s">
        <v>812</v>
      </c>
      <c r="C402">
        <f>_xlfn.XLOOKUP(B402,'Original deal_information'!$B$2:$B$777,'Original deal_information'!$L$2:$L$777,0)</f>
        <v>3459</v>
      </c>
      <c r="D402">
        <f>_xlfn.XLOOKUP(B402,'Original deal_information'!$B$2:$B$777,'Original deal_information'!$O$2:$O$777,0)</f>
        <v>2391</v>
      </c>
      <c r="E402">
        <f>_xlfn.XLOOKUP(B402,'Original deal_information'!$B$2:$B$777,'Original deal_information'!$P$2:$P$777,0)</f>
        <v>2</v>
      </c>
      <c r="F402">
        <f>_xlfn.XLOOKUP(B402,'Original deal_information'!$B$2:$B$777,'Original deal_information'!$AI$2:$AI$777,0)</f>
        <v>0</v>
      </c>
      <c r="G402" t="str" cm="1">
        <f t="array" ref="G402:I402">_xlfn.XLOOKUP(B402,'Original deal_information'!$B$2:$B$777,'Original deal_information'!$AJ$2:$AL$777,"Not Disclosed",0)</f>
        <v>Not Disclosed</v>
      </c>
      <c r="H402" t="str">
        <v>Not Disclosed</v>
      </c>
      <c r="I402" t="str">
        <v>Not Disclosed</v>
      </c>
    </row>
    <row r="403" spans="1:9" ht="12.75">
      <c r="A403">
        <v>23701</v>
      </c>
      <c r="B403" t="s">
        <v>774</v>
      </c>
      <c r="C403">
        <f>_xlfn.XLOOKUP(B403,'Original deal_information'!$B$2:$B$777,'Original deal_information'!$L$2:$L$777,0)</f>
        <v>3459</v>
      </c>
      <c r="D403">
        <f>_xlfn.XLOOKUP(B403,'Original deal_information'!$B$2:$B$777,'Original deal_information'!$O$2:$O$777,0)</f>
        <v>1937</v>
      </c>
      <c r="E403">
        <f>_xlfn.XLOOKUP(B403,'Original deal_information'!$B$2:$B$777,'Original deal_information'!$P$2:$P$777,0)</f>
        <v>1</v>
      </c>
      <c r="F403">
        <f>_xlfn.XLOOKUP(B403,'Original deal_information'!$B$2:$B$777,'Original deal_information'!$AI$2:$AI$777,0)</f>
        <v>0</v>
      </c>
      <c r="G403" t="str" cm="1">
        <f t="array" ref="G403:I403">_xlfn.XLOOKUP(B403,'Original deal_information'!$B$2:$B$777,'Original deal_information'!$AJ$2:$AL$777,"Not Disclosed",0)</f>
        <v>Not Disclosed</v>
      </c>
      <c r="H403" t="str">
        <v>Not Disclosed</v>
      </c>
      <c r="I403" t="str">
        <v>Not Disclosed</v>
      </c>
    </row>
    <row r="404" spans="1:9" ht="12.75">
      <c r="A404">
        <v>23702</v>
      </c>
      <c r="B404" t="s">
        <v>775</v>
      </c>
      <c r="C404">
        <f>_xlfn.XLOOKUP(B404,'Original deal_information'!$B$2:$B$777,'Original deal_information'!$L$2:$L$777,0)</f>
        <v>3459</v>
      </c>
      <c r="D404">
        <f>_xlfn.XLOOKUP(B404,'Original deal_information'!$B$2:$B$777,'Original deal_information'!$O$2:$O$777,0)</f>
        <v>8769</v>
      </c>
      <c r="E404">
        <f>_xlfn.XLOOKUP(B404,'Original deal_information'!$B$2:$B$777,'Original deal_information'!$P$2:$P$777,0)</f>
        <v>2</v>
      </c>
      <c r="F404">
        <f>_xlfn.XLOOKUP(B404,'Original deal_information'!$B$2:$B$777,'Original deal_information'!$AI$2:$AI$777,0)</f>
        <v>0</v>
      </c>
      <c r="G404" t="str" cm="1">
        <f t="array" ref="G404:I404">_xlfn.XLOOKUP(B404,'Original deal_information'!$B$2:$B$777,'Original deal_information'!$AJ$2:$AL$777,"Not Disclosed",0)</f>
        <v>Not Disclosed</v>
      </c>
      <c r="H404" t="str">
        <v>Not Disclosed</v>
      </c>
      <c r="I404" t="str">
        <v>Not Disclosed</v>
      </c>
    </row>
    <row r="405" spans="1:9" ht="12.75">
      <c r="A405">
        <v>23712</v>
      </c>
      <c r="B405" t="s">
        <v>378</v>
      </c>
      <c r="C405">
        <f>_xlfn.XLOOKUP(B405,'Original deal_information'!$B$2:$B$777,'Original deal_information'!$L$2:$L$777,0)</f>
        <v>2361</v>
      </c>
      <c r="D405">
        <f>_xlfn.XLOOKUP(B405,'Original deal_information'!$B$2:$B$777,'Original deal_information'!$O$2:$O$777,0)</f>
        <v>3678</v>
      </c>
      <c r="E405">
        <f>_xlfn.XLOOKUP(B405,'Original deal_information'!$B$2:$B$777,'Original deal_information'!$P$2:$P$777,0)</f>
        <v>2</v>
      </c>
      <c r="F405">
        <f>_xlfn.XLOOKUP(B405,'Original deal_information'!$B$2:$B$777,'Original deal_information'!$AI$2:$AI$777,0)</f>
        <v>0</v>
      </c>
      <c r="G405" t="str" cm="1">
        <f t="array" ref="G405:I405">_xlfn.XLOOKUP(B405,'Original deal_information'!$B$2:$B$777,'Original deal_information'!$AJ$2:$AL$777,"Not Disclosed",0)</f>
        <v>Not Disclosed</v>
      </c>
      <c r="H405" t="str">
        <v>Not Disclosed</v>
      </c>
      <c r="I405" t="str">
        <v>Not Disclosed</v>
      </c>
    </row>
    <row r="406" spans="1:9" ht="12.75">
      <c r="A406">
        <v>23717</v>
      </c>
      <c r="B406" t="s">
        <v>377</v>
      </c>
      <c r="C406">
        <f>_xlfn.XLOOKUP(B406,'Original deal_information'!$B$2:$B$777,'Original deal_information'!$L$2:$L$777,0)</f>
        <v>6890</v>
      </c>
      <c r="D406">
        <f>_xlfn.XLOOKUP(B406,'Original deal_information'!$B$2:$B$777,'Original deal_information'!$O$2:$O$777,0)</f>
        <v>3678</v>
      </c>
      <c r="E406" t="str">
        <f>_xlfn.XLOOKUP(B406,'Original deal_information'!$B$2:$B$777,'Original deal_information'!$P$2:$P$777,0)</f>
        <v>Not Disclosed</v>
      </c>
      <c r="F406">
        <f>_xlfn.XLOOKUP(B406,'Original deal_information'!$B$2:$B$777,'Original deal_information'!$AI$2:$AI$777,0)</f>
        <v>1</v>
      </c>
      <c r="G406" t="str" cm="1">
        <f t="array" ref="G406:I406">_xlfn.XLOOKUP(B406,'Original deal_information'!$B$2:$B$777,'Original deal_information'!$AJ$2:$AL$777,"Not Disclosed",0)</f>
        <v>Not Disclosed</v>
      </c>
      <c r="H406" t="str">
        <v>Not Disclosed</v>
      </c>
      <c r="I406" t="str">
        <v>Not Disclosed</v>
      </c>
    </row>
    <row r="407" spans="1:9" ht="12.75">
      <c r="A407">
        <v>23797</v>
      </c>
      <c r="B407" t="s">
        <v>301</v>
      </c>
      <c r="C407">
        <f>_xlfn.XLOOKUP(B407,'Original deal_information'!$B$2:$B$777,'Original deal_information'!$L$2:$L$777,0)</f>
        <v>2361</v>
      </c>
      <c r="D407">
        <f>_xlfn.XLOOKUP(B407,'Original deal_information'!$B$2:$B$777,'Original deal_information'!$O$2:$O$777,0)</f>
        <v>3678</v>
      </c>
      <c r="E407">
        <f>_xlfn.XLOOKUP(B407,'Original deal_information'!$B$2:$B$777,'Original deal_information'!$P$2:$P$777,0)</f>
        <v>2</v>
      </c>
      <c r="F407">
        <f>_xlfn.XLOOKUP(B407,'Original deal_information'!$B$2:$B$777,'Original deal_information'!$AI$2:$AI$777,0)</f>
        <v>1</v>
      </c>
      <c r="G407" t="str" cm="1">
        <f t="array" ref="G407:I407">_xlfn.XLOOKUP(B407,'Original deal_information'!$B$2:$B$777,'Original deal_information'!$AJ$2:$AL$777,"Not Disclosed",0)</f>
        <v>Not Disclosed</v>
      </c>
      <c r="H407" t="str">
        <v>Not Disclosed</v>
      </c>
      <c r="I407" t="str">
        <v>Not Disclosed</v>
      </c>
    </row>
    <row r="408" spans="1:9" ht="12.75">
      <c r="A408">
        <v>23965</v>
      </c>
      <c r="B408" t="s">
        <v>309</v>
      </c>
      <c r="C408">
        <f>_xlfn.XLOOKUP(B408,'Original deal_information'!$B$2:$B$777,'Original deal_information'!$L$2:$L$777,0)</f>
        <v>1623</v>
      </c>
      <c r="D408">
        <f>_xlfn.XLOOKUP(B408,'Original deal_information'!$B$2:$B$777,'Original deal_information'!$O$2:$O$777,0)</f>
        <v>7592</v>
      </c>
      <c r="E408">
        <f>_xlfn.XLOOKUP(B408,'Original deal_information'!$B$2:$B$777,'Original deal_information'!$P$2:$P$777,0)</f>
        <v>2</v>
      </c>
      <c r="F408">
        <f>_xlfn.XLOOKUP(B408,'Original deal_information'!$B$2:$B$777,'Original deal_information'!$AI$2:$AI$777,0)</f>
        <v>0</v>
      </c>
      <c r="G408" t="str" cm="1">
        <f t="array" ref="G408:I408">_xlfn.XLOOKUP(B408,'Original deal_information'!$B$2:$B$777,'Original deal_information'!$AJ$2:$AL$777,"Not Disclosed",0)</f>
        <v>Mitral Valve Regurgitation (MVR) is the second most common heart valve disease and it usually requires open-heart surgery. However,  a proportion of the elderly patients (65+),  cannot undergo open-heart surgery due to risks that outweigh the benefits. MeaCor is thus developing a novel catheter that enables the accurate positioning and attachment of an implant around the mitral valve annulus (ring) through a minimally invasive approach,  that aims at reducing the area of the valve and stopping regurgitation.</v>
      </c>
      <c r="H408" t="str">
        <v>Not Disclosed</v>
      </c>
      <c r="I408" t="str">
        <v>Not Disclosed</v>
      </c>
    </row>
    <row r="409" spans="1:9" ht="12.75">
      <c r="A409">
        <v>23967</v>
      </c>
      <c r="B409" t="s">
        <v>311</v>
      </c>
      <c r="C409">
        <f>_xlfn.XLOOKUP(B409,'Original deal_information'!$B$2:$B$777,'Original deal_information'!$L$2:$L$777,0)</f>
        <v>1623</v>
      </c>
      <c r="D409">
        <f>_xlfn.XLOOKUP(B409,'Original deal_information'!$B$2:$B$777,'Original deal_information'!$O$2:$O$777,0)</f>
        <v>9426</v>
      </c>
      <c r="E409">
        <f>_xlfn.XLOOKUP(B409,'Original deal_information'!$B$2:$B$777,'Original deal_information'!$P$2:$P$777,0)</f>
        <v>1</v>
      </c>
      <c r="F409">
        <f>_xlfn.XLOOKUP(B409,'Original deal_information'!$B$2:$B$777,'Original deal_information'!$AI$2:$AI$777,0)</f>
        <v>0</v>
      </c>
      <c r="G409" t="str" cm="1">
        <f t="array" ref="G409:I409">_xlfn.XLOOKUP(B409,'Original deal_information'!$B$2:$B$777,'Original deal_information'!$AJ$2:$AL$777,"Not Disclosed",0)</f>
        <v>Not Disclosed</v>
      </c>
      <c r="H409" t="str">
        <v>Not Disclosed</v>
      </c>
      <c r="I409" t="str">
        <v>Not Disclosed</v>
      </c>
    </row>
    <row r="410" spans="1:9" ht="12.75">
      <c r="A410">
        <v>23968</v>
      </c>
      <c r="B410" t="s">
        <v>312</v>
      </c>
      <c r="C410">
        <f>_xlfn.XLOOKUP(B410,'Original deal_information'!$B$2:$B$777,'Original deal_information'!$L$2:$L$777,0)</f>
        <v>1623</v>
      </c>
      <c r="D410">
        <f>_xlfn.XLOOKUP(B410,'Original deal_information'!$B$2:$B$777,'Original deal_information'!$O$2:$O$777,0)</f>
        <v>1632</v>
      </c>
      <c r="E410">
        <f>_xlfn.XLOOKUP(B410,'Original deal_information'!$B$2:$B$777,'Original deal_information'!$P$2:$P$777,0)</f>
        <v>1</v>
      </c>
      <c r="F410">
        <f>_xlfn.XLOOKUP(B410,'Original deal_information'!$B$2:$B$777,'Original deal_information'!$AI$2:$AI$777,0)</f>
        <v>0</v>
      </c>
      <c r="G410" t="str" cm="1">
        <f t="array" ref="G410:I410">_xlfn.XLOOKUP(B410,'Original deal_information'!$B$2:$B$777,'Original deal_information'!$AJ$2:$AL$777,"Not Disclosed",0)</f>
        <v>Not Disclosed</v>
      </c>
      <c r="H410" t="str">
        <v>Not Disclosed</v>
      </c>
      <c r="I410" t="str">
        <v>Not Disclosed</v>
      </c>
    </row>
    <row r="411" spans="1:9" ht="12.75">
      <c r="A411">
        <v>23969</v>
      </c>
      <c r="B411" t="s">
        <v>315</v>
      </c>
      <c r="C411">
        <f>_xlfn.XLOOKUP(B411,'Original deal_information'!$B$2:$B$777,'Original deal_information'!$L$2:$L$777,0)</f>
        <v>1623</v>
      </c>
      <c r="D411">
        <f>_xlfn.XLOOKUP(B411,'Original deal_information'!$B$2:$B$777,'Original deal_information'!$O$2:$O$777,0)</f>
        <v>2165</v>
      </c>
      <c r="E411">
        <f>_xlfn.XLOOKUP(B411,'Original deal_information'!$B$2:$B$777,'Original deal_information'!$P$2:$P$777,0)</f>
        <v>1</v>
      </c>
      <c r="F411">
        <f>_xlfn.XLOOKUP(B411,'Original deal_information'!$B$2:$B$777,'Original deal_information'!$AI$2:$AI$777,0)</f>
        <v>0</v>
      </c>
      <c r="G411" t="str" cm="1">
        <f t="array" ref="G411:I411">_xlfn.XLOOKUP(B411,'Original deal_information'!$B$2:$B$777,'Original deal_information'!$AJ$2:$AL$777,"Not Disclosed",0)</f>
        <v>Not Disclosed</v>
      </c>
      <c r="H411" t="str">
        <v>Not Disclosed</v>
      </c>
      <c r="I411" t="str">
        <v>Not Disclosed</v>
      </c>
    </row>
    <row r="412" spans="1:9" ht="12.75">
      <c r="A412">
        <v>24058</v>
      </c>
      <c r="B412" t="s">
        <v>360</v>
      </c>
      <c r="C412">
        <f>_xlfn.XLOOKUP(B412,'Original deal_information'!$B$2:$B$777,'Original deal_information'!$L$2:$L$777,0)</f>
        <v>2361</v>
      </c>
      <c r="D412">
        <f>_xlfn.XLOOKUP(B412,'Original deal_information'!$B$2:$B$777,'Original deal_information'!$O$2:$O$777,0)</f>
        <v>1524</v>
      </c>
      <c r="E412">
        <f>_xlfn.XLOOKUP(B412,'Original deal_information'!$B$2:$B$777,'Original deal_information'!$P$2:$P$777,0)</f>
        <v>0</v>
      </c>
      <c r="F412">
        <f>_xlfn.XLOOKUP(B412,'Original deal_information'!$B$2:$B$777,'Original deal_information'!$AI$2:$AI$777,0)</f>
        <v>0</v>
      </c>
      <c r="G412" t="str" cm="1">
        <f t="array" ref="G412:I412">_xlfn.XLOOKUP(B412,'Original deal_information'!$B$2:$B$777,'Original deal_information'!$AJ$2:$AL$777,"Not Disclosed",0)</f>
        <v>Not Disclosed</v>
      </c>
      <c r="H412" t="str">
        <v>Not Disclosed</v>
      </c>
      <c r="I412" t="str">
        <v>Not Disclosed</v>
      </c>
    </row>
    <row r="413" spans="1:9" ht="12.75">
      <c r="A413">
        <v>24060</v>
      </c>
      <c r="B413" t="s">
        <v>361</v>
      </c>
      <c r="C413">
        <f>_xlfn.XLOOKUP(B413,'Original deal_information'!$B$2:$B$777,'Original deal_information'!$L$2:$L$777,0)</f>
        <v>8147</v>
      </c>
      <c r="D413">
        <f>_xlfn.XLOOKUP(B413,'Original deal_information'!$B$2:$B$777,'Original deal_information'!$O$2:$O$777,0)</f>
        <v>3678</v>
      </c>
      <c r="E413">
        <f>_xlfn.XLOOKUP(B413,'Original deal_information'!$B$2:$B$777,'Original deal_information'!$P$2:$P$777,0)</f>
        <v>1</v>
      </c>
      <c r="F413">
        <f>_xlfn.XLOOKUP(B413,'Original deal_information'!$B$2:$B$777,'Original deal_information'!$AI$2:$AI$777,0)</f>
        <v>0</v>
      </c>
      <c r="G413" t="str" cm="1">
        <f t="array" ref="G413:I413">_xlfn.XLOOKUP(B413,'Original deal_information'!$B$2:$B$777,'Original deal_information'!$AJ$2:$AL$777,"Not Disclosed",0)</f>
        <v>Not Disclosed</v>
      </c>
      <c r="H413" t="str">
        <v>Not Disclosed</v>
      </c>
      <c r="I413" t="str">
        <v>Not Disclosed</v>
      </c>
    </row>
    <row r="414" spans="1:9" ht="12.75">
      <c r="A414">
        <v>24061</v>
      </c>
      <c r="B414" t="s">
        <v>823</v>
      </c>
      <c r="C414">
        <f>_xlfn.XLOOKUP(B414,'Original deal_information'!$B$2:$B$777,'Original deal_information'!$L$2:$L$777,0)</f>
        <v>4785</v>
      </c>
      <c r="D414">
        <f>_xlfn.XLOOKUP(B414,'Original deal_information'!$B$2:$B$777,'Original deal_information'!$O$2:$O$777,0)</f>
        <v>1256</v>
      </c>
      <c r="E414">
        <f>_xlfn.XLOOKUP(B414,'Original deal_information'!$B$2:$B$777,'Original deal_information'!$P$2:$P$777,0)</f>
        <v>0</v>
      </c>
      <c r="F414">
        <f>_xlfn.XLOOKUP(B414,'Original deal_information'!$B$2:$B$777,'Original deal_information'!$AI$2:$AI$777,0)</f>
        <v>0</v>
      </c>
      <c r="G414" t="str" cm="1">
        <f t="array" ref="G414:I414">_xlfn.XLOOKUP(B414,'Original deal_information'!$B$2:$B$777,'Original deal_information'!$AJ$2:$AL$777,"Not Disclosed",0)</f>
        <v>Not Disclosed</v>
      </c>
      <c r="H414" t="str">
        <v>Not Disclosed</v>
      </c>
      <c r="I414" t="str">
        <v>Not Disclosed</v>
      </c>
    </row>
    <row r="415" spans="1:9" ht="12.75">
      <c r="A415">
        <v>24064</v>
      </c>
      <c r="B415" t="s">
        <v>326</v>
      </c>
      <c r="C415">
        <f>_xlfn.XLOOKUP(B415,'Original deal_information'!$B$2:$B$777,'Original deal_information'!$L$2:$L$777,0)</f>
        <v>6890</v>
      </c>
      <c r="D415">
        <f>_xlfn.XLOOKUP(B415,'Original deal_information'!$B$2:$B$777,'Original deal_information'!$O$2:$O$777,0)</f>
        <v>9426</v>
      </c>
      <c r="E415">
        <f>_xlfn.XLOOKUP(B415,'Original deal_information'!$B$2:$B$777,'Original deal_information'!$P$2:$P$777,0)</f>
        <v>1</v>
      </c>
      <c r="F415">
        <f>_xlfn.XLOOKUP(B415,'Original deal_information'!$B$2:$B$777,'Original deal_information'!$AI$2:$AI$777,0)</f>
        <v>0</v>
      </c>
      <c r="G415" t="str" cm="1">
        <f t="array" ref="G415:I415">_xlfn.XLOOKUP(B415,'Original deal_information'!$B$2:$B$777,'Original deal_information'!$AJ$2:$AL$777,"Not Disclosed",0)</f>
        <v>Not Disclosed</v>
      </c>
      <c r="H415" t="str">
        <v>Not Disclosed</v>
      </c>
      <c r="I415" t="str">
        <v>Not Disclosed</v>
      </c>
    </row>
    <row r="416" spans="1:9" ht="12.75">
      <c r="A416">
        <v>24065</v>
      </c>
      <c r="B416" t="s">
        <v>346</v>
      </c>
      <c r="C416">
        <f>_xlfn.XLOOKUP(B416,'Original deal_information'!$B$2:$B$777,'Original deal_information'!$L$2:$L$777,0)</f>
        <v>3459</v>
      </c>
      <c r="D416">
        <f>_xlfn.XLOOKUP(B416,'Original deal_information'!$B$2:$B$777,'Original deal_information'!$O$2:$O$777,0)</f>
        <v>2165</v>
      </c>
      <c r="E416">
        <f>_xlfn.XLOOKUP(B416,'Original deal_information'!$B$2:$B$777,'Original deal_information'!$P$2:$P$777,0)</f>
        <v>3</v>
      </c>
      <c r="F416">
        <f>_xlfn.XLOOKUP(B416,'Original deal_information'!$B$2:$B$777,'Original deal_information'!$AI$2:$AI$777,0)</f>
        <v>1</v>
      </c>
      <c r="G416" t="str" cm="1">
        <f t="array" ref="G416:I416">_xlfn.XLOOKUP(B416,'Original deal_information'!$B$2:$B$777,'Original deal_information'!$AJ$2:$AL$777,"Not Disclosed",0)</f>
        <v>Not Disclosed</v>
      </c>
      <c r="H416" t="str">
        <v>Not Disclosed</v>
      </c>
      <c r="I416" t="str">
        <v>Not Disclosed</v>
      </c>
    </row>
    <row r="417" spans="1:9" ht="12.75">
      <c r="A417">
        <v>24066</v>
      </c>
      <c r="B417" t="s">
        <v>329</v>
      </c>
      <c r="C417">
        <f>_xlfn.XLOOKUP(B417,'Original deal_information'!$B$2:$B$777,'Original deal_information'!$L$2:$L$777,0)</f>
        <v>3459</v>
      </c>
      <c r="D417">
        <f>_xlfn.XLOOKUP(B417,'Original deal_information'!$B$2:$B$777,'Original deal_information'!$O$2:$O$777,0)</f>
        <v>2165</v>
      </c>
      <c r="E417">
        <f>_xlfn.XLOOKUP(B417,'Original deal_information'!$B$2:$B$777,'Original deal_information'!$P$2:$P$777,0)</f>
        <v>1</v>
      </c>
      <c r="F417">
        <f>_xlfn.XLOOKUP(B417,'Original deal_information'!$B$2:$B$777,'Original deal_information'!$AI$2:$AI$777,0)</f>
        <v>1</v>
      </c>
      <c r="G417" t="str" cm="1">
        <f t="array" ref="G417:I417">_xlfn.XLOOKUP(B417,'Original deal_information'!$B$2:$B$777,'Original deal_information'!$AJ$2:$AL$777,"Not Disclosed",0)</f>
        <v>Not Disclosed</v>
      </c>
      <c r="H417" t="str">
        <v>Not Disclosed</v>
      </c>
      <c r="I417" t="str">
        <v>Not Disclosed</v>
      </c>
    </row>
    <row r="418" spans="1:9" ht="12.75">
      <c r="A418">
        <v>24067</v>
      </c>
      <c r="B418" t="s">
        <v>934</v>
      </c>
      <c r="C418">
        <f>_xlfn.XLOOKUP(B418,'Original deal_information'!$B$2:$B$777,'Original deal_information'!$L$2:$L$777,0)</f>
        <v>2361</v>
      </c>
      <c r="D418">
        <f>_xlfn.XLOOKUP(B418,'Original deal_information'!$B$2:$B$777,'Original deal_information'!$O$2:$O$777,0)</f>
        <v>5832</v>
      </c>
      <c r="E418">
        <f>_xlfn.XLOOKUP(B418,'Original deal_information'!$B$2:$B$777,'Original deal_information'!$P$2:$P$777,0)</f>
        <v>1</v>
      </c>
      <c r="F418">
        <f>_xlfn.XLOOKUP(B418,'Original deal_information'!$B$2:$B$777,'Original deal_information'!$AI$2:$AI$777,0)</f>
        <v>0</v>
      </c>
      <c r="G418" t="str" cm="1">
        <f t="array" ref="G418:I418">_xlfn.XLOOKUP(B418,'Original deal_information'!$B$2:$B$777,'Original deal_information'!$AJ$2:$AL$777,"Not Disclosed",0)</f>
        <v>Not Disclosed</v>
      </c>
      <c r="H418" t="str">
        <v>Not Disclosed</v>
      </c>
      <c r="I418" t="str">
        <v>Not Disclosed</v>
      </c>
    </row>
    <row r="419" spans="1:9" ht="12.75">
      <c r="A419">
        <v>24071</v>
      </c>
      <c r="B419" t="s">
        <v>327</v>
      </c>
      <c r="C419">
        <f>_xlfn.XLOOKUP(B419,'Original deal_information'!$B$2:$B$777,'Original deal_information'!$L$2:$L$777,0)</f>
        <v>2836</v>
      </c>
      <c r="D419">
        <f>_xlfn.XLOOKUP(B419,'Original deal_information'!$B$2:$B$777,'Original deal_information'!$O$2:$O$777,0)</f>
        <v>9426</v>
      </c>
      <c r="E419">
        <f>_xlfn.XLOOKUP(B419,'Original deal_information'!$B$2:$B$777,'Original deal_information'!$P$2:$P$777,0)</f>
        <v>2</v>
      </c>
      <c r="F419">
        <f>_xlfn.XLOOKUP(B419,'Original deal_information'!$B$2:$B$777,'Original deal_information'!$AI$2:$AI$777,0)</f>
        <v>1</v>
      </c>
      <c r="G419" t="str" cm="1">
        <f t="array" ref="G419:I419">_xlfn.XLOOKUP(B419,'Original deal_information'!$B$2:$B$777,'Original deal_information'!$AJ$2:$AL$777,"Not Disclosed",0)</f>
        <v>Not Disclosed</v>
      </c>
      <c r="H419" t="str">
        <v>Not Disclosed</v>
      </c>
      <c r="I419" t="str">
        <v>Not Disclosed</v>
      </c>
    </row>
    <row r="420" spans="1:9" ht="12.75">
      <c r="A420">
        <v>24214</v>
      </c>
      <c r="B420" t="s">
        <v>768</v>
      </c>
      <c r="C420">
        <f>_xlfn.XLOOKUP(B420,'Original deal_information'!$B$2:$B$777,'Original deal_information'!$L$2:$L$777,0)</f>
        <v>2468</v>
      </c>
      <c r="D420">
        <f>_xlfn.XLOOKUP(B420,'Original deal_information'!$B$2:$B$777,'Original deal_information'!$O$2:$O$777,0)</f>
        <v>7592</v>
      </c>
      <c r="E420">
        <f>_xlfn.XLOOKUP(B420,'Original deal_information'!$B$2:$B$777,'Original deal_information'!$P$2:$P$777,0)</f>
        <v>2</v>
      </c>
      <c r="F420">
        <f>_xlfn.XLOOKUP(B420,'Original deal_information'!$B$2:$B$777,'Original deal_information'!$AI$2:$AI$777,0)</f>
        <v>1</v>
      </c>
      <c r="G420" t="str" cm="1">
        <f t="array" ref="G420:I420">_xlfn.XLOOKUP(B420,'Original deal_information'!$B$2:$B$777,'Original deal_information'!$AJ$2:$AL$777,"Not Disclosed",0)</f>
        <v>Problem: We have 163 billion people globally has a mental disorders. Also we a have a social stigma for going to therapists clinic. Solution: Provide an affordable and anonymous platform connection between therapists and anyone needs help.</v>
      </c>
      <c r="H420" t="str">
        <v>Not Disclosed</v>
      </c>
      <c r="I420" t="str">
        <v>Not Disclosed</v>
      </c>
    </row>
    <row r="421" spans="1:9" ht="12.75">
      <c r="A421">
        <v>24323</v>
      </c>
      <c r="B421" t="s">
        <v>495</v>
      </c>
      <c r="C421">
        <f>_xlfn.XLOOKUP(B421,'Original deal_information'!$B$2:$B$777,'Original deal_information'!$L$2:$L$777,0)</f>
        <v>4785</v>
      </c>
      <c r="D421">
        <f>_xlfn.XLOOKUP(B421,'Original deal_information'!$B$2:$B$777,'Original deal_information'!$O$2:$O$777,0)</f>
        <v>8769</v>
      </c>
      <c r="E421">
        <f>_xlfn.XLOOKUP(B421,'Original deal_information'!$B$2:$B$777,'Original deal_information'!$P$2:$P$777,0)</f>
        <v>3</v>
      </c>
      <c r="F421">
        <f>_xlfn.XLOOKUP(B421,'Original deal_information'!$B$2:$B$777,'Original deal_information'!$AI$2:$AI$777,0)</f>
        <v>1</v>
      </c>
      <c r="G421" t="str" cm="1">
        <f t="array" ref="G421:I421">_xlfn.XLOOKUP(B421,'Original deal_information'!$B$2:$B$777,'Original deal_information'!$AJ$2:$AL$777,"Not Disclosed",0)</f>
        <v>Around the world,  we have seen the transportation industry deal with giants like Uber and Lyft that have transformed the way people hire transportation. This has been no different in MENA region,  where the taxi industry continues to struggle,  and thousands of taxi drivers and their families are facing difficulties making ends meet.
Rocab’s mobile application was developed on the highest standards available worldwide,  allowing users to order vetted and licensed taxis directly from mobile phones,  track the taxi as it drives to the pickup point,  contact the driver,  and rate the service. 
We understand that the customer’s pain is not only the ability to order a taxi easily,  but also to get a consistent and pleasant customer experience using yellow taxis. As such,  every single one of the drivers we partner with is held and accountable to high standards of customer service,  and their cars will be equally well maintained. Through rigorous inspection and training,  we hope to raise the standard of the taxi experience.</v>
      </c>
      <c r="H421" t="str">
        <v>our business model is commission based,  we charge the driver 10% out of each trip received through the app.</v>
      </c>
      <c r="I421" t="str">
        <v>Rocab started in Palestine in 2017 and has just began expanding its service to Amman,  Jordan.
In Amman,  11, 000 registered taxis complete more than 500, 000 daily orders with a business volume that exceeds JOD 15M (USD 21M).
During the past couple of years,  Uber,  Careem and Jenny depended on private cars to execute the business,  which severely affected the taxi industry. Since these apps were introduced,  traditional taxi drivers have been progressively losing more and more business to these disruptive new entrants. 
Rocab is an easy-to-use  and effective tool for yellow taxis to revive their business.
In Palestine,  there are approximately 5, 000 taxis executing business with a daily volume worth more than USD 500K.</v>
      </c>
    </row>
    <row r="422" spans="1:9" ht="12.75">
      <c r="A422">
        <v>24544</v>
      </c>
      <c r="B422" t="s">
        <v>391</v>
      </c>
      <c r="C422">
        <f>_xlfn.XLOOKUP(B422,'Original deal_information'!$B$2:$B$777,'Original deal_information'!$L$2:$L$777,0)</f>
        <v>2361</v>
      </c>
      <c r="D422">
        <f>_xlfn.XLOOKUP(B422,'Original deal_information'!$B$2:$B$777,'Original deal_information'!$O$2:$O$777,0)</f>
        <v>9238</v>
      </c>
      <c r="E422" t="str">
        <f>_xlfn.XLOOKUP(B422,'Original deal_information'!$B$2:$B$777,'Original deal_information'!$P$2:$P$777,0)</f>
        <v>Not Disclosed</v>
      </c>
      <c r="F422">
        <f>_xlfn.XLOOKUP(B422,'Original deal_information'!$B$2:$B$777,'Original deal_information'!$AI$2:$AI$777,0)</f>
        <v>0</v>
      </c>
      <c r="G422" t="str" cm="1">
        <f t="array" ref="G422:I422">_xlfn.XLOOKUP(B422,'Original deal_information'!$B$2:$B$777,'Original deal_information'!$AJ$2:$AL$777,"Not Disclosed",0)</f>
        <v>Not Disclosed</v>
      </c>
      <c r="H422" t="str">
        <v>Not Disclosed</v>
      </c>
      <c r="I422" t="str">
        <v>Not Disclosed</v>
      </c>
    </row>
    <row r="423" spans="1:9" ht="12.75">
      <c r="A423">
        <v>24868</v>
      </c>
      <c r="B423" t="s">
        <v>904</v>
      </c>
      <c r="C423">
        <f>_xlfn.XLOOKUP(B423,'Original deal_information'!$B$2:$B$777,'Original deal_information'!$L$2:$L$777,0)</f>
        <v>7924</v>
      </c>
      <c r="D423">
        <f>_xlfn.XLOOKUP(B423,'Original deal_information'!$B$2:$B$777,'Original deal_information'!$O$2:$O$777,0)</f>
        <v>4913</v>
      </c>
      <c r="E423">
        <f>_xlfn.XLOOKUP(B423,'Original deal_information'!$B$2:$B$777,'Original deal_information'!$P$2:$P$777,0)</f>
        <v>1</v>
      </c>
      <c r="F423">
        <f>_xlfn.XLOOKUP(B423,'Original deal_information'!$B$2:$B$777,'Original deal_information'!$AI$2:$AI$777,0)</f>
        <v>0</v>
      </c>
      <c r="G423" t="str" cm="1">
        <f t="array" ref="G423:I423">_xlfn.XLOOKUP(B423,'Original deal_information'!$B$2:$B$777,'Original deal_information'!$AJ$2:$AL$777,"Not Disclosed",0)</f>
        <v>Not Disclosed</v>
      </c>
      <c r="H423" t="str">
        <v>Not Disclosed</v>
      </c>
      <c r="I423" t="str">
        <v>Not Disclosed</v>
      </c>
    </row>
    <row r="424" spans="1:9" ht="12.75">
      <c r="A424">
        <v>24873</v>
      </c>
      <c r="B424" t="s">
        <v>905</v>
      </c>
      <c r="C424">
        <f>_xlfn.XLOOKUP(B424,'Original deal_information'!$B$2:$B$777,'Original deal_information'!$L$2:$L$777,0)</f>
        <v>7924</v>
      </c>
      <c r="D424">
        <f>_xlfn.XLOOKUP(B424,'Original deal_information'!$B$2:$B$777,'Original deal_information'!$O$2:$O$777,0)</f>
        <v>4536</v>
      </c>
      <c r="E424">
        <f>_xlfn.XLOOKUP(B424,'Original deal_information'!$B$2:$B$777,'Original deal_information'!$P$2:$P$777,0)</f>
        <v>1</v>
      </c>
      <c r="F424">
        <f>_xlfn.XLOOKUP(B424,'Original deal_information'!$B$2:$B$777,'Original deal_information'!$AI$2:$AI$777,0)</f>
        <v>0</v>
      </c>
      <c r="G424" t="str" cm="1">
        <f t="array" ref="G424:I424">_xlfn.XLOOKUP(B424,'Original deal_information'!$B$2:$B$777,'Original deal_information'!$AJ$2:$AL$777,"Not Disclosed",0)</f>
        <v>Not Disclosed</v>
      </c>
      <c r="H424" t="str">
        <v>Not Disclosed</v>
      </c>
      <c r="I424" t="str">
        <v>Not Disclosed</v>
      </c>
    </row>
    <row r="425" spans="1:9" ht="12.75">
      <c r="A425">
        <v>24875</v>
      </c>
      <c r="B425" t="s">
        <v>906</v>
      </c>
      <c r="C425">
        <f>_xlfn.XLOOKUP(B425,'Original deal_information'!$B$2:$B$777,'Original deal_information'!$L$2:$L$777,0)</f>
        <v>7924</v>
      </c>
      <c r="D425">
        <f>_xlfn.XLOOKUP(B425,'Original deal_information'!$B$2:$B$777,'Original deal_information'!$O$2:$O$777,0)</f>
        <v>7346</v>
      </c>
      <c r="E425">
        <f>_xlfn.XLOOKUP(B425,'Original deal_information'!$B$2:$B$777,'Original deal_information'!$P$2:$P$777,0)</f>
        <v>3</v>
      </c>
      <c r="F425">
        <f>_xlfn.XLOOKUP(B425,'Original deal_information'!$B$2:$B$777,'Original deal_information'!$AI$2:$AI$777,0)</f>
        <v>0</v>
      </c>
      <c r="G425" t="str" cm="1">
        <f t="array" ref="G425:I425">_xlfn.XLOOKUP(B425,'Original deal_information'!$B$2:$B$777,'Original deal_information'!$AJ$2:$AL$777,"Not Disclosed",0)</f>
        <v>Not Disclosed</v>
      </c>
      <c r="H425" t="str">
        <v>Not Disclosed</v>
      </c>
      <c r="I425" t="str">
        <v>Not Disclosed</v>
      </c>
    </row>
    <row r="426" spans="1:9" ht="12.75">
      <c r="A426">
        <v>24931</v>
      </c>
      <c r="B426" t="s">
        <v>771</v>
      </c>
      <c r="C426">
        <f>_xlfn.XLOOKUP(B426,'Original deal_information'!$B$2:$B$777,'Original deal_information'!$L$2:$L$777,0)</f>
        <v>3459</v>
      </c>
      <c r="D426">
        <f>_xlfn.XLOOKUP(B426,'Original deal_information'!$B$2:$B$777,'Original deal_information'!$O$2:$O$777,0)</f>
        <v>7846</v>
      </c>
      <c r="E426">
        <f>_xlfn.XLOOKUP(B426,'Original deal_information'!$B$2:$B$777,'Original deal_information'!$P$2:$P$777,0)</f>
        <v>0</v>
      </c>
      <c r="F426">
        <f>_xlfn.XLOOKUP(B426,'Original deal_information'!$B$2:$B$777,'Original deal_information'!$AI$2:$AI$777,0)</f>
        <v>0</v>
      </c>
      <c r="G426" t="str" cm="1">
        <f t="array" ref="G426:I426">_xlfn.XLOOKUP(B426,'Original deal_information'!$B$2:$B$777,'Original deal_information'!$AJ$2:$AL$777,"Not Disclosed",0)</f>
        <v>Not Disclosed</v>
      </c>
      <c r="H426" t="str">
        <v>Not Disclosed</v>
      </c>
      <c r="I426" t="str">
        <v>Not Disclosed</v>
      </c>
    </row>
    <row r="427" spans="1:9" ht="12.75">
      <c r="A427">
        <v>24934</v>
      </c>
      <c r="B427" t="s">
        <v>804</v>
      </c>
      <c r="C427">
        <f>_xlfn.XLOOKUP(B427,'Original deal_information'!$B$2:$B$777,'Original deal_information'!$L$2:$L$777,0)</f>
        <v>3459</v>
      </c>
      <c r="D427">
        <f>_xlfn.XLOOKUP(B427,'Original deal_information'!$B$2:$B$777,'Original deal_information'!$O$2:$O$777,0)</f>
        <v>9426</v>
      </c>
      <c r="E427">
        <f>_xlfn.XLOOKUP(B427,'Original deal_information'!$B$2:$B$777,'Original deal_information'!$P$2:$P$777,0)</f>
        <v>1</v>
      </c>
      <c r="F427">
        <f>_xlfn.XLOOKUP(B427,'Original deal_information'!$B$2:$B$777,'Original deal_information'!$AI$2:$AI$777,0)</f>
        <v>0</v>
      </c>
      <c r="G427" t="str" cm="1">
        <f t="array" ref="G427:I427">_xlfn.XLOOKUP(B427,'Original deal_information'!$B$2:$B$777,'Original deal_information'!$AJ$2:$AL$777,"Not Disclosed",0)</f>
        <v>Not Disclosed</v>
      </c>
      <c r="H427" t="str">
        <v>Not Disclosed</v>
      </c>
      <c r="I427" t="str">
        <v>Not Disclosed</v>
      </c>
    </row>
    <row r="428" spans="1:9" ht="12.75">
      <c r="A428">
        <v>24945</v>
      </c>
      <c r="B428" t="s">
        <v>875</v>
      </c>
      <c r="C428">
        <f>_xlfn.XLOOKUP(B428,'Original deal_information'!$B$2:$B$777,'Original deal_information'!$L$2:$L$777,0)</f>
        <v>2836</v>
      </c>
      <c r="D428">
        <f>_xlfn.XLOOKUP(B428,'Original deal_information'!$B$2:$B$777,'Original deal_information'!$O$2:$O$777,0)</f>
        <v>4536</v>
      </c>
      <c r="E428">
        <f>_xlfn.XLOOKUP(B428,'Original deal_information'!$B$2:$B$777,'Original deal_information'!$P$2:$P$777,0)</f>
        <v>2</v>
      </c>
      <c r="F428">
        <f>_xlfn.XLOOKUP(B428,'Original deal_information'!$B$2:$B$777,'Original deal_information'!$AI$2:$AI$777,0)</f>
        <v>1</v>
      </c>
      <c r="G428" t="str" cm="1">
        <f t="array" ref="G428:I428">_xlfn.XLOOKUP(B428,'Original deal_information'!$B$2:$B$777,'Original deal_information'!$AJ$2:$AL$777,"Not Disclosed",0)</f>
        <v>We provide telematics solutions to help companies master and optimize the operations of their fleet. We solve fleet hurdles such us the lack of visibility on fleet activities and safety,  the high operating cost of running,  operating and maintaining a fleet of vehicles,  the unmonitored driving behaviour,  fuel theft or abuse .. etc.</v>
      </c>
      <c r="H428" t="str">
        <v>The 2, 000 connected vehicles managed through our cloud-based platform by 250 paying customers provide a recurring revenue stream through annual subscriptions. We also make a decent profit margin through hardware sales.</v>
      </c>
      <c r="I428" t="str">
        <v>With more than 42 million vehicles in use,  Africa is our primary focus and is rapidly growing. For new country entry,  our main acquisition channel is through key partnerships and affiliate programs. For local and nearby markets,  we focus mainly on phone calls,  email outreach and social media.</v>
      </c>
    </row>
    <row r="429" spans="1:9" ht="12.75">
      <c r="A429">
        <v>24949</v>
      </c>
      <c r="B429" t="s">
        <v>335</v>
      </c>
      <c r="C429">
        <f>_xlfn.XLOOKUP(B429,'Original deal_information'!$B$2:$B$777,'Original deal_information'!$L$2:$L$777,0)</f>
        <v>6890</v>
      </c>
      <c r="D429">
        <f>_xlfn.XLOOKUP(B429,'Original deal_information'!$B$2:$B$777,'Original deal_information'!$O$2:$O$777,0)</f>
        <v>4913</v>
      </c>
      <c r="E429">
        <f>_xlfn.XLOOKUP(B429,'Original deal_information'!$B$2:$B$777,'Original deal_information'!$P$2:$P$777,0)</f>
        <v>1</v>
      </c>
      <c r="F429">
        <f>_xlfn.XLOOKUP(B429,'Original deal_information'!$B$2:$B$777,'Original deal_information'!$AI$2:$AI$777,0)</f>
        <v>1</v>
      </c>
      <c r="G429" t="str" cm="1">
        <f t="array" ref="G429:I429">_xlfn.XLOOKUP(B429,'Original deal_information'!$B$2:$B$777,'Original deal_information'!$AJ$2:$AL$777,"Not Disclosed",0)</f>
        <v>Not Disclosed</v>
      </c>
      <c r="H429" t="str">
        <v>Not Disclosed</v>
      </c>
      <c r="I429" t="str">
        <v>Not Disclosed</v>
      </c>
    </row>
    <row r="430" spans="1:9" ht="12.75">
      <c r="A430">
        <v>25103</v>
      </c>
      <c r="B430" t="s">
        <v>363</v>
      </c>
      <c r="C430">
        <f>_xlfn.XLOOKUP(B430,'Original deal_information'!$B$2:$B$777,'Original deal_information'!$L$2:$L$777,0)</f>
        <v>1623</v>
      </c>
      <c r="D430">
        <f>_xlfn.XLOOKUP(B430,'Original deal_information'!$B$2:$B$777,'Original deal_information'!$O$2:$O$777,0)</f>
        <v>2165</v>
      </c>
      <c r="E430">
        <f>_xlfn.XLOOKUP(B430,'Original deal_information'!$B$2:$B$777,'Original deal_information'!$P$2:$P$777,0)</f>
        <v>1</v>
      </c>
      <c r="F430">
        <f>_xlfn.XLOOKUP(B430,'Original deal_information'!$B$2:$B$777,'Original deal_information'!$AI$2:$AI$777,0)</f>
        <v>0</v>
      </c>
      <c r="G430" t="str" cm="1">
        <f t="array" ref="G430:I430">_xlfn.XLOOKUP(B430,'Original deal_information'!$B$2:$B$777,'Original deal_information'!$AJ$2:$AL$777,"Not Disclosed",0)</f>
        <v>Not Disclosed</v>
      </c>
      <c r="H430" t="str">
        <v>Not Disclosed</v>
      </c>
      <c r="I430" t="str">
        <v>Not Disclosed</v>
      </c>
    </row>
    <row r="431" spans="1:9" ht="12.75">
      <c r="A431">
        <v>25124</v>
      </c>
      <c r="B431" t="s">
        <v>908</v>
      </c>
      <c r="C431">
        <f>_xlfn.XLOOKUP(B431,'Original deal_information'!$B$2:$B$777,'Original deal_information'!$L$2:$L$777,0)</f>
        <v>1623</v>
      </c>
      <c r="D431">
        <f>_xlfn.XLOOKUP(B431,'Original deal_information'!$B$2:$B$777,'Original deal_information'!$O$2:$O$777,0)</f>
        <v>5832</v>
      </c>
      <c r="E431">
        <f>_xlfn.XLOOKUP(B431,'Original deal_information'!$B$2:$B$777,'Original deal_information'!$P$2:$P$777,0)</f>
        <v>2</v>
      </c>
      <c r="F431">
        <f>_xlfn.XLOOKUP(B431,'Original deal_information'!$B$2:$B$777,'Original deal_information'!$AI$2:$AI$777,0)</f>
        <v>0</v>
      </c>
      <c r="G431" t="str" cm="1">
        <f t="array" ref="G431:I431">_xlfn.XLOOKUP(B431,'Original deal_information'!$B$2:$B$777,'Original deal_information'!$AJ$2:$AL$777,"Not Disclosed",0)</f>
        <v>Not Disclosed</v>
      </c>
      <c r="H431" t="str">
        <v>Not Disclosed</v>
      </c>
      <c r="I431" t="str">
        <v>Not Disclosed</v>
      </c>
    </row>
    <row r="432" spans="1:9" ht="12.75">
      <c r="A432">
        <v>25127</v>
      </c>
      <c r="B432" t="s">
        <v>931</v>
      </c>
      <c r="C432">
        <f>_xlfn.XLOOKUP(B432,'Original deal_information'!$B$2:$B$777,'Original deal_information'!$L$2:$L$777,0)</f>
        <v>1623</v>
      </c>
      <c r="D432">
        <f>_xlfn.XLOOKUP(B432,'Original deal_information'!$B$2:$B$777,'Original deal_information'!$O$2:$O$777,0)</f>
        <v>9238</v>
      </c>
      <c r="E432">
        <f>_xlfn.XLOOKUP(B432,'Original deal_information'!$B$2:$B$777,'Original deal_information'!$P$2:$P$777,0)</f>
        <v>1</v>
      </c>
      <c r="F432">
        <f>_xlfn.XLOOKUP(B432,'Original deal_information'!$B$2:$B$777,'Original deal_information'!$AI$2:$AI$777,0)</f>
        <v>0</v>
      </c>
      <c r="G432" t="str" cm="1">
        <f t="array" ref="G432:I432">_xlfn.XLOOKUP(B432,'Original deal_information'!$B$2:$B$777,'Original deal_information'!$AJ$2:$AL$777,"Not Disclosed",0)</f>
        <v>Not Disclosed</v>
      </c>
      <c r="H432" t="str">
        <v>Not Disclosed</v>
      </c>
      <c r="I432" t="str">
        <v>Not Disclosed</v>
      </c>
    </row>
    <row r="433" spans="1:9" ht="12.75">
      <c r="A433">
        <v>25133</v>
      </c>
      <c r="B433" t="s">
        <v>935</v>
      </c>
      <c r="C433">
        <f>_xlfn.XLOOKUP(B433,'Original deal_information'!$B$2:$B$777,'Original deal_information'!$L$2:$L$777,0)</f>
        <v>2361</v>
      </c>
      <c r="D433">
        <f>_xlfn.XLOOKUP(B433,'Original deal_information'!$B$2:$B$777,'Original deal_information'!$O$2:$O$777,0)</f>
        <v>6721</v>
      </c>
      <c r="E433">
        <f>_xlfn.XLOOKUP(B433,'Original deal_information'!$B$2:$B$777,'Original deal_information'!$P$2:$P$777,0)</f>
        <v>0</v>
      </c>
      <c r="F433">
        <f>_xlfn.XLOOKUP(B433,'Original deal_information'!$B$2:$B$777,'Original deal_information'!$AI$2:$AI$777,0)</f>
        <v>0</v>
      </c>
      <c r="G433" t="str" cm="1">
        <f t="array" ref="G433:I433">_xlfn.XLOOKUP(B433,'Original deal_information'!$B$2:$B$777,'Original deal_information'!$AJ$2:$AL$777,"Not Disclosed",0)</f>
        <v>Not Disclosed</v>
      </c>
      <c r="H433" t="str">
        <v>Not Disclosed</v>
      </c>
      <c r="I433" t="str">
        <v>Not Disclosed</v>
      </c>
    </row>
    <row r="434" spans="1:9" ht="12.75">
      <c r="A434">
        <v>25143</v>
      </c>
      <c r="B434" t="s">
        <v>772</v>
      </c>
      <c r="C434">
        <f>_xlfn.XLOOKUP(B434,'Original deal_information'!$B$2:$B$777,'Original deal_information'!$L$2:$L$777,0)</f>
        <v>3459</v>
      </c>
      <c r="D434">
        <f>_xlfn.XLOOKUP(B434,'Original deal_information'!$B$2:$B$777,'Original deal_information'!$O$2:$O$777,0)</f>
        <v>6721</v>
      </c>
      <c r="E434">
        <f>_xlfn.XLOOKUP(B434,'Original deal_information'!$B$2:$B$777,'Original deal_information'!$P$2:$P$777,0)</f>
        <v>0</v>
      </c>
      <c r="F434">
        <f>_xlfn.XLOOKUP(B434,'Original deal_information'!$B$2:$B$777,'Original deal_information'!$AI$2:$AI$777,0)</f>
        <v>0</v>
      </c>
      <c r="G434" t="str" cm="1">
        <f t="array" ref="G434:I434">_xlfn.XLOOKUP(B434,'Original deal_information'!$B$2:$B$777,'Original deal_information'!$AJ$2:$AL$777,"Not Disclosed",0)</f>
        <v>Not Disclosed</v>
      </c>
      <c r="H434" t="str">
        <v>Not Disclosed</v>
      </c>
      <c r="I434" t="str">
        <v>Not Disclosed</v>
      </c>
    </row>
    <row r="435" spans="1:9" ht="12.75">
      <c r="A435">
        <v>25275</v>
      </c>
      <c r="B435" t="s">
        <v>883</v>
      </c>
      <c r="C435">
        <f>_xlfn.XLOOKUP(B435,'Original deal_information'!$B$2:$B$777,'Original deal_information'!$L$2:$L$777,0)</f>
        <v>2361</v>
      </c>
      <c r="D435">
        <f>_xlfn.XLOOKUP(B435,'Original deal_information'!$B$2:$B$777,'Original deal_information'!$O$2:$O$777,0)</f>
        <v>5876</v>
      </c>
      <c r="E435">
        <f>_xlfn.XLOOKUP(B435,'Original deal_information'!$B$2:$B$777,'Original deal_information'!$P$2:$P$777,0)</f>
        <v>1</v>
      </c>
      <c r="F435">
        <f>_xlfn.XLOOKUP(B435,'Original deal_information'!$B$2:$B$777,'Original deal_information'!$AI$2:$AI$777,0)</f>
        <v>0</v>
      </c>
      <c r="G435" t="str" cm="1">
        <f t="array" ref="G435:I435">_xlfn.XLOOKUP(B435,'Original deal_information'!$B$2:$B$777,'Original deal_information'!$AJ$2:$AL$777,"Not Disclosed",0)</f>
        <v>Not Disclosed</v>
      </c>
      <c r="H435" t="str">
        <v>Not Disclosed</v>
      </c>
      <c r="I435" t="str">
        <v>Not Disclosed</v>
      </c>
    </row>
    <row r="436" spans="1:9" ht="12.75">
      <c r="A436">
        <v>25432</v>
      </c>
      <c r="B436" t="s">
        <v>347</v>
      </c>
      <c r="C436">
        <f>_xlfn.XLOOKUP(B436,'Original deal_information'!$B$2:$B$777,'Original deal_information'!$L$2:$L$777,0)</f>
        <v>3459</v>
      </c>
      <c r="D436">
        <f>_xlfn.XLOOKUP(B436,'Original deal_information'!$B$2:$B$777,'Original deal_information'!$O$2:$O$777,0)</f>
        <v>1945</v>
      </c>
      <c r="E436">
        <f>_xlfn.XLOOKUP(B436,'Original deal_information'!$B$2:$B$777,'Original deal_information'!$P$2:$P$777,0)</f>
        <v>1</v>
      </c>
      <c r="F436">
        <f>_xlfn.XLOOKUP(B436,'Original deal_information'!$B$2:$B$777,'Original deal_information'!$AI$2:$AI$777,0)</f>
        <v>0</v>
      </c>
      <c r="G436" t="str" cm="1">
        <f t="array" ref="G436:I436">_xlfn.XLOOKUP(B436,'Original deal_information'!$B$2:$B$777,'Original deal_information'!$AJ$2:$AL$777,"Not Disclosed",0)</f>
        <v>Not Disclosed</v>
      </c>
      <c r="H436" t="str">
        <v>Not Disclosed</v>
      </c>
      <c r="I436" t="str">
        <v>Not Disclosed</v>
      </c>
    </row>
    <row r="437" spans="1:9" ht="12.75">
      <c r="A437">
        <v>25654</v>
      </c>
      <c r="B437" t="s">
        <v>522</v>
      </c>
      <c r="C437">
        <f>_xlfn.XLOOKUP(B437,'Original deal_information'!$B$2:$B$777,'Original deal_information'!$L$2:$L$777,0)</f>
        <v>7924</v>
      </c>
      <c r="D437">
        <f>_xlfn.XLOOKUP(B437,'Original deal_information'!$B$2:$B$777,'Original deal_information'!$O$2:$O$777,0)</f>
        <v>3428</v>
      </c>
      <c r="E437">
        <f>_xlfn.XLOOKUP(B437,'Original deal_information'!$B$2:$B$777,'Original deal_information'!$P$2:$P$777,0)</f>
        <v>0</v>
      </c>
      <c r="F437">
        <f>_xlfn.XLOOKUP(B437,'Original deal_information'!$B$2:$B$777,'Original deal_information'!$AI$2:$AI$777,0)</f>
        <v>0</v>
      </c>
      <c r="G437" t="str" cm="1">
        <f t="array" ref="G437:I437">_xlfn.XLOOKUP(B437,'Original deal_information'!$B$2:$B$777,'Original deal_information'!$AJ$2:$AL$777,"Not Disclosed",0)</f>
        <v>Not Disclosed</v>
      </c>
      <c r="H437" t="str">
        <v>Not Disclosed</v>
      </c>
      <c r="I437" t="str">
        <v>Not Disclosed</v>
      </c>
    </row>
    <row r="438" spans="1:9" ht="12.75">
      <c r="A438">
        <v>25661</v>
      </c>
      <c r="B438" t="s">
        <v>537</v>
      </c>
      <c r="C438">
        <f>_xlfn.XLOOKUP(B438,'Original deal_information'!$B$2:$B$777,'Original deal_information'!$L$2:$L$777,0)</f>
        <v>7924</v>
      </c>
      <c r="D438">
        <f>_xlfn.XLOOKUP(B438,'Original deal_information'!$B$2:$B$777,'Original deal_information'!$O$2:$O$777,0)</f>
        <v>4536</v>
      </c>
      <c r="E438" t="str">
        <f>_xlfn.XLOOKUP(B438,'Original deal_information'!$B$2:$B$777,'Original deal_information'!$P$2:$P$777,0)</f>
        <v>Not Disclosed</v>
      </c>
      <c r="F438">
        <f>_xlfn.XLOOKUP(B438,'Original deal_information'!$B$2:$B$777,'Original deal_information'!$AI$2:$AI$777,0)</f>
        <v>0</v>
      </c>
      <c r="G438" t="str" cm="1">
        <f t="array" ref="G438:I438">_xlfn.XLOOKUP(B438,'Original deal_information'!$B$2:$B$777,'Original deal_information'!$AJ$2:$AL$777,"Not Disclosed",0)</f>
        <v>Not Disclosed</v>
      </c>
      <c r="H438" t="str">
        <v>Not Disclosed</v>
      </c>
      <c r="I438" t="str">
        <v>Not Disclosed</v>
      </c>
    </row>
    <row r="439" spans="1:9" ht="12.75">
      <c r="A439">
        <v>25662</v>
      </c>
      <c r="B439" t="s">
        <v>939</v>
      </c>
      <c r="C439">
        <f>_xlfn.XLOOKUP(B439,'Original deal_information'!$B$2:$B$777,'Original deal_information'!$L$2:$L$777,0)</f>
        <v>2361</v>
      </c>
      <c r="D439">
        <f>_xlfn.XLOOKUP(B439,'Original deal_information'!$B$2:$B$777,'Original deal_information'!$O$2:$O$777,0)</f>
        <v>2165</v>
      </c>
      <c r="E439">
        <f>_xlfn.XLOOKUP(B439,'Original deal_information'!$B$2:$B$777,'Original deal_information'!$P$2:$P$777,0)</f>
        <v>3</v>
      </c>
      <c r="F439">
        <f>_xlfn.XLOOKUP(B439,'Original deal_information'!$B$2:$B$777,'Original deal_information'!$AI$2:$AI$777,0)</f>
        <v>0</v>
      </c>
      <c r="G439" t="str" cm="1">
        <f t="array" ref="G439:I439">_xlfn.XLOOKUP(B439,'Original deal_information'!$B$2:$B$777,'Original deal_information'!$AJ$2:$AL$777,"Not Disclosed",0)</f>
        <v>Not Disclosed</v>
      </c>
      <c r="H439" t="str">
        <v>Not Disclosed</v>
      </c>
      <c r="I439" t="str">
        <v>Not Disclosed</v>
      </c>
    </row>
    <row r="440" spans="1:9" ht="12.75">
      <c r="A440">
        <v>25663</v>
      </c>
      <c r="B440" t="s">
        <v>940</v>
      </c>
      <c r="C440">
        <f>_xlfn.XLOOKUP(B440,'Original deal_information'!$B$2:$B$777,'Original deal_information'!$L$2:$L$777,0)</f>
        <v>2361</v>
      </c>
      <c r="D440">
        <f>_xlfn.XLOOKUP(B440,'Original deal_information'!$B$2:$B$777,'Original deal_information'!$O$2:$O$777,0)</f>
        <v>2391</v>
      </c>
      <c r="E440">
        <f>_xlfn.XLOOKUP(B440,'Original deal_information'!$B$2:$B$777,'Original deal_information'!$P$2:$P$777,0)</f>
        <v>2</v>
      </c>
      <c r="F440">
        <f>_xlfn.XLOOKUP(B440,'Original deal_information'!$B$2:$B$777,'Original deal_information'!$AI$2:$AI$777,0)</f>
        <v>0</v>
      </c>
      <c r="G440" t="str" cm="1">
        <f t="array" ref="G440:I440">_xlfn.XLOOKUP(B440,'Original deal_information'!$B$2:$B$777,'Original deal_information'!$AJ$2:$AL$777,"Not Disclosed",0)</f>
        <v>Not Disclosed</v>
      </c>
      <c r="H440" t="str">
        <v>Not Disclosed</v>
      </c>
      <c r="I440" t="str">
        <v>Not Disclosed</v>
      </c>
    </row>
    <row r="441" spans="1:9" ht="12.75">
      <c r="A441">
        <v>25667</v>
      </c>
      <c r="B441" t="s">
        <v>528</v>
      </c>
      <c r="C441">
        <f>_xlfn.XLOOKUP(B441,'Original deal_information'!$B$2:$B$777,'Original deal_information'!$L$2:$L$777,0)</f>
        <v>7924</v>
      </c>
      <c r="D441">
        <f>_xlfn.XLOOKUP(B441,'Original deal_information'!$B$2:$B$777,'Original deal_information'!$O$2:$O$777,0)</f>
        <v>2391</v>
      </c>
      <c r="E441">
        <f>_xlfn.XLOOKUP(B441,'Original deal_information'!$B$2:$B$777,'Original deal_information'!$P$2:$P$777,0)</f>
        <v>2</v>
      </c>
      <c r="F441">
        <f>_xlfn.XLOOKUP(B441,'Original deal_information'!$B$2:$B$777,'Original deal_information'!$AI$2:$AI$777,0)</f>
        <v>1</v>
      </c>
      <c r="G441" t="str" cm="1">
        <f t="array" ref="G441:I441">_xlfn.XLOOKUP(B441,'Original deal_information'!$B$2:$B$777,'Original deal_information'!$AJ$2:$AL$777,"Not Disclosed",0)</f>
        <v>Evidence shows that travelers make booking decisions after being inspired by peers and influencers. However,  most booking websites are purely e-commerce-oriented and lack social content from peers and influencers that inspires users to book similar trips. Thus,  many potential travelers refrain from visiting MENA despite its massive potential.
So,  the problem is that most travel booking websites use "staged content" and lack genuine and exciting visual content which is especially needed for MENA travel to show how safe,  secure and fun it is.</v>
      </c>
      <c r="H441" t="str">
        <v>On every sale we make on our website we take up to 30% commission from the final paid amount. If the sale happens via an influencer post the influencer receives 8% while we get the remaining 22%.</v>
      </c>
      <c r="I441" t="str">
        <v>Market size in Jordan: $16b
Market size in Oman: $.87b
Customer acquisition:
1 Content: we found that the more we publish influencer content to promote trips the more we sell to curious travelers who get inspired. Thus,  our plan is to automate publishing so that we always have fresh constantly-updated content.
2 AI. To maximize the possibility of making a booking,  we plan to recommend content we know the user will - most likely - like based on his behavior on our app. We're also researching a solution that will enable us to know users' interests the moment they arrive at our website - it's called "Oracle Social Cloud". For example,  if we know the user is interested in natural scenery,  we can recommend content/trips to Salalah,  Oman or Ajloun,  Jordan.</v>
      </c>
    </row>
    <row r="442" spans="1:9" ht="12.75">
      <c r="A442">
        <v>25675</v>
      </c>
      <c r="B442" t="s">
        <v>527</v>
      </c>
      <c r="C442">
        <f>_xlfn.XLOOKUP(B442,'Original deal_information'!$B$2:$B$777,'Original deal_information'!$L$2:$L$777,0)</f>
        <v>7924</v>
      </c>
      <c r="D442">
        <f>_xlfn.XLOOKUP(B442,'Original deal_information'!$B$2:$B$777,'Original deal_information'!$O$2:$O$777,0)</f>
        <v>4536</v>
      </c>
      <c r="E442">
        <f>_xlfn.XLOOKUP(B442,'Original deal_information'!$B$2:$B$777,'Original deal_information'!$P$2:$P$777,0)</f>
        <v>1</v>
      </c>
      <c r="F442">
        <f>_xlfn.XLOOKUP(B442,'Original deal_information'!$B$2:$B$777,'Original deal_information'!$AI$2:$AI$777,0)</f>
        <v>0</v>
      </c>
      <c r="G442" t="str" cm="1">
        <f t="array" ref="G442:I442">_xlfn.XLOOKUP(B442,'Original deal_information'!$B$2:$B$777,'Original deal_information'!$AJ$2:$AL$777,"Not Disclosed",0)</f>
        <v>Not Disclosed</v>
      </c>
      <c r="H442" t="str">
        <v>Not Disclosed</v>
      </c>
      <c r="I442" t="str">
        <v>Not Disclosed</v>
      </c>
    </row>
    <row r="443" spans="1:9" ht="12.75">
      <c r="A443">
        <v>25676</v>
      </c>
      <c r="B443" t="s">
        <v>524</v>
      </c>
      <c r="C443">
        <f>_xlfn.XLOOKUP(B443,'Original deal_information'!$B$2:$B$777,'Original deal_information'!$L$2:$L$777,0)</f>
        <v>7924</v>
      </c>
      <c r="D443">
        <f>_xlfn.XLOOKUP(B443,'Original deal_information'!$B$2:$B$777,'Original deal_information'!$O$2:$O$777,0)</f>
        <v>4536</v>
      </c>
      <c r="E443" t="str">
        <f>_xlfn.XLOOKUP(B443,'Original deal_information'!$B$2:$B$777,'Original deal_information'!$P$2:$P$777,0)</f>
        <v>Not Disclosed</v>
      </c>
      <c r="F443">
        <f>_xlfn.XLOOKUP(B443,'Original deal_information'!$B$2:$B$777,'Original deal_information'!$AI$2:$AI$777,0)</f>
        <v>0</v>
      </c>
      <c r="G443" t="str" cm="1">
        <f t="array" ref="G443:I443">_xlfn.XLOOKUP(B443,'Original deal_information'!$B$2:$B$777,'Original deal_information'!$AJ$2:$AL$777,"Not Disclosed",0)</f>
        <v>Not Disclosed</v>
      </c>
      <c r="H443" t="str">
        <v>Not Disclosed</v>
      </c>
      <c r="I443" t="str">
        <v>Not Disclosed</v>
      </c>
    </row>
    <row r="444" spans="1:9" ht="12.75">
      <c r="A444">
        <v>25680</v>
      </c>
      <c r="B444" t="s">
        <v>854</v>
      </c>
      <c r="C444">
        <f>_xlfn.XLOOKUP(B444,'Original deal_information'!$B$2:$B$777,'Original deal_information'!$L$2:$L$777,0)</f>
        <v>2468</v>
      </c>
      <c r="D444">
        <f>_xlfn.XLOOKUP(B444,'Original deal_information'!$B$2:$B$777,'Original deal_information'!$O$2:$O$777,0)</f>
        <v>9238</v>
      </c>
      <c r="E444">
        <f>_xlfn.XLOOKUP(B444,'Original deal_information'!$B$2:$B$777,'Original deal_information'!$P$2:$P$777,0)</f>
        <v>4</v>
      </c>
      <c r="F444">
        <f>_xlfn.XLOOKUP(B444,'Original deal_information'!$B$2:$B$777,'Original deal_information'!$AI$2:$AI$777,0)</f>
        <v>1</v>
      </c>
      <c r="G444" t="str" cm="1">
        <f t="array" ref="G444:I444">_xlfn.XLOOKUP(B444,'Original deal_information'!$B$2:$B$777,'Original deal_information'!$AJ$2:$AL$777,"Not Disclosed",0)</f>
        <v>Not Disclosed</v>
      </c>
      <c r="H444" t="str">
        <v>Not Disclosed</v>
      </c>
      <c r="I444" t="str">
        <v>Not Disclosed</v>
      </c>
    </row>
    <row r="445" spans="1:9" ht="12.75">
      <c r="A445">
        <v>26089</v>
      </c>
      <c r="B445" t="s">
        <v>643</v>
      </c>
      <c r="C445">
        <f>_xlfn.XLOOKUP(B445,'Original deal_information'!$B$2:$B$777,'Original deal_information'!$L$2:$L$777,0)</f>
        <v>2361</v>
      </c>
      <c r="D445">
        <f>_xlfn.XLOOKUP(B445,'Original deal_information'!$B$2:$B$777,'Original deal_information'!$O$2:$O$777,0)</f>
        <v>8327</v>
      </c>
      <c r="E445">
        <f>_xlfn.XLOOKUP(B445,'Original deal_information'!$B$2:$B$777,'Original deal_information'!$P$2:$P$777,0)</f>
        <v>2</v>
      </c>
      <c r="F445">
        <f>_xlfn.XLOOKUP(B445,'Original deal_information'!$B$2:$B$777,'Original deal_information'!$AI$2:$AI$777,0)</f>
        <v>1</v>
      </c>
      <c r="G445" t="str" cm="1">
        <f t="array" ref="G445:I445">_xlfn.XLOOKUP(B445,'Original deal_information'!$B$2:$B$777,'Original deal_information'!$AJ$2:$AL$777,"Not Disclosed",0)</f>
        <v>Not Disclosed</v>
      </c>
      <c r="H445" t="str">
        <v>Not Disclosed</v>
      </c>
      <c r="I445" t="str">
        <v>Not Disclosed</v>
      </c>
    </row>
    <row r="446" spans="1:9" ht="12.75">
      <c r="A446">
        <v>26092</v>
      </c>
      <c r="B446" t="s">
        <v>640</v>
      </c>
      <c r="C446">
        <f>_xlfn.XLOOKUP(B446,'Original deal_information'!$B$2:$B$777,'Original deal_information'!$L$2:$L$777,0)</f>
        <v>2468</v>
      </c>
      <c r="D446">
        <f>_xlfn.XLOOKUP(B446,'Original deal_information'!$B$2:$B$777,'Original deal_information'!$O$2:$O$777,0)</f>
        <v>3678</v>
      </c>
      <c r="E446" t="str">
        <f>_xlfn.XLOOKUP(B446,'Original deal_information'!$B$2:$B$777,'Original deal_information'!$P$2:$P$777,0)</f>
        <v>Not Disclosed</v>
      </c>
      <c r="F446">
        <f>_xlfn.XLOOKUP(B446,'Original deal_information'!$B$2:$B$777,'Original deal_information'!$AI$2:$AI$777,0)</f>
        <v>0</v>
      </c>
      <c r="G446" t="str" cm="1">
        <f t="array" ref="G446:I446">_xlfn.XLOOKUP(B446,'Original deal_information'!$B$2:$B$777,'Original deal_information'!$AJ$2:$AL$777,"Not Disclosed",0)</f>
        <v>Not Disclosed</v>
      </c>
      <c r="H446" t="str">
        <v>Not Disclosed</v>
      </c>
      <c r="I446" t="str">
        <v>Not Disclosed</v>
      </c>
    </row>
    <row r="447" spans="1:9" ht="12.75">
      <c r="A447">
        <v>26093</v>
      </c>
      <c r="B447" t="s">
        <v>654</v>
      </c>
      <c r="C447">
        <f>_xlfn.XLOOKUP(B447,'Original deal_information'!$B$2:$B$777,'Original deal_information'!$L$2:$L$777,0)</f>
        <v>2468</v>
      </c>
      <c r="D447">
        <f>_xlfn.XLOOKUP(B447,'Original deal_information'!$B$2:$B$777,'Original deal_information'!$O$2:$O$777,0)</f>
        <v>2165</v>
      </c>
      <c r="E447">
        <f>_xlfn.XLOOKUP(B447,'Original deal_information'!$B$2:$B$777,'Original deal_information'!$P$2:$P$777,0)</f>
        <v>1</v>
      </c>
      <c r="F447">
        <f>_xlfn.XLOOKUP(B447,'Original deal_information'!$B$2:$B$777,'Original deal_information'!$AI$2:$AI$777,0)</f>
        <v>0</v>
      </c>
      <c r="G447" t="str" cm="1">
        <f t="array" ref="G447:I447">_xlfn.XLOOKUP(B447,'Original deal_information'!$B$2:$B$777,'Original deal_information'!$AJ$2:$AL$777,"Not Disclosed",0)</f>
        <v>Not Disclosed</v>
      </c>
      <c r="H447" t="str">
        <v>Not Disclosed</v>
      </c>
      <c r="I447" t="str">
        <v>Not Disclosed</v>
      </c>
    </row>
    <row r="448" spans="1:9" ht="12.75">
      <c r="A448">
        <v>26097</v>
      </c>
      <c r="B448" t="s">
        <v>652</v>
      </c>
      <c r="C448">
        <f>_xlfn.XLOOKUP(B448,'Original deal_information'!$B$2:$B$777,'Original deal_information'!$L$2:$L$777,0)</f>
        <v>5769</v>
      </c>
      <c r="D448">
        <f>_xlfn.XLOOKUP(B448,'Original deal_information'!$B$2:$B$777,'Original deal_information'!$O$2:$O$777,0)</f>
        <v>8769</v>
      </c>
      <c r="E448" t="str">
        <f>_xlfn.XLOOKUP(B448,'Original deal_information'!$B$2:$B$777,'Original deal_information'!$P$2:$P$777,0)</f>
        <v>Not Disclosed</v>
      </c>
      <c r="F448">
        <f>_xlfn.XLOOKUP(B448,'Original deal_information'!$B$2:$B$777,'Original deal_information'!$AI$2:$AI$777,0)</f>
        <v>0</v>
      </c>
      <c r="G448" t="str" cm="1">
        <f t="array" ref="G448:I448">_xlfn.XLOOKUP(B448,'Original deal_information'!$B$2:$B$777,'Original deal_information'!$AJ$2:$AL$777,"Not Disclosed",0)</f>
        <v>Not Disclosed</v>
      </c>
      <c r="H448" t="str">
        <v>Not Disclosed</v>
      </c>
      <c r="I448" t="str">
        <v>Not Disclosed</v>
      </c>
    </row>
    <row r="449" spans="1:9" ht="12.75">
      <c r="A449">
        <v>26166</v>
      </c>
      <c r="B449" t="s">
        <v>634</v>
      </c>
      <c r="C449">
        <f>_xlfn.XLOOKUP(B449,'Original deal_information'!$B$2:$B$777,'Original deal_information'!$L$2:$L$777,0)</f>
        <v>5769</v>
      </c>
      <c r="D449">
        <f>_xlfn.XLOOKUP(B449,'Original deal_information'!$B$2:$B$777,'Original deal_information'!$O$2:$O$777,0)</f>
        <v>4913</v>
      </c>
      <c r="E449">
        <f>_xlfn.XLOOKUP(B449,'Original deal_information'!$B$2:$B$777,'Original deal_information'!$P$2:$P$777,0)</f>
        <v>1</v>
      </c>
      <c r="F449">
        <f>_xlfn.XLOOKUP(B449,'Original deal_information'!$B$2:$B$777,'Original deal_information'!$AI$2:$AI$777,0)</f>
        <v>1</v>
      </c>
      <c r="G449" t="str" cm="1">
        <f t="array" ref="G449:I449">_xlfn.XLOOKUP(B449,'Original deal_information'!$B$2:$B$777,'Original deal_information'!$AJ$2:$AL$777,"Not Disclosed",0)</f>
        <v>Not Disclosed</v>
      </c>
      <c r="H449" t="str">
        <v>Not Disclosed</v>
      </c>
      <c r="I449" t="str">
        <v>Not Disclosed</v>
      </c>
    </row>
    <row r="450" spans="1:9" ht="12.75">
      <c r="A450">
        <v>26413</v>
      </c>
      <c r="B450" t="s">
        <v>937</v>
      </c>
      <c r="C450">
        <f>_xlfn.XLOOKUP(B450,'Original deal_information'!$B$2:$B$777,'Original deal_information'!$L$2:$L$777,0)</f>
        <v>2836</v>
      </c>
      <c r="D450">
        <f>_xlfn.XLOOKUP(B450,'Original deal_information'!$B$2:$B$777,'Original deal_information'!$O$2:$O$777,0)</f>
        <v>2165</v>
      </c>
      <c r="E450">
        <f>_xlfn.XLOOKUP(B450,'Original deal_information'!$B$2:$B$777,'Original deal_information'!$P$2:$P$777,0)</f>
        <v>2</v>
      </c>
      <c r="F450">
        <f>_xlfn.XLOOKUP(B450,'Original deal_information'!$B$2:$B$777,'Original deal_information'!$AI$2:$AI$777,0)</f>
        <v>0</v>
      </c>
      <c r="G450" t="str" cm="1">
        <f t="array" ref="G450:I450">_xlfn.XLOOKUP(B450,'Original deal_information'!$B$2:$B$777,'Original deal_information'!$AJ$2:$AL$777,"Not Disclosed",0)</f>
        <v>Not Disclosed</v>
      </c>
      <c r="H450" t="str">
        <v>Not Disclosed</v>
      </c>
      <c r="I450" t="str">
        <v>Not Disclosed</v>
      </c>
    </row>
    <row r="451" spans="1:9" ht="12.75">
      <c r="A451">
        <v>26414</v>
      </c>
      <c r="B451" t="s">
        <v>813</v>
      </c>
      <c r="C451">
        <f>_xlfn.XLOOKUP(B451,'Original deal_information'!$B$2:$B$777,'Original deal_information'!$L$2:$L$777,0)</f>
        <v>2836</v>
      </c>
      <c r="D451">
        <f>_xlfn.XLOOKUP(B451,'Original deal_information'!$B$2:$B$777,'Original deal_information'!$O$2:$O$777,0)</f>
        <v>1256</v>
      </c>
      <c r="E451">
        <f>_xlfn.XLOOKUP(B451,'Original deal_information'!$B$2:$B$777,'Original deal_information'!$P$2:$P$777,0)</f>
        <v>2</v>
      </c>
      <c r="F451">
        <f>_xlfn.XLOOKUP(B451,'Original deal_information'!$B$2:$B$777,'Original deal_information'!$AI$2:$AI$777,0)</f>
        <v>1</v>
      </c>
      <c r="G451" t="str" cm="1">
        <f t="array" ref="G451:I451">_xlfn.XLOOKUP(B451,'Original deal_information'!$B$2:$B$777,'Original deal_information'!$AJ$2:$AL$777,"Not Disclosed",0)</f>
        <v>Not Disclosed</v>
      </c>
      <c r="H451" t="str">
        <v>Not Disclosed</v>
      </c>
      <c r="I451" t="str">
        <v>Not Disclosed</v>
      </c>
    </row>
    <row r="452" spans="1:9" ht="12.75">
      <c r="A452">
        <v>27559</v>
      </c>
      <c r="B452" t="s">
        <v>825</v>
      </c>
      <c r="C452">
        <f>_xlfn.XLOOKUP(B452,'Original deal_information'!$B$2:$B$777,'Original deal_information'!$L$2:$L$777,0)</f>
        <v>2836</v>
      </c>
      <c r="D452">
        <f>_xlfn.XLOOKUP(B452,'Original deal_information'!$B$2:$B$777,'Original deal_information'!$O$2:$O$777,0)</f>
        <v>6721</v>
      </c>
      <c r="E452" t="str">
        <f>_xlfn.XLOOKUP(B452,'Original deal_information'!$B$2:$B$777,'Original deal_information'!$P$2:$P$777,0)</f>
        <v>Not Disclosed</v>
      </c>
      <c r="F452">
        <f>_xlfn.XLOOKUP(B452,'Original deal_information'!$B$2:$B$777,'Original deal_information'!$AI$2:$AI$777,0)</f>
        <v>0</v>
      </c>
      <c r="G452" t="str" cm="1">
        <f t="array" ref="G452:I452">_xlfn.XLOOKUP(B452,'Original deal_information'!$B$2:$B$777,'Original deal_information'!$AJ$2:$AL$777,"Not Disclosed",0)</f>
        <v>Not Disclosed</v>
      </c>
      <c r="H452" t="str">
        <v>Not Disclosed</v>
      </c>
      <c r="I452" t="str">
        <v>Not Disclosed</v>
      </c>
    </row>
    <row r="453" spans="1:9" ht="12.75">
      <c r="A453">
        <v>28009</v>
      </c>
      <c r="B453" t="s">
        <v>938</v>
      </c>
      <c r="C453">
        <f>_xlfn.XLOOKUP(B453,'Original deal_information'!$B$2:$B$777,'Original deal_information'!$L$2:$L$777,0)</f>
        <v>2361</v>
      </c>
      <c r="D453">
        <f>_xlfn.XLOOKUP(B453,'Original deal_information'!$B$2:$B$777,'Original deal_information'!$O$2:$O$777,0)</f>
        <v>2391</v>
      </c>
      <c r="E453">
        <f>_xlfn.XLOOKUP(B453,'Original deal_information'!$B$2:$B$777,'Original deal_information'!$P$2:$P$777,0)</f>
        <v>4</v>
      </c>
      <c r="F453">
        <f>_xlfn.XLOOKUP(B453,'Original deal_information'!$B$2:$B$777,'Original deal_information'!$AI$2:$AI$777,0)</f>
        <v>0</v>
      </c>
      <c r="G453" t="str" cm="1">
        <f t="array" ref="G453:I453">_xlfn.XLOOKUP(B453,'Original deal_information'!$B$2:$B$777,'Original deal_information'!$AJ$2:$AL$777,"Not Disclosed",0)</f>
        <v>Not Disclosed</v>
      </c>
      <c r="H453" t="str">
        <v>Not Disclosed</v>
      </c>
      <c r="I453" t="str">
        <v>Not Disclosed</v>
      </c>
    </row>
    <row r="454" spans="1:9" ht="12.75">
      <c r="A454">
        <v>28012</v>
      </c>
      <c r="B454" t="s">
        <v>941</v>
      </c>
      <c r="C454">
        <f>_xlfn.XLOOKUP(B454,'Original deal_information'!$B$2:$B$777,'Original deal_information'!$L$2:$L$777,0)</f>
        <v>2361</v>
      </c>
      <c r="D454">
        <f>_xlfn.XLOOKUP(B454,'Original deal_information'!$B$2:$B$777,'Original deal_information'!$O$2:$O$777,0)</f>
        <v>2165</v>
      </c>
      <c r="E454">
        <f>_xlfn.XLOOKUP(B454,'Original deal_information'!$B$2:$B$777,'Original deal_information'!$P$2:$P$777,0)</f>
        <v>3</v>
      </c>
      <c r="F454">
        <f>_xlfn.XLOOKUP(B454,'Original deal_information'!$B$2:$B$777,'Original deal_information'!$AI$2:$AI$777,0)</f>
        <v>0</v>
      </c>
      <c r="G454" t="str" cm="1">
        <f t="array" ref="G454:I454">_xlfn.XLOOKUP(B454,'Original deal_information'!$B$2:$B$777,'Original deal_information'!$AJ$2:$AL$777,"Not Disclosed",0)</f>
        <v>Not Disclosed</v>
      </c>
      <c r="H454" t="str">
        <v>Not Disclosed</v>
      </c>
      <c r="I454" t="str">
        <v>Not Disclosed</v>
      </c>
    </row>
    <row r="455" spans="1:9" ht="12.75">
      <c r="A455">
        <v>28021</v>
      </c>
      <c r="B455" t="s">
        <v>793</v>
      </c>
      <c r="C455">
        <f>_xlfn.XLOOKUP(B455,'Original deal_information'!$B$2:$B$777,'Original deal_information'!$L$2:$L$777,0)</f>
        <v>2361</v>
      </c>
      <c r="D455">
        <f>_xlfn.XLOOKUP(B455,'Original deal_information'!$B$2:$B$777,'Original deal_information'!$O$2:$O$777,0)</f>
        <v>2391</v>
      </c>
      <c r="E455">
        <f>_xlfn.XLOOKUP(B455,'Original deal_information'!$B$2:$B$777,'Original deal_information'!$P$2:$P$777,0)</f>
        <v>5</v>
      </c>
      <c r="F455">
        <f>_xlfn.XLOOKUP(B455,'Original deal_information'!$B$2:$B$777,'Original deal_information'!$AI$2:$AI$777,0)</f>
        <v>0</v>
      </c>
      <c r="G455" t="str" cm="1">
        <f t="array" ref="G455:I455">_xlfn.XLOOKUP(B455,'Original deal_information'!$B$2:$B$777,'Original deal_information'!$AJ$2:$AL$777,"Not Disclosed",0)</f>
        <v>Not Disclosed</v>
      </c>
      <c r="H455" t="str">
        <v>Not Disclosed</v>
      </c>
      <c r="I455" t="str">
        <v>Not Disclosed</v>
      </c>
    </row>
    <row r="456" spans="1:9" ht="12.75">
      <c r="A456">
        <v>28688</v>
      </c>
      <c r="B456" t="s">
        <v>359</v>
      </c>
      <c r="C456">
        <f>_xlfn.XLOOKUP(B456,'Original deal_information'!$B$2:$B$777,'Original deal_information'!$L$2:$L$777,0)</f>
        <v>2361</v>
      </c>
      <c r="D456">
        <f>_xlfn.XLOOKUP(B456,'Original deal_information'!$B$2:$B$777,'Original deal_information'!$O$2:$O$777,0)</f>
        <v>9462</v>
      </c>
      <c r="E456">
        <f>_xlfn.XLOOKUP(B456,'Original deal_information'!$B$2:$B$777,'Original deal_information'!$P$2:$P$777,0)</f>
        <v>1</v>
      </c>
      <c r="F456">
        <f>_xlfn.XLOOKUP(B456,'Original deal_information'!$B$2:$B$777,'Original deal_information'!$AI$2:$AI$777,0)</f>
        <v>0</v>
      </c>
      <c r="G456" t="str" cm="1">
        <f t="array" ref="G456:I456">_xlfn.XLOOKUP(B456,'Original deal_information'!$B$2:$B$777,'Original deal_information'!$AJ$2:$AL$777,"Not Disclosed",0)</f>
        <v>Not Disclosed</v>
      </c>
      <c r="H456" t="str">
        <v>Not Disclosed</v>
      </c>
      <c r="I456" t="str">
        <v>Not Disclosed</v>
      </c>
    </row>
    <row r="457" spans="1:9" ht="12.75">
      <c r="A457">
        <v>29726</v>
      </c>
      <c r="B457" t="s">
        <v>367</v>
      </c>
      <c r="C457">
        <f>_xlfn.XLOOKUP(B457,'Original deal_information'!$B$2:$B$777,'Original deal_information'!$L$2:$L$777,0)</f>
        <v>1256</v>
      </c>
      <c r="D457">
        <f>_xlfn.XLOOKUP(B457,'Original deal_information'!$B$2:$B$777,'Original deal_information'!$O$2:$O$777,0)</f>
        <v>1632</v>
      </c>
      <c r="E457">
        <f>_xlfn.XLOOKUP(B457,'Original deal_information'!$B$2:$B$777,'Original deal_information'!$P$2:$P$777,0)</f>
        <v>1</v>
      </c>
      <c r="F457">
        <f>_xlfn.XLOOKUP(B457,'Original deal_information'!$B$2:$B$777,'Original deal_information'!$AI$2:$AI$777,0)</f>
        <v>0</v>
      </c>
      <c r="G457" t="str" cm="1">
        <f t="array" ref="G457:I457">_xlfn.XLOOKUP(B457,'Original deal_information'!$B$2:$B$777,'Original deal_information'!$AJ$2:$AL$777,"Not Disclosed",0)</f>
        <v>Not Disclosed</v>
      </c>
      <c r="H457" t="str">
        <v>Not Disclosed</v>
      </c>
      <c r="I457" t="str">
        <v>Not Disclosed</v>
      </c>
    </row>
    <row r="458" spans="1:9" ht="12.75">
      <c r="A458">
        <v>30292</v>
      </c>
      <c r="B458" t="s">
        <v>373</v>
      </c>
      <c r="C458">
        <f>_xlfn.XLOOKUP(B458,'Original deal_information'!$B$2:$B$777,'Original deal_information'!$L$2:$L$777,0)</f>
        <v>8945</v>
      </c>
      <c r="D458">
        <f>_xlfn.XLOOKUP(B458,'Original deal_information'!$B$2:$B$777,'Original deal_information'!$O$2:$O$777,0)</f>
        <v>7346</v>
      </c>
      <c r="E458" t="str">
        <f>_xlfn.XLOOKUP(B458,'Original deal_information'!$B$2:$B$777,'Original deal_information'!$P$2:$P$777,0)</f>
        <v>Not Disclosed</v>
      </c>
      <c r="F458">
        <f>_xlfn.XLOOKUP(B458,'Original deal_information'!$B$2:$B$777,'Original deal_information'!$AI$2:$AI$777,0)</f>
        <v>0</v>
      </c>
      <c r="G458" t="str" cm="1">
        <f t="array" ref="G458:I458">_xlfn.XLOOKUP(B458,'Original deal_information'!$B$2:$B$777,'Original deal_information'!$AJ$2:$AL$777,"Not Disclosed",0)</f>
        <v>Not Disclosed</v>
      </c>
      <c r="H458" t="str">
        <v>Not Disclosed</v>
      </c>
      <c r="I458" t="str">
        <v>Not Disclosed</v>
      </c>
    </row>
    <row r="459" spans="1:9" ht="12.75">
      <c r="A459">
        <v>32486</v>
      </c>
      <c r="B459" t="s">
        <v>599</v>
      </c>
      <c r="C459">
        <f>_xlfn.XLOOKUP(B459,'Original deal_information'!$B$2:$B$777,'Original deal_information'!$L$2:$L$777,0)</f>
        <v>2361</v>
      </c>
      <c r="D459">
        <f>_xlfn.XLOOKUP(B459,'Original deal_information'!$B$2:$B$777,'Original deal_information'!$O$2:$O$777,0)</f>
        <v>5832</v>
      </c>
      <c r="E459">
        <f>_xlfn.XLOOKUP(B459,'Original deal_information'!$B$2:$B$777,'Original deal_information'!$P$2:$P$777,0)</f>
        <v>1</v>
      </c>
      <c r="F459">
        <f>_xlfn.XLOOKUP(B459,'Original deal_information'!$B$2:$B$777,'Original deal_information'!$AI$2:$AI$777,0)</f>
        <v>0</v>
      </c>
      <c r="G459" t="str" cm="1">
        <f t="array" ref="G459:I459">_xlfn.XLOOKUP(B459,'Original deal_information'!$B$2:$B$777,'Original deal_information'!$AJ$2:$AL$777,"Not Disclosed",0)</f>
        <v>Not Disclosed</v>
      </c>
      <c r="H459" t="str">
        <v>Not Disclosed</v>
      </c>
      <c r="I459" t="str">
        <v>Not Disclosed</v>
      </c>
    </row>
    <row r="460" spans="1:9" ht="12.75">
      <c r="A460">
        <v>32539</v>
      </c>
      <c r="B460" t="s">
        <v>430</v>
      </c>
      <c r="C460">
        <f>_xlfn.XLOOKUP(B460,'Original deal_information'!$B$2:$B$777,'Original deal_information'!$L$2:$L$777,0)</f>
        <v>2468</v>
      </c>
      <c r="D460">
        <f>_xlfn.XLOOKUP(B460,'Original deal_information'!$B$2:$B$777,'Original deal_information'!$O$2:$O$777,0)</f>
        <v>7346</v>
      </c>
      <c r="E460">
        <f>_xlfn.XLOOKUP(B460,'Original deal_information'!$B$2:$B$777,'Original deal_information'!$P$2:$P$777,0)</f>
        <v>2</v>
      </c>
      <c r="F460">
        <f>_xlfn.XLOOKUP(B460,'Original deal_information'!$B$2:$B$777,'Original deal_information'!$AI$2:$AI$777,0)</f>
        <v>0</v>
      </c>
      <c r="G460" t="str" cm="1">
        <f t="array" ref="G460:I460">_xlfn.XLOOKUP(B460,'Original deal_information'!$B$2:$B$777,'Original deal_information'!$AJ$2:$AL$777,"Not Disclosed",0)</f>
        <v>Not Disclosed</v>
      </c>
      <c r="H460" t="str">
        <v>Not Disclosed</v>
      </c>
      <c r="I460" t="str">
        <v>Not Disclosed</v>
      </c>
    </row>
    <row r="461" spans="1:9" ht="12.75">
      <c r="A461">
        <v>32864</v>
      </c>
      <c r="B461" t="s">
        <v>602</v>
      </c>
      <c r="C461">
        <f>_xlfn.XLOOKUP(B461,'Original deal_information'!$B$2:$B$777,'Original deal_information'!$L$2:$L$777,0)</f>
        <v>2361</v>
      </c>
      <c r="D461">
        <f>_xlfn.XLOOKUP(B461,'Original deal_information'!$B$2:$B$777,'Original deal_information'!$O$2:$O$777,0)</f>
        <v>8769</v>
      </c>
      <c r="E461">
        <f>_xlfn.XLOOKUP(B461,'Original deal_information'!$B$2:$B$777,'Original deal_information'!$P$2:$P$777,0)</f>
        <v>3</v>
      </c>
      <c r="F461">
        <f>_xlfn.XLOOKUP(B461,'Original deal_information'!$B$2:$B$777,'Original deal_information'!$AI$2:$AI$777,0)</f>
        <v>1</v>
      </c>
      <c r="G461" t="str" cm="1">
        <f t="array" ref="G461:I461">_xlfn.XLOOKUP(B461,'Original deal_information'!$B$2:$B$777,'Original deal_information'!$AJ$2:$AL$777,"Not Disclosed",0)</f>
        <v>Lack of a unified system to improve visibility,  measure and monitor the performance of fleet and mobility operations,  which impacts unit economics,  sustainability,  growth and customer satisfaction.</v>
      </c>
      <c r="H461" t="str">
        <v xml:space="preserve">In Direct selling markets,  fleetroot business model is the platform ,  hardware,  and data as a subscription,  and the partner business model is a platform as a subscription. </v>
      </c>
      <c r="I461" t="str">
        <v xml:space="preserve">Global fleet management and telematics opportunity is around 103 Billion USD as per Roland Berger's recent research papers,  Fleetroot trying to maximize the total available market size of 10 Billion USD in GCC . 
Fleetroot utilizes an in-house direct B2B sales team for customer acquisition in the UAE. Fleetroot operates a reseller channel for international sales. </v>
      </c>
    </row>
    <row r="462" spans="1:9" ht="12.75">
      <c r="A462">
        <v>32993</v>
      </c>
      <c r="B462" t="s">
        <v>974</v>
      </c>
      <c r="C462">
        <f>_xlfn.XLOOKUP(B462,'Original deal_information'!$B$2:$B$777,'Original deal_information'!$L$2:$L$777,0)</f>
        <v>5769</v>
      </c>
      <c r="D462">
        <f>_xlfn.XLOOKUP(B462,'Original deal_information'!$B$2:$B$777,'Original deal_information'!$O$2:$O$777,0)</f>
        <v>8769</v>
      </c>
      <c r="E462">
        <f>_xlfn.XLOOKUP(B462,'Original deal_information'!$B$2:$B$777,'Original deal_information'!$P$2:$P$777,0)</f>
        <v>1</v>
      </c>
      <c r="F462">
        <f>_xlfn.XLOOKUP(B462,'Original deal_information'!$B$2:$B$777,'Original deal_information'!$AI$2:$AI$777,0)</f>
        <v>0</v>
      </c>
      <c r="G462" t="str" cm="1">
        <f t="array" ref="G462:I462">_xlfn.XLOOKUP(B462,'Original deal_information'!$B$2:$B$777,'Original deal_information'!$AJ$2:$AL$777,"Not Disclosed",0)</f>
        <v>Not Disclosed</v>
      </c>
      <c r="H462" t="str">
        <v>Not Disclosed</v>
      </c>
      <c r="I462" t="str">
        <v>Not Disclosed</v>
      </c>
    </row>
    <row r="463" spans="1:9" ht="12.75">
      <c r="A463">
        <v>33144</v>
      </c>
      <c r="B463" t="s">
        <v>639</v>
      </c>
      <c r="C463">
        <f>_xlfn.XLOOKUP(B463,'Original deal_information'!$B$2:$B$777,'Original deal_information'!$L$2:$L$777,0)</f>
        <v>1256</v>
      </c>
      <c r="D463">
        <f>_xlfn.XLOOKUP(B463,'Original deal_information'!$B$2:$B$777,'Original deal_information'!$O$2:$O$777,0)</f>
        <v>5876</v>
      </c>
      <c r="E463">
        <f>_xlfn.XLOOKUP(B463,'Original deal_information'!$B$2:$B$777,'Original deal_information'!$P$2:$P$777,0)</f>
        <v>1</v>
      </c>
      <c r="F463">
        <f>_xlfn.XLOOKUP(B463,'Original deal_information'!$B$2:$B$777,'Original deal_information'!$AI$2:$AI$777,0)</f>
        <v>1</v>
      </c>
      <c r="G463" t="str" cm="1">
        <f t="array" ref="G463:I463">_xlfn.XLOOKUP(B463,'Original deal_information'!$B$2:$B$777,'Original deal_information'!$AJ$2:$AL$777,"Not Disclosed",0)</f>
        <v>Not Disclosed</v>
      </c>
      <c r="H463" t="str">
        <v>Not Disclosed</v>
      </c>
      <c r="I463" t="str">
        <v>Not Disclosed</v>
      </c>
    </row>
    <row r="464" spans="1:9" ht="12.75">
      <c r="A464">
        <v>33909</v>
      </c>
      <c r="B464" t="s">
        <v>407</v>
      </c>
      <c r="C464">
        <f>_xlfn.XLOOKUP(B464,'Original deal_information'!$B$2:$B$777,'Original deal_information'!$L$2:$L$777,0)</f>
        <v>6843</v>
      </c>
      <c r="D464">
        <f>_xlfn.XLOOKUP(B464,'Original deal_information'!$B$2:$B$777,'Original deal_information'!$O$2:$O$777,0)</f>
        <v>5876</v>
      </c>
      <c r="E464">
        <f>_xlfn.XLOOKUP(B464,'Original deal_information'!$B$2:$B$777,'Original deal_information'!$P$2:$P$777,0)</f>
        <v>3</v>
      </c>
      <c r="F464">
        <f>_xlfn.XLOOKUP(B464,'Original deal_information'!$B$2:$B$777,'Original deal_information'!$AI$2:$AI$777,0)</f>
        <v>1</v>
      </c>
      <c r="G464" t="str" cm="1">
        <f t="array" ref="G464:I464">_xlfn.XLOOKUP(B464,'Original deal_information'!$B$2:$B$777,'Original deal_information'!$AJ$2:$AL$777,"Not Disclosed",0)</f>
        <v>As the MENA region is investing more into startups and the tech world,  the demand for good talent is growing. There is a global competition for the best talent,  and the current recruiting industry is not stepping up to meet those demands. The old way of recruiting in Middle East are job boards and recruiters. Both of which yield a long time from open role to hire,  and also poor quality and restricted industries and network. 
As a proven model in North America,  we will be developing a two-sided talent marketplace that allows companies to search and filter through pre-vetted candidates that we have sourced. Our outbound strategy allows us to target senior and more in-demand candidates,  that would otherwise not be applying or actively looking for jobs,  but in this case,  will move for the right opportunity. Startups usually have an unfair advantage,  in that a lot of candidates have not heard about them,  but in this case,  they will be able to send offers directly to candidates,  allowing a level playing field when acquiring new talent.</v>
      </c>
      <c r="H464" t="str">
        <v>Candidates sign up at no cost,  so we have a big database of candidates. Clients we charge a general fee of 15\\\\\\\\\\% success fee of the first year base salary of any candidate placed. We also will have an ARR model of subscriptions for clients who are hiring for more than one role at any given time in the year,  so this can reduce the fee to 7\\\\\\\\\\%--10\\\\\\\\\\% per candidate,  but will allow them to hire multiple people through 9to5ai.</v>
      </c>
      <c r="I464" t="str">
        <v>Most companies in MENA use recruiters and job boards. We have a balanced approach in terms of cost,  so we are more cost-effective than recruiters,  and yield more results than job boards. We have two strategies that have already been working for us,  such as a very comprehensive inbound strategy,  that not only includes ads,  but other content strategies. 
We also have an outbound strategy that we've developed that we call predictable revenue. We know with X amount of outbound leads we talk to,  X amount respond,  and we source and vet each one,  to make sure through outbound leads,  we are getting the best and highest qualified candidates.</v>
      </c>
    </row>
    <row r="465" spans="1:9" ht="12.75">
      <c r="A465">
        <v>34156</v>
      </c>
      <c r="B465" t="s">
        <v>419</v>
      </c>
      <c r="C465">
        <f>_xlfn.XLOOKUP(B465,'Original deal_information'!$B$2:$B$777,'Original deal_information'!$L$2:$L$777,0)</f>
        <v>2361</v>
      </c>
      <c r="D465">
        <f>_xlfn.XLOOKUP(B465,'Original deal_information'!$B$2:$B$777,'Original deal_information'!$O$2:$O$777,0)</f>
        <v>4536</v>
      </c>
      <c r="E465">
        <f>_xlfn.XLOOKUP(B465,'Original deal_information'!$B$2:$B$777,'Original deal_information'!$P$2:$P$777,0)</f>
        <v>1</v>
      </c>
      <c r="F465">
        <f>_xlfn.XLOOKUP(B465,'Original deal_information'!$B$2:$B$777,'Original deal_information'!$AI$2:$AI$777,0)</f>
        <v>1</v>
      </c>
      <c r="G465" t="str" cm="1">
        <f t="array" ref="G465:I465">_xlfn.XLOOKUP(B465,'Original deal_information'!$B$2:$B$777,'Original deal_information'!$AJ$2:$AL$777,"Not Disclosed",0)</f>
        <v>Not Disclosed</v>
      </c>
      <c r="H465" t="str">
        <v>Not Disclosed</v>
      </c>
      <c r="I465" t="str">
        <v>Not Disclosed</v>
      </c>
    </row>
    <row r="466" spans="1:9" ht="12.75">
      <c r="A466">
        <v>34906</v>
      </c>
      <c r="B466" t="s">
        <v>839</v>
      </c>
      <c r="C466">
        <f>_xlfn.XLOOKUP(B466,'Original deal_information'!$B$2:$B$777,'Original deal_information'!$L$2:$L$777,0)</f>
        <v>2468</v>
      </c>
      <c r="D466">
        <f>_xlfn.XLOOKUP(B466,'Original deal_information'!$B$2:$B$777,'Original deal_information'!$O$2:$O$777,0)</f>
        <v>6721</v>
      </c>
      <c r="E466">
        <f>_xlfn.XLOOKUP(B466,'Original deal_information'!$B$2:$B$777,'Original deal_information'!$P$2:$P$777,0)</f>
        <v>1</v>
      </c>
      <c r="F466">
        <f>_xlfn.XLOOKUP(B466,'Original deal_information'!$B$2:$B$777,'Original deal_information'!$AI$2:$AI$777,0)</f>
        <v>0</v>
      </c>
      <c r="G466" t="str" cm="1">
        <f t="array" ref="G466:I466">_xlfn.XLOOKUP(B466,'Original deal_information'!$B$2:$B$777,'Original deal_information'!$AJ$2:$AL$777,"Not Disclosed",0)</f>
        <v>Not Disclosed</v>
      </c>
      <c r="H466" t="str">
        <v>Not Disclosed</v>
      </c>
      <c r="I466" t="str">
        <v>Not Disclosed</v>
      </c>
    </row>
    <row r="467" spans="1:9" ht="12.75">
      <c r="A467">
        <v>34911</v>
      </c>
      <c r="B467" t="s">
        <v>677</v>
      </c>
      <c r="C467">
        <f>_xlfn.XLOOKUP(B467,'Original deal_information'!$B$2:$B$777,'Original deal_information'!$L$2:$L$777,0)</f>
        <v>2468</v>
      </c>
      <c r="D467">
        <f>_xlfn.XLOOKUP(B467,'Original deal_information'!$B$2:$B$777,'Original deal_information'!$O$2:$O$777,0)</f>
        <v>2165</v>
      </c>
      <c r="E467">
        <f>_xlfn.XLOOKUP(B467,'Original deal_information'!$B$2:$B$777,'Original deal_information'!$P$2:$P$777,0)</f>
        <v>1</v>
      </c>
      <c r="F467">
        <f>_xlfn.XLOOKUP(B467,'Original deal_information'!$B$2:$B$777,'Original deal_information'!$AI$2:$AI$777,0)</f>
        <v>0</v>
      </c>
      <c r="G467" t="str" cm="1">
        <f t="array" ref="G467:I467">_xlfn.XLOOKUP(B467,'Original deal_information'!$B$2:$B$777,'Original deal_information'!$AJ$2:$AL$777,"Not Disclosed",0)</f>
        <v>Not Disclosed</v>
      </c>
      <c r="H467" t="str">
        <v>Not Disclosed</v>
      </c>
      <c r="I467" t="str">
        <v>Not Disclosed</v>
      </c>
    </row>
    <row r="468" spans="1:9" ht="12.75">
      <c r="A468">
        <v>34915</v>
      </c>
      <c r="B468" t="s">
        <v>841</v>
      </c>
      <c r="C468">
        <f>_xlfn.XLOOKUP(B468,'Original deal_information'!$B$2:$B$777,'Original deal_information'!$L$2:$L$777,0)</f>
        <v>2468</v>
      </c>
      <c r="D468">
        <f>_xlfn.XLOOKUP(B468,'Original deal_information'!$B$2:$B$777,'Original deal_information'!$O$2:$O$777,0)</f>
        <v>9238</v>
      </c>
      <c r="E468">
        <f>_xlfn.XLOOKUP(B468,'Original deal_information'!$B$2:$B$777,'Original deal_information'!$P$2:$P$777,0)</f>
        <v>1</v>
      </c>
      <c r="F468">
        <f>_xlfn.XLOOKUP(B468,'Original deal_information'!$B$2:$B$777,'Original deal_information'!$AI$2:$AI$777,0)</f>
        <v>0</v>
      </c>
      <c r="G468" t="str" cm="1">
        <f t="array" ref="G468:I468">_xlfn.XLOOKUP(B468,'Original deal_information'!$B$2:$B$777,'Original deal_information'!$AJ$2:$AL$777,"Not Disclosed",0)</f>
        <v>Not Disclosed</v>
      </c>
      <c r="H468" t="str">
        <v>Not Disclosed</v>
      </c>
      <c r="I468" t="str">
        <v>Not Disclosed</v>
      </c>
    </row>
    <row r="469" spans="1:9" ht="12.75">
      <c r="A469">
        <v>34937</v>
      </c>
      <c r="B469" t="s">
        <v>490</v>
      </c>
      <c r="C469">
        <f>_xlfn.XLOOKUP(B469,'Original deal_information'!$B$2:$B$777,'Original deal_information'!$L$2:$L$777,0)</f>
        <v>2468</v>
      </c>
      <c r="D469">
        <f>_xlfn.XLOOKUP(B469,'Original deal_information'!$B$2:$B$777,'Original deal_information'!$O$2:$O$777,0)</f>
        <v>7592</v>
      </c>
      <c r="E469">
        <f>_xlfn.XLOOKUP(B469,'Original deal_information'!$B$2:$B$777,'Original deal_information'!$P$2:$P$777,0)</f>
        <v>2</v>
      </c>
      <c r="F469">
        <f>_xlfn.XLOOKUP(B469,'Original deal_information'!$B$2:$B$777,'Original deal_information'!$AI$2:$AI$777,0)</f>
        <v>0</v>
      </c>
      <c r="G469" t="str" cm="1">
        <f t="array" ref="G469:I469">_xlfn.XLOOKUP(B469,'Original deal_information'!$B$2:$B$777,'Original deal_information'!$AJ$2:$AL$777,"Not Disclosed",0)</f>
        <v>A world where physical disability is not an obstacle.. To produce the widest variety of innovative solutions that boots amputees productivity to the most.</v>
      </c>
      <c r="H469" t="str">
        <v>Not Disclosed</v>
      </c>
      <c r="I469" t="str">
        <v>Not Disclosed</v>
      </c>
    </row>
    <row r="470" spans="1:9" ht="12.75">
      <c r="A470">
        <v>34939</v>
      </c>
      <c r="B470" t="s">
        <v>842</v>
      </c>
      <c r="C470">
        <f>_xlfn.XLOOKUP(B470,'Original deal_information'!$B$2:$B$777,'Original deal_information'!$L$2:$L$777,0)</f>
        <v>2468</v>
      </c>
      <c r="D470">
        <f>_xlfn.XLOOKUP(B470,'Original deal_information'!$B$2:$B$777,'Original deal_information'!$O$2:$O$777,0)</f>
        <v>3985</v>
      </c>
      <c r="E470">
        <f>_xlfn.XLOOKUP(B470,'Original deal_information'!$B$2:$B$777,'Original deal_information'!$P$2:$P$777,0)</f>
        <v>1</v>
      </c>
      <c r="F470">
        <f>_xlfn.XLOOKUP(B470,'Original deal_information'!$B$2:$B$777,'Original deal_information'!$AI$2:$AI$777,0)</f>
        <v>0</v>
      </c>
      <c r="G470" t="str" cm="1">
        <f t="array" ref="G470:I470">_xlfn.XLOOKUP(B470,'Original deal_information'!$B$2:$B$777,'Original deal_information'!$AJ$2:$AL$777,"Not Disclosed",0)</f>
        <v>Not Disclosed</v>
      </c>
      <c r="H470" t="str">
        <v>We will earn revenue from an advertising model. We already have revenue from paying customers. Our revenue model depends on different streams of revenue included in the same process of e-waste recycling. First we purchase dead electronic devices and disassemble it to components which we sell it to customers(Motherboards,  Processors,  Rams,  Iron,  Copper,  Aluminum,  Plastics..). Another stream is purchasing E-waste from end user through platform. Third revenue from refurbishing 15% of our material. Average profit margin is 23.63%.</v>
      </c>
      <c r="I470" t="str">
        <v>Not Disclosed</v>
      </c>
    </row>
    <row r="471" spans="1:9" ht="12.75">
      <c r="A471">
        <v>34940</v>
      </c>
      <c r="B471" t="s">
        <v>844</v>
      </c>
      <c r="C471">
        <f>_xlfn.XLOOKUP(B471,'Original deal_information'!$B$2:$B$777,'Original deal_information'!$L$2:$L$777,0)</f>
        <v>2468</v>
      </c>
      <c r="D471">
        <f>_xlfn.XLOOKUP(B471,'Original deal_information'!$B$2:$B$777,'Original deal_information'!$O$2:$O$777,0)</f>
        <v>3985</v>
      </c>
      <c r="E471">
        <f>_xlfn.XLOOKUP(B471,'Original deal_information'!$B$2:$B$777,'Original deal_information'!$P$2:$P$777,0)</f>
        <v>1</v>
      </c>
      <c r="F471">
        <f>_xlfn.XLOOKUP(B471,'Original deal_information'!$B$2:$B$777,'Original deal_information'!$AI$2:$AI$777,0)</f>
        <v>0</v>
      </c>
      <c r="G471" t="str" cm="1">
        <f t="array" ref="G471:I471">_xlfn.XLOOKUP(B471,'Original deal_information'!$B$2:$B$777,'Original deal_information'!$AJ$2:$AL$777,"Not Disclosed",0)</f>
        <v>Not Disclosed</v>
      </c>
      <c r="H471" t="str">
        <v>Not Disclosed</v>
      </c>
      <c r="I471" t="str">
        <v>Not Disclosed</v>
      </c>
    </row>
    <row r="472" spans="1:9" ht="12.75">
      <c r="A472">
        <v>34946</v>
      </c>
      <c r="B472" t="s">
        <v>762</v>
      </c>
      <c r="C472">
        <f>_xlfn.XLOOKUP(B472,'Original deal_information'!$B$2:$B$777,'Original deal_information'!$L$2:$L$777,0)</f>
        <v>2468</v>
      </c>
      <c r="D472">
        <f>_xlfn.XLOOKUP(B472,'Original deal_information'!$B$2:$B$777,'Original deal_information'!$O$2:$O$777,0)</f>
        <v>4536</v>
      </c>
      <c r="E472">
        <f>_xlfn.XLOOKUP(B472,'Original deal_information'!$B$2:$B$777,'Original deal_information'!$P$2:$P$777,0)</f>
        <v>1</v>
      </c>
      <c r="F472">
        <f>_xlfn.XLOOKUP(B472,'Original deal_information'!$B$2:$B$777,'Original deal_information'!$AI$2:$AI$777,0)</f>
        <v>0</v>
      </c>
      <c r="G472" t="str" cm="1">
        <f t="array" ref="G472:I472">_xlfn.XLOOKUP(B472,'Original deal_information'!$B$2:$B$777,'Original deal_information'!$AJ$2:$AL$777,"Not Disclosed",0)</f>
        <v>Not Disclosed</v>
      </c>
      <c r="H472" t="str">
        <v>Not Disclosed</v>
      </c>
      <c r="I472" t="str">
        <v>Not Disclosed</v>
      </c>
    </row>
    <row r="473" spans="1:9" ht="12.75">
      <c r="A473">
        <v>35458</v>
      </c>
      <c r="B473" t="s">
        <v>781</v>
      </c>
      <c r="C473">
        <f>_xlfn.XLOOKUP(B473,'Original deal_information'!$B$2:$B$777,'Original deal_information'!$L$2:$L$777,0)</f>
        <v>1256</v>
      </c>
      <c r="D473">
        <f>_xlfn.XLOOKUP(B473,'Original deal_information'!$B$2:$B$777,'Original deal_information'!$O$2:$O$777,0)</f>
        <v>3678</v>
      </c>
      <c r="E473">
        <f>_xlfn.XLOOKUP(B473,'Original deal_information'!$B$2:$B$777,'Original deal_information'!$P$2:$P$777,0)</f>
        <v>3</v>
      </c>
      <c r="F473">
        <f>_xlfn.XLOOKUP(B473,'Original deal_information'!$B$2:$B$777,'Original deal_information'!$AI$2:$AI$777,0)</f>
        <v>1</v>
      </c>
      <c r="G473" t="str" cm="1">
        <f t="array" ref="G473:I473">_xlfn.XLOOKUP(B473,'Original deal_information'!$B$2:$B$777,'Original deal_information'!$AJ$2:$AL$777,"Not Disclosed",0)</f>
        <v>Aumet helps medical manufacturer to sell their product overseas as up to date there is no solution for 50, 000 medical manufacturers who are only sell their products in their home country or near one. Aumet buiild  the distirbution channel for them by assigning the distirbutors overseas and allow end-users to buy it online.</v>
      </c>
      <c r="H473" t="str">
        <v>We get commission out of the transaction,  10% from equipments and 5% from drugs and disposable</v>
      </c>
      <c r="I473" t="str">
        <v>Market size $250B whcih comes from 50, 000 medical manufacturers with average sales $5M each. We acquire manufacturer through e-mail campaing,  SEocial media,  SEO,  Ads words and in medical exhibition.</v>
      </c>
    </row>
    <row r="474" spans="1:9" ht="12.75">
      <c r="A474">
        <v>35833</v>
      </c>
      <c r="B474" t="s">
        <v>979</v>
      </c>
      <c r="C474">
        <f>_xlfn.XLOOKUP(B474,'Original deal_information'!$B$2:$B$777,'Original deal_information'!$L$2:$L$777,0)</f>
        <v>3459</v>
      </c>
      <c r="D474">
        <f>_xlfn.XLOOKUP(B474,'Original deal_information'!$B$2:$B$777,'Original deal_information'!$O$2:$O$777,0)</f>
        <v>4536</v>
      </c>
      <c r="E474">
        <f>_xlfn.XLOOKUP(B474,'Original deal_information'!$B$2:$B$777,'Original deal_information'!$P$2:$P$777,0)</f>
        <v>2</v>
      </c>
      <c r="F474">
        <f>_xlfn.XLOOKUP(B474,'Original deal_information'!$B$2:$B$777,'Original deal_information'!$AI$2:$AI$777,0)</f>
        <v>1</v>
      </c>
      <c r="G474" t="str" cm="1">
        <f t="array" ref="G474:I474">_xlfn.XLOOKUP(B474,'Original deal_information'!$B$2:$B$777,'Original deal_information'!$AJ$2:$AL$777,"Not Disclosed",0)</f>
        <v>At Breez we identified 3 reasons that are preventing people from adopting smart living technology.
Availability: Hard to find smart products
Compatibility: Most smart systems rely on products from a single brand or technology,  which makes the user locked to that brand
Cost: Insufficient availability and compatibility led to the inability of adopting smart living technology without relying on integrators who control the market price</v>
      </c>
      <c r="H474" t="str">
        <v>For Homes:
We sell smart products from Breez and partners, 
and system Integrator tools for installers.
For SMEs:
We sell smart products, 
and yearly perpetual license for Breez building intelligence platform, 
Support and maintenance services.</v>
      </c>
      <c r="I474" t="str">
        <v>The MENA smart homes market is expected to grow to ~US$2, 404m by 2022 at an estimated compound annual growth rate (CAGR) of ~36.1\\%\\% from 2018 to 2022 There has been significant growth in the global market due to the demand for energy-efficient solutions and enhanced home security.</v>
      </c>
    </row>
    <row r="475" spans="1:9" ht="12.75">
      <c r="A475">
        <v>36249</v>
      </c>
      <c r="B475" t="s">
        <v>462</v>
      </c>
      <c r="C475">
        <f>_xlfn.XLOOKUP(B475,'Original deal_information'!$B$2:$B$777,'Original deal_information'!$L$2:$L$777,0)</f>
        <v>1623</v>
      </c>
      <c r="D475">
        <f>_xlfn.XLOOKUP(B475,'Original deal_information'!$B$2:$B$777,'Original deal_information'!$O$2:$O$777,0)</f>
        <v>7592</v>
      </c>
      <c r="E475">
        <f>_xlfn.XLOOKUP(B475,'Original deal_information'!$B$2:$B$777,'Original deal_information'!$P$2:$P$777,0)</f>
        <v>1</v>
      </c>
      <c r="F475">
        <f>_xlfn.XLOOKUP(B475,'Original deal_information'!$B$2:$B$777,'Original deal_information'!$AI$2:$AI$777,0)</f>
        <v>1</v>
      </c>
      <c r="G475" t="str" cm="1">
        <f t="array" ref="G475:I475">_xlfn.XLOOKUP(B475,'Original deal_information'!$B$2:$B$777,'Original deal_information'!$AJ$2:$AL$777,"Not Disclosed",0)</f>
        <v>Not Disclosed</v>
      </c>
      <c r="H475" t="str">
        <v>Not Disclosed</v>
      </c>
      <c r="I475" t="str">
        <v>Not Disclosed</v>
      </c>
    </row>
    <row r="476" spans="1:9" ht="12.75">
      <c r="A476">
        <v>36360</v>
      </c>
      <c r="B476" t="s">
        <v>463</v>
      </c>
      <c r="C476">
        <f>_xlfn.XLOOKUP(B476,'Original deal_information'!$B$2:$B$777,'Original deal_information'!$L$2:$L$777,0)</f>
        <v>2468</v>
      </c>
      <c r="D476">
        <f>_xlfn.XLOOKUP(B476,'Original deal_information'!$B$2:$B$777,'Original deal_information'!$O$2:$O$777,0)</f>
        <v>9426</v>
      </c>
      <c r="E476">
        <f>_xlfn.XLOOKUP(B476,'Original deal_information'!$B$2:$B$777,'Original deal_information'!$P$2:$P$777,0)</f>
        <v>2</v>
      </c>
      <c r="F476">
        <f>_xlfn.XLOOKUP(B476,'Original deal_information'!$B$2:$B$777,'Original deal_information'!$AI$2:$AI$777,0)</f>
        <v>1</v>
      </c>
      <c r="G476" t="str" cm="1">
        <f t="array" ref="G476:I476">_xlfn.XLOOKUP(B476,'Original deal_information'!$B$2:$B$777,'Original deal_information'!$AJ$2:$AL$777,"Not Disclosed",0)</f>
        <v>Not Disclosed</v>
      </c>
      <c r="H476" t="str">
        <v>Not Disclosed</v>
      </c>
      <c r="I476" t="str">
        <v>Not Disclosed</v>
      </c>
    </row>
    <row r="477" spans="1:9" ht="12.75">
      <c r="A477">
        <v>36461</v>
      </c>
      <c r="B477" t="s">
        <v>499</v>
      </c>
      <c r="C477">
        <f>_xlfn.XLOOKUP(B477,'Original deal_information'!$B$2:$B$777,'Original deal_information'!$L$2:$L$777,0)</f>
        <v>4785</v>
      </c>
      <c r="D477">
        <f>_xlfn.XLOOKUP(B477,'Original deal_information'!$B$2:$B$777,'Original deal_information'!$O$2:$O$777,0)</f>
        <v>3678</v>
      </c>
      <c r="E477">
        <f>_xlfn.XLOOKUP(B477,'Original deal_information'!$B$2:$B$777,'Original deal_information'!$P$2:$P$777,0)</f>
        <v>3</v>
      </c>
      <c r="F477">
        <f>_xlfn.XLOOKUP(B477,'Original deal_information'!$B$2:$B$777,'Original deal_information'!$AI$2:$AI$777,0)</f>
        <v>1</v>
      </c>
      <c r="G477" t="str" cm="1">
        <f t="array" ref="G477:I477">_xlfn.XLOOKUP(B477,'Original deal_information'!$B$2:$B$777,'Original deal_information'!$AJ$2:$AL$777,"Not Disclosed",0)</f>
        <v>Why Social Commerce? 
Social media is a new marketplace. Right now there are more than 100 million products under the “sale” hashtag on social media. But all they can do is to post a photo and then deal with customers at messenger apps. When it comes to close a deal they have to send customers out of social media. Then you have to download extra applications,  fill long and boring forms,  pay high commissions,  and still can’t get a safe purchase experience.</v>
      </c>
      <c r="H477" t="str">
        <v xml:space="preserve">We are taking between 2% - 6% commission from every successful transaction.
</v>
      </c>
      <c r="I477" t="str">
        <v>We launched in August 2017 In a short period of time,  we managed to reach 180K registered,  9K active merchants,  and around 5 mln USD in revenue. Right now we are operating in Turkey and Azerbaijan. We are the winner of Seedstars Turkey,  Start-Up Chile,  Smartcon17,  Innovation Challenge by BNP Paribas,  and selected as one of the best 50 companies at SLUSH. We have closed the seed round 220K USD,  and Bridge round of 500K USD last year from Daal.io (KSA based VC),  StartersHUb and Gedik Yatırım (VC company from Turkey). Our next milestone incorporation in MENA and launch Paym.es for the GCC market.</v>
      </c>
    </row>
    <row r="478" spans="1:9" ht="12.75">
      <c r="A478">
        <v>36464</v>
      </c>
      <c r="B478" t="s">
        <v>835</v>
      </c>
      <c r="C478">
        <f>_xlfn.XLOOKUP(B478,'Original deal_information'!$B$2:$B$777,'Original deal_information'!$L$2:$L$777,0)</f>
        <v>2468</v>
      </c>
      <c r="D478">
        <f>_xlfn.XLOOKUP(B478,'Original deal_information'!$B$2:$B$777,'Original deal_information'!$O$2:$O$777,0)</f>
        <v>9462</v>
      </c>
      <c r="E478">
        <f>_xlfn.XLOOKUP(B478,'Original deal_information'!$B$2:$B$777,'Original deal_information'!$P$2:$P$777,0)</f>
        <v>4</v>
      </c>
      <c r="F478">
        <f>_xlfn.XLOOKUP(B478,'Original deal_information'!$B$2:$B$777,'Original deal_information'!$AI$2:$AI$777,0)</f>
        <v>1</v>
      </c>
      <c r="G478" t="str" cm="1">
        <f t="array" ref="G478:I478">_xlfn.XLOOKUP(B478,'Original deal_information'!$B$2:$B$777,'Original deal_information'!$AJ$2:$AL$777,"Not Disclosed",0)</f>
        <v>Egypt like many African countries suffering from arid lands and lack of forests which disable manufacturing of woods. So,  wood consumption based on import of wood.  Particleboard as an important type of wood which used in furniture and construction applications. 90% of this wood is imported from Europe.
local manufacturers  of particleboard in Egypt are suffering from lack of raw material supplies and high energy consumption in operations and low product quality compared to the European products. 
In Agrona we have established a new patented processing technology that can utilize agriculture residues that is underutilized and abundant which solves the problem of local manufacturer of raw material scarcity and high energy consumption.</v>
      </c>
      <c r="H478" t="str">
        <v>We need Investment of 6 Million EGP (50% for the production line,  35% for plant facility,  15% working capital) to fulfill the 10 Million EGP pending sales orders.</v>
      </c>
      <c r="I478" t="str">
        <v>Market size in Egypt is 50 Million USD. 90% of particleboard market is imported which takes long time with higher price than the locally manufactured boards. The particleboard wholesalers in Egypt are starving to get local particleboard with lower price.
In Agrona we acquire customers through door to door sale and offering samples and test reports of our products. Then we offer a visit to the manufacturing premise and the board delivery at the factory gate and the payment is upon delivering the boards to the wholesalers.</v>
      </c>
    </row>
    <row r="479" spans="1:9" ht="12.75">
      <c r="A479">
        <v>37105</v>
      </c>
      <c r="B479" t="s">
        <v>977</v>
      </c>
      <c r="C479">
        <f>_xlfn.XLOOKUP(B479,'Original deal_information'!$B$2:$B$777,'Original deal_information'!$L$2:$L$777,0)</f>
        <v>5897</v>
      </c>
      <c r="D479">
        <f>_xlfn.XLOOKUP(B479,'Original deal_information'!$B$2:$B$777,'Original deal_information'!$O$2:$O$777,0)</f>
        <v>4536</v>
      </c>
      <c r="E479" t="str">
        <f>_xlfn.XLOOKUP(B479,'Original deal_information'!$B$2:$B$777,'Original deal_information'!$P$2:$P$777,0)</f>
        <v>Not Disclosed</v>
      </c>
      <c r="F479">
        <f>_xlfn.XLOOKUP(B479,'Original deal_information'!$B$2:$B$777,'Original deal_information'!$AI$2:$AI$777,0)</f>
        <v>0</v>
      </c>
      <c r="G479" t="str" cm="1">
        <f t="array" ref="G479:I479">_xlfn.XLOOKUP(B479,'Original deal_information'!$B$2:$B$777,'Original deal_information'!$AJ$2:$AL$777,"Not Disclosed",0)</f>
        <v>Not Disclosed</v>
      </c>
      <c r="H479" t="str">
        <v>Not Disclosed</v>
      </c>
      <c r="I479" t="str">
        <v>Not Disclosed</v>
      </c>
    </row>
    <row r="480" spans="1:9" ht="12.75">
      <c r="A480">
        <v>37106</v>
      </c>
      <c r="B480" t="s">
        <v>1126</v>
      </c>
      <c r="C480">
        <f>_xlfn.XLOOKUP(B480,'Original deal_information'!$B$2:$B$777,'Original deal_information'!$L$2:$L$777,0)</f>
        <v>5897</v>
      </c>
      <c r="D480">
        <f>_xlfn.XLOOKUP(B480,'Original deal_information'!$B$2:$B$777,'Original deal_information'!$O$2:$O$777,0)</f>
        <v>4536</v>
      </c>
      <c r="E480" t="str">
        <f>_xlfn.XLOOKUP(B480,'Original deal_information'!$B$2:$B$777,'Original deal_information'!$P$2:$P$777,0)</f>
        <v>Not Disclosed</v>
      </c>
      <c r="F480">
        <f>_xlfn.XLOOKUP(B480,'Original deal_information'!$B$2:$B$777,'Original deal_information'!$AI$2:$AI$777,0)</f>
        <v>0</v>
      </c>
      <c r="G480" t="str" cm="1">
        <f t="array" ref="G480:I480">_xlfn.XLOOKUP(B480,'Original deal_information'!$B$2:$B$777,'Original deal_information'!$AJ$2:$AL$777,"Not Disclosed",0)</f>
        <v>Not Disclosed</v>
      </c>
      <c r="H480" t="str">
        <v>Not Disclosed</v>
      </c>
      <c r="I480" t="str">
        <v>Not Disclosed</v>
      </c>
    </row>
    <row r="481" spans="1:9" ht="12.75">
      <c r="A481">
        <v>37135</v>
      </c>
      <c r="B481" t="s">
        <v>1108</v>
      </c>
      <c r="C481">
        <f>_xlfn.XLOOKUP(B481,'Original deal_information'!$B$2:$B$777,'Original deal_information'!$L$2:$L$777,0)</f>
        <v>5897</v>
      </c>
      <c r="D481">
        <f>_xlfn.XLOOKUP(B481,'Original deal_information'!$B$2:$B$777,'Original deal_information'!$O$2:$O$777,0)</f>
        <v>8327</v>
      </c>
      <c r="E481" t="str">
        <f>_xlfn.XLOOKUP(B481,'Original deal_information'!$B$2:$B$777,'Original deal_information'!$P$2:$P$777,0)</f>
        <v>Not Disclosed</v>
      </c>
      <c r="F481">
        <f>_xlfn.XLOOKUP(B481,'Original deal_information'!$B$2:$B$777,'Original deal_information'!$AI$2:$AI$777,0)</f>
        <v>0</v>
      </c>
      <c r="G481" t="str" cm="1">
        <f t="array" ref="G481:I481">_xlfn.XLOOKUP(B481,'Original deal_information'!$B$2:$B$777,'Original deal_information'!$AJ$2:$AL$777,"Not Disclosed",0)</f>
        <v>Not Disclosed</v>
      </c>
      <c r="H481" t="str">
        <v>Not Disclosed</v>
      </c>
      <c r="I481" t="str">
        <v>Not Disclosed</v>
      </c>
    </row>
    <row r="482" spans="1:9" ht="12.75">
      <c r="A482">
        <v>37149</v>
      </c>
      <c r="B482" t="s">
        <v>1118</v>
      </c>
      <c r="C482">
        <f>_xlfn.XLOOKUP(B482,'Original deal_information'!$B$2:$B$777,'Original deal_information'!$L$2:$L$777,0)</f>
        <v>5897</v>
      </c>
      <c r="D482">
        <f>_xlfn.XLOOKUP(B482,'Original deal_information'!$B$2:$B$777,'Original deal_information'!$O$2:$O$777,0)</f>
        <v>5832</v>
      </c>
      <c r="E482" t="str">
        <f>_xlfn.XLOOKUP(B482,'Original deal_information'!$B$2:$B$777,'Original deal_information'!$P$2:$P$777,0)</f>
        <v>Not Disclosed</v>
      </c>
      <c r="F482">
        <f>_xlfn.XLOOKUP(B482,'Original deal_information'!$B$2:$B$777,'Original deal_information'!$AI$2:$AI$777,0)</f>
        <v>0</v>
      </c>
      <c r="G482" t="str" cm="1">
        <f t="array" ref="G482:I482">_xlfn.XLOOKUP(B482,'Original deal_information'!$B$2:$B$777,'Original deal_information'!$AJ$2:$AL$777,"Not Disclosed",0)</f>
        <v>Not Disclosed</v>
      </c>
      <c r="H482" t="str">
        <v>Not Disclosed</v>
      </c>
      <c r="I482" t="str">
        <v>Not Disclosed</v>
      </c>
    </row>
    <row r="483" spans="1:9" ht="12.75">
      <c r="A483">
        <v>37152</v>
      </c>
      <c r="B483" t="s">
        <v>966</v>
      </c>
      <c r="C483">
        <f>_xlfn.XLOOKUP(B483,'Original deal_information'!$B$2:$B$777,'Original deal_information'!$L$2:$L$777,0)</f>
        <v>5897</v>
      </c>
      <c r="D483">
        <f>_xlfn.XLOOKUP(B483,'Original deal_information'!$B$2:$B$777,'Original deal_information'!$O$2:$O$777,0)</f>
        <v>2165</v>
      </c>
      <c r="E483" t="str">
        <f>_xlfn.XLOOKUP(B483,'Original deal_information'!$B$2:$B$777,'Original deal_information'!$P$2:$P$777,0)</f>
        <v>Not Disclosed</v>
      </c>
      <c r="F483">
        <f>_xlfn.XLOOKUP(B483,'Original deal_information'!$B$2:$B$777,'Original deal_information'!$AI$2:$AI$777,0)</f>
        <v>0</v>
      </c>
      <c r="G483" t="str" cm="1">
        <f t="array" ref="G483:I483">_xlfn.XLOOKUP(B483,'Original deal_information'!$B$2:$B$777,'Original deal_information'!$AJ$2:$AL$777,"Not Disclosed",0)</f>
        <v>Not Disclosed</v>
      </c>
      <c r="H483" t="str">
        <v>Not Disclosed</v>
      </c>
      <c r="I483" t="str">
        <v>Not Disclosed</v>
      </c>
    </row>
    <row r="484" spans="1:9" ht="12.75">
      <c r="A484">
        <v>37153</v>
      </c>
      <c r="B484" t="s">
        <v>1038</v>
      </c>
      <c r="C484">
        <f>_xlfn.XLOOKUP(B484,'Original deal_information'!$B$2:$B$777,'Original deal_information'!$L$2:$L$777,0)</f>
        <v>5897</v>
      </c>
      <c r="D484">
        <f>_xlfn.XLOOKUP(B484,'Original deal_information'!$B$2:$B$777,'Original deal_information'!$O$2:$O$777,0)</f>
        <v>3678</v>
      </c>
      <c r="E484" t="str">
        <f>_xlfn.XLOOKUP(B484,'Original deal_information'!$B$2:$B$777,'Original deal_information'!$P$2:$P$777,0)</f>
        <v>Not Disclosed</v>
      </c>
      <c r="F484">
        <f>_xlfn.XLOOKUP(B484,'Original deal_information'!$B$2:$B$777,'Original deal_information'!$AI$2:$AI$777,0)</f>
        <v>0</v>
      </c>
      <c r="G484" t="str" cm="1">
        <f t="array" ref="G484:I484">_xlfn.XLOOKUP(B484,'Original deal_information'!$B$2:$B$777,'Original deal_information'!$AJ$2:$AL$777,"Not Disclosed",0)</f>
        <v>Not Disclosed</v>
      </c>
      <c r="H484" t="str">
        <v>Not Disclosed</v>
      </c>
      <c r="I484" t="str">
        <v>Not Disclosed</v>
      </c>
    </row>
    <row r="485" spans="1:9" ht="12.75">
      <c r="A485">
        <v>37155</v>
      </c>
      <c r="B485" t="s">
        <v>1087</v>
      </c>
      <c r="C485">
        <f>_xlfn.XLOOKUP(B485,'Original deal_information'!$B$2:$B$777,'Original deal_information'!$L$2:$L$777,0)</f>
        <v>5897</v>
      </c>
      <c r="D485">
        <f>_xlfn.XLOOKUP(B485,'Original deal_information'!$B$2:$B$777,'Original deal_information'!$O$2:$O$777,0)</f>
        <v>1256</v>
      </c>
      <c r="E485" t="str">
        <f>_xlfn.XLOOKUP(B485,'Original deal_information'!$B$2:$B$777,'Original deal_information'!$P$2:$P$777,0)</f>
        <v>Not Disclosed</v>
      </c>
      <c r="F485">
        <f>_xlfn.XLOOKUP(B485,'Original deal_information'!$B$2:$B$777,'Original deal_information'!$AI$2:$AI$777,0)</f>
        <v>0</v>
      </c>
      <c r="G485" t="str" cm="1">
        <f t="array" ref="G485:I485">_xlfn.XLOOKUP(B485,'Original deal_information'!$B$2:$B$777,'Original deal_information'!$AJ$2:$AL$777,"Not Disclosed",0)</f>
        <v>Not Disclosed</v>
      </c>
      <c r="H485" t="str">
        <v>Not Disclosed</v>
      </c>
      <c r="I485" t="str">
        <v>Not Disclosed</v>
      </c>
    </row>
    <row r="486" spans="1:9" ht="12.75">
      <c r="A486">
        <v>37158</v>
      </c>
      <c r="B486" t="s">
        <v>1148</v>
      </c>
      <c r="C486">
        <f>_xlfn.XLOOKUP(B486,'Original deal_information'!$B$2:$B$777,'Original deal_information'!$L$2:$L$777,0)</f>
        <v>5897</v>
      </c>
      <c r="D486">
        <f>_xlfn.XLOOKUP(B486,'Original deal_information'!$B$2:$B$777,'Original deal_information'!$O$2:$O$777,0)</f>
        <v>7592</v>
      </c>
      <c r="E486" t="str">
        <f>_xlfn.XLOOKUP(B486,'Original deal_information'!$B$2:$B$777,'Original deal_information'!$P$2:$P$777,0)</f>
        <v>Not Disclosed</v>
      </c>
      <c r="F486">
        <f>_xlfn.XLOOKUP(B486,'Original deal_information'!$B$2:$B$777,'Original deal_information'!$AI$2:$AI$777,0)</f>
        <v>0</v>
      </c>
      <c r="G486" t="str" cm="1">
        <f t="array" ref="G486:I486">_xlfn.XLOOKUP(B486,'Original deal_information'!$B$2:$B$777,'Original deal_information'!$AJ$2:$AL$777,"Not Disclosed",0)</f>
        <v>Not Disclosed</v>
      </c>
      <c r="H486" t="str">
        <v>Not Disclosed</v>
      </c>
      <c r="I486" t="str">
        <v>Not Disclosed</v>
      </c>
    </row>
    <row r="487" spans="1:9" ht="12.75">
      <c r="A487">
        <v>37167</v>
      </c>
      <c r="B487" t="s">
        <v>1150</v>
      </c>
      <c r="C487">
        <f>_xlfn.XLOOKUP(B487,'Original deal_information'!$B$2:$B$777,'Original deal_information'!$L$2:$L$777,0)</f>
        <v>5897</v>
      </c>
      <c r="D487">
        <f>_xlfn.XLOOKUP(B487,'Original deal_information'!$B$2:$B$777,'Original deal_information'!$O$2:$O$777,0)</f>
        <v>8923</v>
      </c>
      <c r="E487" t="str">
        <f>_xlfn.XLOOKUP(B487,'Original deal_information'!$B$2:$B$777,'Original deal_information'!$P$2:$P$777,0)</f>
        <v>Not Disclosed</v>
      </c>
      <c r="F487">
        <f>_xlfn.XLOOKUP(B487,'Original deal_information'!$B$2:$B$777,'Original deal_information'!$AI$2:$AI$777,0)</f>
        <v>0</v>
      </c>
      <c r="G487" t="str" cm="1">
        <f t="array" ref="G487:I487">_xlfn.XLOOKUP(B487,'Original deal_information'!$B$2:$B$777,'Original deal_information'!$AJ$2:$AL$777,"Not Disclosed",0)</f>
        <v>Not Disclosed</v>
      </c>
      <c r="H487" t="str">
        <v>Not Disclosed</v>
      </c>
      <c r="I487" t="str">
        <v>Not Disclosed</v>
      </c>
    </row>
    <row r="488" spans="1:9" ht="12.75">
      <c r="A488">
        <v>37169</v>
      </c>
      <c r="B488" t="s">
        <v>1065</v>
      </c>
      <c r="C488">
        <f>_xlfn.XLOOKUP(B488,'Original deal_information'!$B$2:$B$777,'Original deal_information'!$L$2:$L$777,0)</f>
        <v>5897</v>
      </c>
      <c r="D488">
        <f>_xlfn.XLOOKUP(B488,'Original deal_information'!$B$2:$B$777,'Original deal_information'!$O$2:$O$777,0)</f>
        <v>7846</v>
      </c>
      <c r="E488" t="str">
        <f>_xlfn.XLOOKUP(B488,'Original deal_information'!$B$2:$B$777,'Original deal_information'!$P$2:$P$777,0)</f>
        <v>Not Disclosed</v>
      </c>
      <c r="F488">
        <f>_xlfn.XLOOKUP(B488,'Original deal_information'!$B$2:$B$777,'Original deal_information'!$AI$2:$AI$777,0)</f>
        <v>0</v>
      </c>
      <c r="G488" t="str" cm="1">
        <f t="array" ref="G488:I488">_xlfn.XLOOKUP(B488,'Original deal_information'!$B$2:$B$777,'Original deal_information'!$AJ$2:$AL$777,"Not Disclosed",0)</f>
        <v>Not Disclosed</v>
      </c>
      <c r="H488" t="str">
        <v>Not Disclosed</v>
      </c>
      <c r="I488" t="str">
        <v>Not Disclosed</v>
      </c>
    </row>
    <row r="489" spans="1:9" ht="12.75">
      <c r="A489">
        <v>37194</v>
      </c>
      <c r="B489" t="s">
        <v>1027</v>
      </c>
      <c r="C489">
        <f>_xlfn.XLOOKUP(B489,'Original deal_information'!$B$2:$B$777,'Original deal_information'!$L$2:$L$777,0)</f>
        <v>5897</v>
      </c>
      <c r="D489">
        <f>_xlfn.XLOOKUP(B489,'Original deal_information'!$B$2:$B$777,'Original deal_information'!$O$2:$O$777,0)</f>
        <v>8923</v>
      </c>
      <c r="E489" t="str">
        <f>_xlfn.XLOOKUP(B489,'Original deal_information'!$B$2:$B$777,'Original deal_information'!$P$2:$P$777,0)</f>
        <v>Not Disclosed</v>
      </c>
      <c r="F489">
        <f>_xlfn.XLOOKUP(B489,'Original deal_information'!$B$2:$B$777,'Original deal_information'!$AI$2:$AI$777,0)</f>
        <v>0</v>
      </c>
      <c r="G489" t="str" cm="1">
        <f t="array" ref="G489:I489">_xlfn.XLOOKUP(B489,'Original deal_information'!$B$2:$B$777,'Original deal_information'!$AJ$2:$AL$777,"Not Disclosed",0)</f>
        <v>Not Disclosed</v>
      </c>
      <c r="H489" t="str">
        <v>Not Disclosed</v>
      </c>
      <c r="I489" t="str">
        <v>Not Disclosed</v>
      </c>
    </row>
    <row r="490" spans="1:9" ht="12.75">
      <c r="A490">
        <v>37198</v>
      </c>
      <c r="B490" t="s">
        <v>1153</v>
      </c>
      <c r="C490">
        <f>_xlfn.XLOOKUP(B490,'Original deal_information'!$B$2:$B$777,'Original deal_information'!$L$2:$L$777,0)</f>
        <v>5897</v>
      </c>
      <c r="D490">
        <f>_xlfn.XLOOKUP(B490,'Original deal_information'!$B$2:$B$777,'Original deal_information'!$O$2:$O$777,0)</f>
        <v>8327</v>
      </c>
      <c r="E490" t="str">
        <f>_xlfn.XLOOKUP(B490,'Original deal_information'!$B$2:$B$777,'Original deal_information'!$P$2:$P$777,0)</f>
        <v>Not Disclosed</v>
      </c>
      <c r="F490">
        <f>_xlfn.XLOOKUP(B490,'Original deal_information'!$B$2:$B$777,'Original deal_information'!$AI$2:$AI$777,0)</f>
        <v>0</v>
      </c>
      <c r="G490" t="str" cm="1">
        <f t="array" ref="G490:I490">_xlfn.XLOOKUP(B490,'Original deal_information'!$B$2:$B$777,'Original deal_information'!$AJ$2:$AL$777,"Not Disclosed",0)</f>
        <v>Not Disclosed</v>
      </c>
      <c r="H490" t="str">
        <v>Not Disclosed</v>
      </c>
      <c r="I490" t="str">
        <v>Not Disclosed</v>
      </c>
    </row>
    <row r="491" spans="1:9" ht="12.75">
      <c r="A491">
        <v>37215</v>
      </c>
      <c r="B491" t="s">
        <v>1019</v>
      </c>
      <c r="C491">
        <f>_xlfn.XLOOKUP(B491,'Original deal_information'!$B$2:$B$777,'Original deal_information'!$L$2:$L$777,0)</f>
        <v>5897</v>
      </c>
      <c r="D491">
        <f>_xlfn.XLOOKUP(B491,'Original deal_information'!$B$2:$B$777,'Original deal_information'!$O$2:$O$777,0)</f>
        <v>7592</v>
      </c>
      <c r="E491" t="str">
        <f>_xlfn.XLOOKUP(B491,'Original deal_information'!$B$2:$B$777,'Original deal_information'!$P$2:$P$777,0)</f>
        <v>Not Disclosed</v>
      </c>
      <c r="F491">
        <f>_xlfn.XLOOKUP(B491,'Original deal_information'!$B$2:$B$777,'Original deal_information'!$AI$2:$AI$777,0)</f>
        <v>0</v>
      </c>
      <c r="G491" t="str" cm="1">
        <f t="array" ref="G491:I491">_xlfn.XLOOKUP(B491,'Original deal_information'!$B$2:$B$777,'Original deal_information'!$AJ$2:$AL$777,"Not Disclosed",0)</f>
        <v>Not Disclosed</v>
      </c>
      <c r="H491" t="str">
        <v>Not Disclosed</v>
      </c>
      <c r="I491" t="str">
        <v>Not Disclosed</v>
      </c>
    </row>
    <row r="492" spans="1:9" ht="12.75">
      <c r="A492">
        <v>37217</v>
      </c>
      <c r="B492" t="s">
        <v>1151</v>
      </c>
      <c r="C492">
        <f>_xlfn.XLOOKUP(B492,'Original deal_information'!$B$2:$B$777,'Original deal_information'!$L$2:$L$777,0)</f>
        <v>5897</v>
      </c>
      <c r="D492">
        <f>_xlfn.XLOOKUP(B492,'Original deal_information'!$B$2:$B$777,'Original deal_information'!$O$2:$O$777,0)</f>
        <v>3428</v>
      </c>
      <c r="E492" t="str">
        <f>_xlfn.XLOOKUP(B492,'Original deal_information'!$B$2:$B$777,'Original deal_information'!$P$2:$P$777,0)</f>
        <v>Not Disclosed</v>
      </c>
      <c r="F492">
        <f>_xlfn.XLOOKUP(B492,'Original deal_information'!$B$2:$B$777,'Original deal_information'!$AI$2:$AI$777,0)</f>
        <v>0</v>
      </c>
      <c r="G492" t="str" cm="1">
        <f t="array" ref="G492:I492">_xlfn.XLOOKUP(B492,'Original deal_information'!$B$2:$B$777,'Original deal_information'!$AJ$2:$AL$777,"Not Disclosed",0)</f>
        <v>Not Disclosed</v>
      </c>
      <c r="H492" t="str">
        <v>Not Disclosed</v>
      </c>
      <c r="I492" t="str">
        <v>Not Disclosed</v>
      </c>
    </row>
    <row r="493" spans="1:9" ht="12.75">
      <c r="A493">
        <v>37237</v>
      </c>
      <c r="B493" t="s">
        <v>972</v>
      </c>
      <c r="C493">
        <f>_xlfn.XLOOKUP(B493,'Original deal_information'!$B$2:$B$777,'Original deal_information'!$L$2:$L$777,0)</f>
        <v>5897</v>
      </c>
      <c r="D493">
        <f>_xlfn.XLOOKUP(B493,'Original deal_information'!$B$2:$B$777,'Original deal_information'!$O$2:$O$777,0)</f>
        <v>4536</v>
      </c>
      <c r="E493" t="str">
        <f>_xlfn.XLOOKUP(B493,'Original deal_information'!$B$2:$B$777,'Original deal_information'!$P$2:$P$777,0)</f>
        <v>Not Disclosed</v>
      </c>
      <c r="F493">
        <f>_xlfn.XLOOKUP(B493,'Original deal_information'!$B$2:$B$777,'Original deal_information'!$AI$2:$AI$777,0)</f>
        <v>0</v>
      </c>
      <c r="G493" t="str" cm="1">
        <f t="array" ref="G493:I493">_xlfn.XLOOKUP(B493,'Original deal_information'!$B$2:$B$777,'Original deal_information'!$AJ$2:$AL$777,"Not Disclosed",0)</f>
        <v>Not Disclosed</v>
      </c>
      <c r="H493" t="str">
        <v>Not Disclosed</v>
      </c>
      <c r="I493" t="str">
        <v>Not Disclosed</v>
      </c>
    </row>
    <row r="494" spans="1:9" ht="12.75">
      <c r="A494">
        <v>37245</v>
      </c>
      <c r="B494" t="s">
        <v>1161</v>
      </c>
      <c r="C494">
        <f>_xlfn.XLOOKUP(B494,'Original deal_information'!$B$2:$B$777,'Original deal_information'!$L$2:$L$777,0)</f>
        <v>5897</v>
      </c>
      <c r="D494">
        <f>_xlfn.XLOOKUP(B494,'Original deal_information'!$B$2:$B$777,'Original deal_information'!$O$2:$O$777,0)</f>
        <v>2165</v>
      </c>
      <c r="E494" t="str">
        <f>_xlfn.XLOOKUP(B494,'Original deal_information'!$B$2:$B$777,'Original deal_information'!$P$2:$P$777,0)</f>
        <v>Not Disclosed</v>
      </c>
      <c r="F494">
        <f>_xlfn.XLOOKUP(B494,'Original deal_information'!$B$2:$B$777,'Original deal_information'!$AI$2:$AI$777,0)</f>
        <v>0</v>
      </c>
      <c r="G494" t="str" cm="1">
        <f t="array" ref="G494:I494">_xlfn.XLOOKUP(B494,'Original deal_information'!$B$2:$B$777,'Original deal_information'!$AJ$2:$AL$777,"Not Disclosed",0)</f>
        <v>Not Disclosed</v>
      </c>
      <c r="H494" t="str">
        <v>Not Disclosed</v>
      </c>
      <c r="I494" t="str">
        <v>Not Disclosed</v>
      </c>
    </row>
    <row r="495" spans="1:9" ht="12.75">
      <c r="A495">
        <v>37327</v>
      </c>
      <c r="B495" t="s">
        <v>1168</v>
      </c>
      <c r="C495">
        <f>_xlfn.XLOOKUP(B495,'Original deal_information'!$B$2:$B$777,'Original deal_information'!$L$2:$L$777,0)</f>
        <v>5897</v>
      </c>
      <c r="D495">
        <f>_xlfn.XLOOKUP(B495,'Original deal_information'!$B$2:$B$777,'Original deal_information'!$O$2:$O$777,0)</f>
        <v>8327</v>
      </c>
      <c r="E495" t="str">
        <f>_xlfn.XLOOKUP(B495,'Original deal_information'!$B$2:$B$777,'Original deal_information'!$P$2:$P$777,0)</f>
        <v>Not Disclosed</v>
      </c>
      <c r="F495">
        <f>_xlfn.XLOOKUP(B495,'Original deal_information'!$B$2:$B$777,'Original deal_information'!$AI$2:$AI$777,0)</f>
        <v>0</v>
      </c>
      <c r="G495" t="str" cm="1">
        <f t="array" ref="G495:I495">_xlfn.XLOOKUP(B495,'Original deal_information'!$B$2:$B$777,'Original deal_information'!$AJ$2:$AL$777,"Not Disclosed",0)</f>
        <v>Not Disclosed</v>
      </c>
      <c r="H495" t="str">
        <v>Not Disclosed</v>
      </c>
      <c r="I495" t="str">
        <v>Not Disclosed</v>
      </c>
    </row>
    <row r="496" spans="1:9" ht="12.75">
      <c r="A496">
        <v>37330</v>
      </c>
      <c r="B496" t="s">
        <v>1140</v>
      </c>
      <c r="C496">
        <f>_xlfn.XLOOKUP(B496,'Original deal_information'!$B$2:$B$777,'Original deal_information'!$L$2:$L$777,0)</f>
        <v>5897</v>
      </c>
      <c r="D496">
        <f>_xlfn.XLOOKUP(B496,'Original deal_information'!$B$2:$B$777,'Original deal_information'!$O$2:$O$777,0)</f>
        <v>7592</v>
      </c>
      <c r="E496" t="str">
        <f>_xlfn.XLOOKUP(B496,'Original deal_information'!$B$2:$B$777,'Original deal_information'!$P$2:$P$777,0)</f>
        <v>Not Disclosed</v>
      </c>
      <c r="F496">
        <f>_xlfn.XLOOKUP(B496,'Original deal_information'!$B$2:$B$777,'Original deal_information'!$AI$2:$AI$777,0)</f>
        <v>0</v>
      </c>
      <c r="G496" t="str" cm="1">
        <f t="array" ref="G496:I496">_xlfn.XLOOKUP(B496,'Original deal_information'!$B$2:$B$777,'Original deal_information'!$AJ$2:$AL$777,"Not Disclosed",0)</f>
        <v>Not Disclosed</v>
      </c>
      <c r="H496" t="str">
        <v>Not Disclosed</v>
      </c>
      <c r="I496" t="str">
        <v>Not Disclosed</v>
      </c>
    </row>
    <row r="497" spans="1:9" ht="12.75">
      <c r="A497">
        <v>37331</v>
      </c>
      <c r="B497" t="s">
        <v>1097</v>
      </c>
      <c r="C497">
        <f>_xlfn.XLOOKUP(B497,'Original deal_information'!$B$2:$B$777,'Original deal_information'!$L$2:$L$777,0)</f>
        <v>5897</v>
      </c>
      <c r="D497">
        <f>_xlfn.XLOOKUP(B497,'Original deal_information'!$B$2:$B$777,'Original deal_information'!$O$2:$O$777,0)</f>
        <v>7592</v>
      </c>
      <c r="E497" t="str">
        <f>_xlfn.XLOOKUP(B497,'Original deal_information'!$B$2:$B$777,'Original deal_information'!$P$2:$P$777,0)</f>
        <v>Not Disclosed</v>
      </c>
      <c r="F497">
        <f>_xlfn.XLOOKUP(B497,'Original deal_information'!$B$2:$B$777,'Original deal_information'!$AI$2:$AI$777,0)</f>
        <v>0</v>
      </c>
      <c r="G497" t="str" cm="1">
        <f t="array" ref="G497:I497">_xlfn.XLOOKUP(B497,'Original deal_information'!$B$2:$B$777,'Original deal_information'!$AJ$2:$AL$777,"Not Disclosed",0)</f>
        <v>Not Disclosed</v>
      </c>
      <c r="H497" t="str">
        <v>Not Disclosed</v>
      </c>
      <c r="I497" t="str">
        <v>Not Disclosed</v>
      </c>
    </row>
    <row r="498" spans="1:9" ht="12.75">
      <c r="A498">
        <v>38353</v>
      </c>
      <c r="B498" t="s">
        <v>828</v>
      </c>
      <c r="C498">
        <f>_xlfn.XLOOKUP(B498,'Original deal_information'!$B$2:$B$777,'Original deal_information'!$L$2:$L$777,0)</f>
        <v>2361</v>
      </c>
      <c r="D498">
        <f>_xlfn.XLOOKUP(B498,'Original deal_information'!$B$2:$B$777,'Original deal_information'!$O$2:$O$777,0)</f>
        <v>7592</v>
      </c>
      <c r="E498">
        <f>_xlfn.XLOOKUP(B498,'Original deal_information'!$B$2:$B$777,'Original deal_information'!$P$2:$P$777,0)</f>
        <v>1</v>
      </c>
      <c r="F498">
        <f>_xlfn.XLOOKUP(B498,'Original deal_information'!$B$2:$B$777,'Original deal_information'!$AI$2:$AI$777,0)</f>
        <v>0</v>
      </c>
      <c r="G498" t="str" cm="1">
        <f t="array" ref="G498:I498">_xlfn.XLOOKUP(B498,'Original deal_information'!$B$2:$B$777,'Original deal_information'!$AJ$2:$AL$777,"Not Disclosed",0)</f>
        <v>Not Disclosed</v>
      </c>
      <c r="H498" t="str">
        <v>Not Disclosed</v>
      </c>
      <c r="I498" t="str">
        <v>Not Disclosed</v>
      </c>
    </row>
    <row r="499" spans="1:9" ht="12.75">
      <c r="A499">
        <v>40201</v>
      </c>
      <c r="B499" t="s">
        <v>542</v>
      </c>
      <c r="C499">
        <f>_xlfn.XLOOKUP(B499,'Original deal_information'!$B$2:$B$777,'Original deal_information'!$L$2:$L$777,0)</f>
        <v>1623</v>
      </c>
      <c r="D499">
        <f>_xlfn.XLOOKUP(B499,'Original deal_information'!$B$2:$B$777,'Original deal_information'!$O$2:$O$777,0)</f>
        <v>3428</v>
      </c>
      <c r="E499">
        <f>_xlfn.XLOOKUP(B499,'Original deal_information'!$B$2:$B$777,'Original deal_information'!$P$2:$P$777,0)</f>
        <v>1</v>
      </c>
      <c r="F499">
        <f>_xlfn.XLOOKUP(B499,'Original deal_information'!$B$2:$B$777,'Original deal_information'!$AI$2:$AI$777,0)</f>
        <v>1</v>
      </c>
      <c r="G499" t="str" cm="1">
        <f t="array" ref="G499:I499">_xlfn.XLOOKUP(B499,'Original deal_information'!$B$2:$B$777,'Original deal_information'!$AJ$2:$AL$777,"Not Disclosed",0)</f>
        <v>Not Disclosed</v>
      </c>
      <c r="H499" t="str">
        <v>Not Disclosed</v>
      </c>
      <c r="I499" t="str">
        <v>Not Disclosed</v>
      </c>
    </row>
    <row r="500" spans="1:9" ht="12.75">
      <c r="A500">
        <v>40231</v>
      </c>
      <c r="B500" t="s">
        <v>1096</v>
      </c>
      <c r="C500">
        <f>_xlfn.XLOOKUP(B500,'Original deal_information'!$B$2:$B$777,'Original deal_information'!$L$2:$L$777,0)</f>
        <v>5897</v>
      </c>
      <c r="D500">
        <f>_xlfn.XLOOKUP(B500,'Original deal_information'!$B$2:$B$777,'Original deal_information'!$O$2:$O$777,0)</f>
        <v>4536</v>
      </c>
      <c r="E500">
        <f>_xlfn.XLOOKUP(B500,'Original deal_information'!$B$2:$B$777,'Original deal_information'!$P$2:$P$777,0)</f>
        <v>1</v>
      </c>
      <c r="F500">
        <f>_xlfn.XLOOKUP(B500,'Original deal_information'!$B$2:$B$777,'Original deal_information'!$AI$2:$AI$777,0)</f>
        <v>0</v>
      </c>
      <c r="G500" t="str" cm="1">
        <f t="array" ref="G500:I500">_xlfn.XLOOKUP(B500,'Original deal_information'!$B$2:$B$777,'Original deal_information'!$AJ$2:$AL$777,"Not Disclosed",0)</f>
        <v>Not Disclosed</v>
      </c>
      <c r="H500" t="str">
        <v>Not Disclosed</v>
      </c>
      <c r="I500" t="str">
        <v>Not Disclosed</v>
      </c>
    </row>
    <row r="501" spans="1:9" ht="12.75">
      <c r="A501">
        <v>40234</v>
      </c>
      <c r="B501" t="s">
        <v>1064</v>
      </c>
      <c r="C501">
        <f>_xlfn.XLOOKUP(B501,'Original deal_information'!$B$2:$B$777,'Original deal_information'!$L$2:$L$777,0)</f>
        <v>5897</v>
      </c>
      <c r="D501">
        <f>_xlfn.XLOOKUP(B501,'Original deal_information'!$B$2:$B$777,'Original deal_information'!$O$2:$O$777,0)</f>
        <v>4536</v>
      </c>
      <c r="E501">
        <f>_xlfn.XLOOKUP(B501,'Original deal_information'!$B$2:$B$777,'Original deal_information'!$P$2:$P$777,0)</f>
        <v>1</v>
      </c>
      <c r="F501">
        <f>_xlfn.XLOOKUP(B501,'Original deal_information'!$B$2:$B$777,'Original deal_information'!$AI$2:$AI$777,0)</f>
        <v>0</v>
      </c>
      <c r="G501" t="str" cm="1">
        <f t="array" ref="G501:I501">_xlfn.XLOOKUP(B501,'Original deal_information'!$B$2:$B$777,'Original deal_information'!$AJ$2:$AL$777,"Not Disclosed",0)</f>
        <v>Not Disclosed</v>
      </c>
      <c r="H501" t="str">
        <v>Not Disclosed</v>
      </c>
      <c r="I501" t="str">
        <v>Not Disclosed</v>
      </c>
    </row>
    <row r="502" spans="1:9" ht="12.75">
      <c r="A502">
        <v>40237</v>
      </c>
      <c r="B502" t="s">
        <v>1163</v>
      </c>
      <c r="C502">
        <f>_xlfn.XLOOKUP(B502,'Original deal_information'!$B$2:$B$777,'Original deal_information'!$L$2:$L$777,0)</f>
        <v>5897</v>
      </c>
      <c r="D502">
        <f>_xlfn.XLOOKUP(B502,'Original deal_information'!$B$2:$B$777,'Original deal_information'!$O$2:$O$777,0)</f>
        <v>1467</v>
      </c>
      <c r="E502">
        <f>_xlfn.XLOOKUP(B502,'Original deal_information'!$B$2:$B$777,'Original deal_information'!$P$2:$P$777,0)</f>
        <v>1</v>
      </c>
      <c r="F502">
        <f>_xlfn.XLOOKUP(B502,'Original deal_information'!$B$2:$B$777,'Original deal_information'!$AI$2:$AI$777,0)</f>
        <v>0</v>
      </c>
      <c r="G502" t="str" cm="1">
        <f t="array" ref="G502:I502">_xlfn.XLOOKUP(B502,'Original deal_information'!$B$2:$B$777,'Original deal_information'!$AJ$2:$AL$777,"Not Disclosed",0)</f>
        <v>Not Disclosed</v>
      </c>
      <c r="H502" t="str">
        <v>Not Disclosed</v>
      </c>
      <c r="I502" t="str">
        <v>Not Disclosed</v>
      </c>
    </row>
    <row r="503" spans="1:9" ht="12.75">
      <c r="A503">
        <v>40240</v>
      </c>
      <c r="B503" t="s">
        <v>1044</v>
      </c>
      <c r="C503">
        <f>_xlfn.XLOOKUP(B503,'Original deal_information'!$B$2:$B$777,'Original deal_information'!$L$2:$L$777,0)</f>
        <v>5897</v>
      </c>
      <c r="D503">
        <f>_xlfn.XLOOKUP(B503,'Original deal_information'!$B$2:$B$777,'Original deal_information'!$O$2:$O$777,0)</f>
        <v>8327</v>
      </c>
      <c r="E503">
        <f>_xlfn.XLOOKUP(B503,'Original deal_information'!$B$2:$B$777,'Original deal_information'!$P$2:$P$777,0)</f>
        <v>1</v>
      </c>
      <c r="F503">
        <f>_xlfn.XLOOKUP(B503,'Original deal_information'!$B$2:$B$777,'Original deal_information'!$AI$2:$AI$777,0)</f>
        <v>0</v>
      </c>
      <c r="G503" t="str" cm="1">
        <f t="array" ref="G503:I503">_xlfn.XLOOKUP(B503,'Original deal_information'!$B$2:$B$777,'Original deal_information'!$AJ$2:$AL$777,"Not Disclosed",0)</f>
        <v>Not Disclosed</v>
      </c>
      <c r="H503" t="str">
        <v>Not Disclosed</v>
      </c>
      <c r="I503" t="str">
        <v>Not Disclosed</v>
      </c>
    </row>
    <row r="504" spans="1:9" ht="12.75">
      <c r="A504">
        <v>40256</v>
      </c>
      <c r="B504" t="s">
        <v>1092</v>
      </c>
      <c r="C504">
        <f>_xlfn.XLOOKUP(B504,'Original deal_information'!$B$2:$B$777,'Original deal_information'!$L$2:$L$777,0)</f>
        <v>5897</v>
      </c>
      <c r="D504">
        <f>_xlfn.XLOOKUP(B504,'Original deal_information'!$B$2:$B$777,'Original deal_information'!$O$2:$O$777,0)</f>
        <v>3678</v>
      </c>
      <c r="E504" t="str">
        <f>_xlfn.XLOOKUP(B504,'Original deal_information'!$B$2:$B$777,'Original deal_information'!$P$2:$P$777,0)</f>
        <v>Not Disclosed</v>
      </c>
      <c r="F504">
        <f>_xlfn.XLOOKUP(B504,'Original deal_information'!$B$2:$B$777,'Original deal_information'!$AI$2:$AI$777,0)</f>
        <v>0</v>
      </c>
      <c r="G504" t="str" cm="1">
        <f t="array" ref="G504:I504">_xlfn.XLOOKUP(B504,'Original deal_information'!$B$2:$B$777,'Original deal_information'!$AJ$2:$AL$777,"Not Disclosed",0)</f>
        <v>Not Disclosed</v>
      </c>
      <c r="H504" t="str">
        <v>Not Disclosed</v>
      </c>
      <c r="I504" t="str">
        <v>Not Disclosed</v>
      </c>
    </row>
    <row r="505" spans="1:9" ht="12.75">
      <c r="A505">
        <v>40257</v>
      </c>
      <c r="B505" t="s">
        <v>1085</v>
      </c>
      <c r="C505">
        <f>_xlfn.XLOOKUP(B505,'Original deal_information'!$B$2:$B$777,'Original deal_information'!$L$2:$L$777,0)</f>
        <v>5897</v>
      </c>
      <c r="D505">
        <f>_xlfn.XLOOKUP(B505,'Original deal_information'!$B$2:$B$777,'Original deal_information'!$O$2:$O$777,0)</f>
        <v>8327</v>
      </c>
      <c r="E505" t="str">
        <f>_xlfn.XLOOKUP(B505,'Original deal_information'!$B$2:$B$777,'Original deal_information'!$P$2:$P$777,0)</f>
        <v>Not Disclosed</v>
      </c>
      <c r="F505">
        <f>_xlfn.XLOOKUP(B505,'Original deal_information'!$B$2:$B$777,'Original deal_information'!$AI$2:$AI$777,0)</f>
        <v>0</v>
      </c>
      <c r="G505" t="str" cm="1">
        <f t="array" ref="G505:I505">_xlfn.XLOOKUP(B505,'Original deal_information'!$B$2:$B$777,'Original deal_information'!$AJ$2:$AL$777,"Not Disclosed",0)</f>
        <v>Not Disclosed</v>
      </c>
      <c r="H505" t="str">
        <v>Not Disclosed</v>
      </c>
      <c r="I505" t="str">
        <v>Not Disclosed</v>
      </c>
    </row>
    <row r="506" spans="1:9" ht="12.75">
      <c r="A506">
        <v>40261</v>
      </c>
      <c r="B506" t="s">
        <v>1093</v>
      </c>
      <c r="C506">
        <f>_xlfn.XLOOKUP(B506,'Original deal_information'!$B$2:$B$777,'Original deal_information'!$L$2:$L$777,0)</f>
        <v>5897</v>
      </c>
      <c r="D506">
        <f>_xlfn.XLOOKUP(B506,'Original deal_information'!$B$2:$B$777,'Original deal_information'!$O$2:$O$777,0)</f>
        <v>2165</v>
      </c>
      <c r="E506" t="str">
        <f>_xlfn.XLOOKUP(B506,'Original deal_information'!$B$2:$B$777,'Original deal_information'!$P$2:$P$777,0)</f>
        <v>Not Disclosed</v>
      </c>
      <c r="F506">
        <f>_xlfn.XLOOKUP(B506,'Original deal_information'!$B$2:$B$777,'Original deal_information'!$AI$2:$AI$777,0)</f>
        <v>0</v>
      </c>
      <c r="G506" t="str" cm="1">
        <f t="array" ref="G506:I506">_xlfn.XLOOKUP(B506,'Original deal_information'!$B$2:$B$777,'Original deal_information'!$AJ$2:$AL$777,"Not Disclosed",0)</f>
        <v>Not Disclosed</v>
      </c>
      <c r="H506" t="str">
        <v>Not Disclosed</v>
      </c>
      <c r="I506" t="str">
        <v>Not Disclosed</v>
      </c>
    </row>
    <row r="507" spans="1:9" ht="12.75">
      <c r="A507">
        <v>40265</v>
      </c>
      <c r="B507" t="s">
        <v>546</v>
      </c>
      <c r="C507">
        <f>_xlfn.XLOOKUP(B507,'Original deal_information'!$B$2:$B$777,'Original deal_information'!$L$2:$L$777,0)</f>
        <v>1623</v>
      </c>
      <c r="D507">
        <f>_xlfn.XLOOKUP(B507,'Original deal_information'!$B$2:$B$777,'Original deal_information'!$O$2:$O$777,0)</f>
        <v>3678</v>
      </c>
      <c r="E507">
        <f>_xlfn.XLOOKUP(B507,'Original deal_information'!$B$2:$B$777,'Original deal_information'!$P$2:$P$777,0)</f>
        <v>2</v>
      </c>
      <c r="F507">
        <f>_xlfn.XLOOKUP(B507,'Original deal_information'!$B$2:$B$777,'Original deal_information'!$AI$2:$AI$777,0)</f>
        <v>0</v>
      </c>
      <c r="G507" t="str" cm="1">
        <f t="array" ref="G507:I507">_xlfn.XLOOKUP(B507,'Original deal_information'!$B$2:$B$777,'Original deal_information'!$AJ$2:$AL$777,"Not Disclosed",0)</f>
        <v>Not Disclosed</v>
      </c>
      <c r="H507" t="str">
        <v>Not Disclosed</v>
      </c>
      <c r="I507" t="str">
        <v>Not Disclosed</v>
      </c>
    </row>
    <row r="508" spans="1:9" ht="12.75">
      <c r="A508">
        <v>40308</v>
      </c>
      <c r="B508" t="s">
        <v>1048</v>
      </c>
      <c r="C508">
        <f>_xlfn.XLOOKUP(B508,'Original deal_information'!$B$2:$B$777,'Original deal_information'!$L$2:$L$777,0)</f>
        <v>5897</v>
      </c>
      <c r="D508">
        <f>_xlfn.XLOOKUP(B508,'Original deal_information'!$B$2:$B$777,'Original deal_information'!$O$2:$O$777,0)</f>
        <v>9435</v>
      </c>
      <c r="E508" t="str">
        <f>_xlfn.XLOOKUP(B508,'Original deal_information'!$B$2:$B$777,'Original deal_information'!$P$2:$P$777,0)</f>
        <v>Not Disclosed</v>
      </c>
      <c r="F508">
        <f>_xlfn.XLOOKUP(B508,'Original deal_information'!$B$2:$B$777,'Original deal_information'!$AI$2:$AI$777,0)</f>
        <v>0</v>
      </c>
      <c r="G508" t="str" cm="1">
        <f t="array" ref="G508:I508">_xlfn.XLOOKUP(B508,'Original deal_information'!$B$2:$B$777,'Original deal_information'!$AJ$2:$AL$777,"Not Disclosed",0)</f>
        <v>Not Disclosed</v>
      </c>
      <c r="H508" t="str">
        <v>Not Disclosed</v>
      </c>
      <c r="I508" t="str">
        <v>Not Disclosed</v>
      </c>
    </row>
    <row r="509" spans="1:9" ht="12.75">
      <c r="A509">
        <v>40372</v>
      </c>
      <c r="B509" t="s">
        <v>1162</v>
      </c>
      <c r="C509">
        <f>_xlfn.XLOOKUP(B509,'Original deal_information'!$B$2:$B$777,'Original deal_information'!$L$2:$L$777,0)</f>
        <v>5897</v>
      </c>
      <c r="D509">
        <f>_xlfn.XLOOKUP(B509,'Original deal_information'!$B$2:$B$777,'Original deal_information'!$O$2:$O$777,0)</f>
        <v>4536</v>
      </c>
      <c r="E509" t="str">
        <f>_xlfn.XLOOKUP(B509,'Original deal_information'!$B$2:$B$777,'Original deal_information'!$P$2:$P$777,0)</f>
        <v>Not Disclosed</v>
      </c>
      <c r="F509">
        <f>_xlfn.XLOOKUP(B509,'Original deal_information'!$B$2:$B$777,'Original deal_information'!$AI$2:$AI$777,0)</f>
        <v>0</v>
      </c>
      <c r="G509" t="str" cm="1">
        <f t="array" ref="G509:I509">_xlfn.XLOOKUP(B509,'Original deal_information'!$B$2:$B$777,'Original deal_information'!$AJ$2:$AL$777,"Not Disclosed",0)</f>
        <v>Not Disclosed</v>
      </c>
      <c r="H509" t="str">
        <v>Not Disclosed</v>
      </c>
      <c r="I509" t="str">
        <v>Not Disclosed</v>
      </c>
    </row>
    <row r="510" spans="1:9" ht="12.75">
      <c r="A510">
        <v>40384</v>
      </c>
      <c r="B510" t="s">
        <v>1110</v>
      </c>
      <c r="C510">
        <f>_xlfn.XLOOKUP(B510,'Original deal_information'!$B$2:$B$777,'Original deal_information'!$L$2:$L$777,0)</f>
        <v>5897</v>
      </c>
      <c r="D510">
        <f>_xlfn.XLOOKUP(B510,'Original deal_information'!$B$2:$B$777,'Original deal_information'!$O$2:$O$777,0)</f>
        <v>3678</v>
      </c>
      <c r="E510" t="str">
        <f>_xlfn.XLOOKUP(B510,'Original deal_information'!$B$2:$B$777,'Original deal_information'!$P$2:$P$777,0)</f>
        <v>Not Disclosed</v>
      </c>
      <c r="F510">
        <f>_xlfn.XLOOKUP(B510,'Original deal_information'!$B$2:$B$777,'Original deal_information'!$AI$2:$AI$777,0)</f>
        <v>0</v>
      </c>
      <c r="G510" t="str" cm="1">
        <f t="array" ref="G510:I510">_xlfn.XLOOKUP(B510,'Original deal_information'!$B$2:$B$777,'Original deal_information'!$AJ$2:$AL$777,"Not Disclosed",0)</f>
        <v>Not Disclosed</v>
      </c>
      <c r="H510" t="str">
        <v>Not Disclosed</v>
      </c>
      <c r="I510" t="str">
        <v>Not Disclosed</v>
      </c>
    </row>
    <row r="511" spans="1:9" ht="12.75">
      <c r="A511">
        <v>41842</v>
      </c>
      <c r="B511" t="s">
        <v>1063</v>
      </c>
      <c r="C511">
        <f>_xlfn.XLOOKUP(B511,'Original deal_information'!$B$2:$B$777,'Original deal_information'!$L$2:$L$777,0)</f>
        <v>5769</v>
      </c>
      <c r="D511">
        <f>_xlfn.XLOOKUP(B511,'Original deal_information'!$B$2:$B$777,'Original deal_information'!$O$2:$O$777,0)</f>
        <v>3678</v>
      </c>
      <c r="E511" t="str">
        <f>_xlfn.XLOOKUP(B511,'Original deal_information'!$B$2:$B$777,'Original deal_information'!$P$2:$P$777,0)</f>
        <v>Not Disclosed</v>
      </c>
      <c r="F511">
        <f>_xlfn.XLOOKUP(B511,'Original deal_information'!$B$2:$B$777,'Original deal_information'!$AI$2:$AI$777,0)</f>
        <v>0</v>
      </c>
      <c r="G511" t="str" cm="1">
        <f t="array" ref="G511:I511">_xlfn.XLOOKUP(B511,'Original deal_information'!$B$2:$B$777,'Original deal_information'!$AJ$2:$AL$777,"Not Disclosed",0)</f>
        <v>Not Disclosed</v>
      </c>
      <c r="H511" t="str">
        <v>Not Disclosed</v>
      </c>
      <c r="I511" t="str">
        <v>Not Disclosed</v>
      </c>
    </row>
    <row r="512" spans="1:9" ht="12.75">
      <c r="A512">
        <v>41967</v>
      </c>
      <c r="B512" t="s">
        <v>503</v>
      </c>
      <c r="C512">
        <f>_xlfn.XLOOKUP(B512,'Original deal_information'!$B$2:$B$777,'Original deal_information'!$L$2:$L$777,0)</f>
        <v>2361</v>
      </c>
      <c r="D512">
        <f>_xlfn.XLOOKUP(B512,'Original deal_information'!$B$2:$B$777,'Original deal_information'!$O$2:$O$777,0)</f>
        <v>1946</v>
      </c>
      <c r="E512">
        <f>_xlfn.XLOOKUP(B512,'Original deal_information'!$B$2:$B$777,'Original deal_information'!$P$2:$P$777,0)</f>
        <v>2</v>
      </c>
      <c r="F512">
        <f>_xlfn.XLOOKUP(B512,'Original deal_information'!$B$2:$B$777,'Original deal_information'!$AI$2:$AI$777,0)</f>
        <v>1</v>
      </c>
      <c r="G512" t="str" cm="1">
        <f t="array" ref="G512:I512">_xlfn.XLOOKUP(B512,'Original deal_information'!$B$2:$B$777,'Original deal_information'!$AJ$2:$AL$777,"Not Disclosed",0)</f>
        <v>The main challenges in increasing fleet efficiency,  reducing traffic accidents and carbon emissions have been the heavy dependence on specific hardware and vehicle manufacturers. However through years of experience and research,  Timo has concluded with the world's most cost effective and easy to implement solution using hardware that is readily available at our fingertips (i.e. smartphones).</v>
      </c>
      <c r="H512" t="str">
        <v>Customers pay an initial setup fee + recurring tiered SaaS licenses</v>
      </c>
      <c r="I512" t="str">
        <v>Currently the requirement of every fleet manager is to increase a vehicle fleet's efficiency at the most attractive cost to the company. Through implementing our solution,  fleets can increase their efficiency while maintaining utmost importance to road safety and having a severe impact in the reduction of traffic accidents and carbon emissions.</v>
      </c>
    </row>
    <row r="513" spans="1:9" ht="12.75">
      <c r="A513">
        <v>42957</v>
      </c>
      <c r="B513" t="s">
        <v>624</v>
      </c>
      <c r="C513">
        <f>_xlfn.XLOOKUP(B513,'Original deal_information'!$B$2:$B$777,'Original deal_information'!$L$2:$L$777,0)</f>
        <v>3459</v>
      </c>
      <c r="D513">
        <f>_xlfn.XLOOKUP(B513,'Original deal_information'!$B$2:$B$777,'Original deal_information'!$O$2:$O$777,0)</f>
        <v>2356</v>
      </c>
      <c r="E513">
        <f>_xlfn.XLOOKUP(B513,'Original deal_information'!$B$2:$B$777,'Original deal_information'!$P$2:$P$777,0)</f>
        <v>4</v>
      </c>
      <c r="F513">
        <f>_xlfn.XLOOKUP(B513,'Original deal_information'!$B$2:$B$777,'Original deal_information'!$AI$2:$AI$777,0)</f>
        <v>1</v>
      </c>
      <c r="G513" t="str" cm="1">
        <f t="array" ref="G513:I513">_xlfn.XLOOKUP(B513,'Original deal_information'!$B$2:$B$777,'Original deal_information'!$AJ$2:$AL$777,"Not Disclosed",0)</f>
        <v>Not Disclosed</v>
      </c>
      <c r="H513" t="str">
        <v>Not Disclosed</v>
      </c>
      <c r="I513" t="str">
        <v>Not Disclosed</v>
      </c>
    </row>
    <row r="514" spans="1:9" ht="12.75">
      <c r="A514">
        <v>42986</v>
      </c>
      <c r="B514" t="s">
        <v>673</v>
      </c>
      <c r="C514">
        <f>_xlfn.XLOOKUP(B514,'Original deal_information'!$B$2:$B$777,'Original deal_information'!$L$2:$L$777,0)</f>
        <v>2493</v>
      </c>
      <c r="D514">
        <f>_xlfn.XLOOKUP(B514,'Original deal_information'!$B$2:$B$777,'Original deal_information'!$O$2:$O$777,0)</f>
        <v>7592</v>
      </c>
      <c r="E514">
        <f>_xlfn.XLOOKUP(B514,'Original deal_information'!$B$2:$B$777,'Original deal_information'!$P$2:$P$777,0)</f>
        <v>1</v>
      </c>
      <c r="F514">
        <f>_xlfn.XLOOKUP(B514,'Original deal_information'!$B$2:$B$777,'Original deal_information'!$AI$2:$AI$777,0)</f>
        <v>0</v>
      </c>
      <c r="G514" t="str" cm="1">
        <f t="array" ref="G514:I514">_xlfn.XLOOKUP(B514,'Original deal_information'!$B$2:$B$777,'Original deal_information'!$AJ$2:$AL$777,"Not Disclosed",0)</f>
        <v>Not Disclosed</v>
      </c>
      <c r="H514" t="str">
        <v>Not Disclosed</v>
      </c>
      <c r="I514" t="str">
        <v>Not Disclosed</v>
      </c>
    </row>
    <row r="515" spans="1:9" ht="12.75">
      <c r="A515">
        <v>42988</v>
      </c>
      <c r="B515" t="s">
        <v>519</v>
      </c>
      <c r="C515">
        <f>_xlfn.XLOOKUP(B515,'Original deal_information'!$B$2:$B$777,'Original deal_information'!$L$2:$L$777,0)</f>
        <v>2361</v>
      </c>
      <c r="D515">
        <f>_xlfn.XLOOKUP(B515,'Original deal_information'!$B$2:$B$777,'Original deal_information'!$O$2:$O$777,0)</f>
        <v>9238</v>
      </c>
      <c r="E515">
        <f>_xlfn.XLOOKUP(B515,'Original deal_information'!$B$2:$B$777,'Original deal_information'!$P$2:$P$777,0)</f>
        <v>1</v>
      </c>
      <c r="F515">
        <f>_xlfn.XLOOKUP(B515,'Original deal_information'!$B$2:$B$777,'Original deal_information'!$AI$2:$AI$777,0)</f>
        <v>0</v>
      </c>
      <c r="G515" t="str" cm="1">
        <f t="array" ref="G515:I515">_xlfn.XLOOKUP(B515,'Original deal_information'!$B$2:$B$777,'Original deal_information'!$AJ$2:$AL$777,"Not Disclosed",0)</f>
        <v>Not Disclosed</v>
      </c>
      <c r="H515" t="str">
        <v>Not Disclosed</v>
      </c>
      <c r="I515" t="str">
        <v>Not Disclosed</v>
      </c>
    </row>
    <row r="516" spans="1:9" ht="12.75">
      <c r="A516">
        <v>42989</v>
      </c>
      <c r="B516" t="s">
        <v>886</v>
      </c>
      <c r="C516">
        <f>_xlfn.XLOOKUP(B516,'Original deal_information'!$B$2:$B$777,'Original deal_information'!$L$2:$L$777,0)</f>
        <v>6901</v>
      </c>
      <c r="D516">
        <f>_xlfn.XLOOKUP(B516,'Original deal_information'!$B$2:$B$777,'Original deal_information'!$O$2:$O$777,0)</f>
        <v>4536</v>
      </c>
      <c r="E516">
        <f>_xlfn.XLOOKUP(B516,'Original deal_information'!$B$2:$B$777,'Original deal_information'!$P$2:$P$777,0)</f>
        <v>1</v>
      </c>
      <c r="F516">
        <f>_xlfn.XLOOKUP(B516,'Original deal_information'!$B$2:$B$777,'Original deal_information'!$AI$2:$AI$777,0)</f>
        <v>0</v>
      </c>
      <c r="G516" t="str" cm="1">
        <f t="array" ref="G516:I516">_xlfn.XLOOKUP(B516,'Original deal_information'!$B$2:$B$777,'Original deal_information'!$AJ$2:$AL$777,"Not Disclosed",0)</f>
        <v>Not Disclosed</v>
      </c>
      <c r="H516" t="str">
        <v>Not Disclosed</v>
      </c>
      <c r="I516" t="str">
        <v>Not Disclosed</v>
      </c>
    </row>
    <row r="517" spans="1:9" ht="12.75">
      <c r="A517">
        <v>43033</v>
      </c>
      <c r="B517" t="s">
        <v>533</v>
      </c>
      <c r="C517">
        <f>_xlfn.XLOOKUP(B517,'Original deal_information'!$B$2:$B$777,'Original deal_information'!$L$2:$L$777,0)</f>
        <v>2468</v>
      </c>
      <c r="D517">
        <f>_xlfn.XLOOKUP(B517,'Original deal_information'!$B$2:$B$777,'Original deal_information'!$O$2:$O$777,0)</f>
        <v>8923</v>
      </c>
      <c r="E517">
        <f>_xlfn.XLOOKUP(B517,'Original deal_information'!$B$2:$B$777,'Original deal_information'!$P$2:$P$777,0)</f>
        <v>2</v>
      </c>
      <c r="F517">
        <f>_xlfn.XLOOKUP(B517,'Original deal_information'!$B$2:$B$777,'Original deal_information'!$AI$2:$AI$777,0)</f>
        <v>1</v>
      </c>
      <c r="G517" t="str" cm="1">
        <f t="array" ref="G517:I517">_xlfn.XLOOKUP(B517,'Original deal_information'!$B$2:$B$777,'Original deal_information'!$AJ$2:$AL$777,"Not Disclosed",0)</f>
        <v xml:space="preserve">The majority of the real estate developers and brokers manage their customer relationship using either primitive methods like Excel sheets or using generic customer resource management (CRM) software packages. The problem of the former is that it is impossible to integrate the various functions within the organization seamlessly,  and there is very limited data security. This in turn leads to operational inefficiencies and to data leakage.
Generic CRMs,  on the other hand,  force companies to follow a prepackaged generic template. As a result companies spend a lot of time and money to customize this CRM,  and at the end of the day,  they leave it without using it. 
</v>
      </c>
      <c r="H517" t="str">
        <v>Subscription fees ( /user/ month )
- we offer 3 packages for real estate developers ( USD 15, USD 25 and USD 45) /user/ month.
- and 2 packages for brokers ( ( USD 10, USD 15 )  /user/ month.</v>
      </c>
      <c r="I517" t="str">
        <v>Real Estate Market in MENA is very huge. The numbers are:
(EGYPT)
- 1, 5M apartment gap,  over supply and over demand.
- 1, 5M over supply &amp; over demand Gap.
- 5M Rented apartment.
- 13K  Real estate company ( developers,  brokers,  real estate services)
- 18.9% Home finance growth. 
(MENA)
KSA - Brokers Revenues :$3bn.
UAE Brokers Revenues: $500Mn-2017
&gt;200K agency.</v>
      </c>
    </row>
    <row r="518" spans="1:9" ht="12.75">
      <c r="A518">
        <v>43373</v>
      </c>
      <c r="B518" t="s">
        <v>902</v>
      </c>
      <c r="C518">
        <f>_xlfn.XLOOKUP(B518,'Original deal_information'!$B$2:$B$777,'Original deal_information'!$L$2:$L$777,0)</f>
        <v>2361</v>
      </c>
      <c r="D518">
        <f>_xlfn.XLOOKUP(B518,'Original deal_information'!$B$2:$B$777,'Original deal_information'!$O$2:$O$777,0)</f>
        <v>4536</v>
      </c>
      <c r="E518">
        <f>_xlfn.XLOOKUP(B518,'Original deal_information'!$B$2:$B$777,'Original deal_information'!$P$2:$P$777,0)</f>
        <v>1</v>
      </c>
      <c r="F518">
        <f>_xlfn.XLOOKUP(B518,'Original deal_information'!$B$2:$B$777,'Original deal_information'!$AI$2:$AI$777,0)</f>
        <v>0</v>
      </c>
      <c r="G518" t="str" cm="1">
        <f t="array" ref="G518:I518">_xlfn.XLOOKUP(B518,'Original deal_information'!$B$2:$B$777,'Original deal_information'!$AJ$2:$AL$777,"Not Disclosed",0)</f>
        <v>Not Disclosed</v>
      </c>
      <c r="H518" t="str">
        <v>Not Disclosed</v>
      </c>
      <c r="I518" t="str">
        <v>Not Disclosed</v>
      </c>
    </row>
    <row r="519" spans="1:9" ht="12.75">
      <c r="A519">
        <v>43547</v>
      </c>
      <c r="B519" t="s">
        <v>525</v>
      </c>
      <c r="C519">
        <f>_xlfn.XLOOKUP(B519,'Original deal_information'!$B$2:$B$777,'Original deal_information'!$L$2:$L$777,0)</f>
        <v>7924</v>
      </c>
      <c r="D519">
        <f>_xlfn.XLOOKUP(B519,'Original deal_information'!$B$2:$B$777,'Original deal_information'!$O$2:$O$777,0)</f>
        <v>5832</v>
      </c>
      <c r="E519">
        <f>_xlfn.XLOOKUP(B519,'Original deal_information'!$B$2:$B$777,'Original deal_information'!$P$2:$P$777,0)</f>
        <v>1</v>
      </c>
      <c r="F519">
        <f>_xlfn.XLOOKUP(B519,'Original deal_information'!$B$2:$B$777,'Original deal_information'!$AI$2:$AI$777,0)</f>
        <v>0</v>
      </c>
      <c r="G519" t="str" cm="1">
        <f t="array" ref="G519:I519">_xlfn.XLOOKUP(B519,'Original deal_information'!$B$2:$B$777,'Original deal_information'!$AJ$2:$AL$777,"Not Disclosed",0)</f>
        <v>Not Disclosed</v>
      </c>
      <c r="H519" t="str">
        <v>Not Disclosed</v>
      </c>
      <c r="I519" t="str">
        <v>Not Disclosed</v>
      </c>
    </row>
    <row r="520" spans="1:9" ht="12.75">
      <c r="A520">
        <v>43548</v>
      </c>
      <c r="B520" t="s">
        <v>526</v>
      </c>
      <c r="C520">
        <f>_xlfn.XLOOKUP(B520,'Original deal_information'!$B$2:$B$777,'Original deal_information'!$L$2:$L$777,0)</f>
        <v>7924</v>
      </c>
      <c r="D520">
        <f>_xlfn.XLOOKUP(B520,'Original deal_information'!$B$2:$B$777,'Original deal_information'!$O$2:$O$777,0)</f>
        <v>3678</v>
      </c>
      <c r="E520">
        <f>_xlfn.XLOOKUP(B520,'Original deal_information'!$B$2:$B$777,'Original deal_information'!$P$2:$P$777,0)</f>
        <v>1</v>
      </c>
      <c r="F520">
        <f>_xlfn.XLOOKUP(B520,'Original deal_information'!$B$2:$B$777,'Original deal_information'!$AI$2:$AI$777,0)</f>
        <v>0</v>
      </c>
      <c r="G520" t="str" cm="1">
        <f t="array" ref="G520:I520">_xlfn.XLOOKUP(B520,'Original deal_information'!$B$2:$B$777,'Original deal_information'!$AJ$2:$AL$777,"Not Disclosed",0)</f>
        <v>Not Disclosed</v>
      </c>
      <c r="H520" t="str">
        <v>Not Disclosed</v>
      </c>
      <c r="I520" t="str">
        <v>Not Disclosed</v>
      </c>
    </row>
    <row r="521" spans="1:9" ht="12.75">
      <c r="A521">
        <v>43653</v>
      </c>
      <c r="B521" t="s">
        <v>805</v>
      </c>
      <c r="C521">
        <f>_xlfn.XLOOKUP(B521,'Original deal_information'!$B$2:$B$777,'Original deal_information'!$L$2:$L$777,0)</f>
        <v>3459</v>
      </c>
      <c r="D521">
        <f>_xlfn.XLOOKUP(B521,'Original deal_information'!$B$2:$B$777,'Original deal_information'!$O$2:$O$777,0)</f>
        <v>7346</v>
      </c>
      <c r="E521">
        <f>_xlfn.XLOOKUP(B521,'Original deal_information'!$B$2:$B$777,'Original deal_information'!$P$2:$P$777,0)</f>
        <v>1</v>
      </c>
      <c r="F521">
        <f>_xlfn.XLOOKUP(B521,'Original deal_information'!$B$2:$B$777,'Original deal_information'!$AI$2:$AI$777,0)</f>
        <v>0</v>
      </c>
      <c r="G521" t="str" cm="1">
        <f t="array" ref="G521:I521">_xlfn.XLOOKUP(B521,'Original deal_information'!$B$2:$B$777,'Original deal_information'!$AJ$2:$AL$777,"Not Disclosed",0)</f>
        <v>Not Disclosed</v>
      </c>
      <c r="H521" t="str">
        <v>Not Disclosed</v>
      </c>
      <c r="I521" t="str">
        <v>Not Disclosed</v>
      </c>
    </row>
    <row r="522" spans="1:9" ht="12.75">
      <c r="A522">
        <v>43822</v>
      </c>
      <c r="B522" t="s">
        <v>545</v>
      </c>
      <c r="C522">
        <f>_xlfn.XLOOKUP(B522,'Original deal_information'!$B$2:$B$777,'Original deal_information'!$L$2:$L$777,0)</f>
        <v>1623</v>
      </c>
      <c r="D522">
        <f>_xlfn.XLOOKUP(B522,'Original deal_information'!$B$2:$B$777,'Original deal_information'!$O$2:$O$777,0)</f>
        <v>4536</v>
      </c>
      <c r="E522">
        <f>_xlfn.XLOOKUP(B522,'Original deal_information'!$B$2:$B$777,'Original deal_information'!$P$2:$P$777,0)</f>
        <v>1</v>
      </c>
      <c r="F522">
        <f>_xlfn.XLOOKUP(B522,'Original deal_information'!$B$2:$B$777,'Original deal_information'!$AI$2:$AI$777,0)</f>
        <v>0</v>
      </c>
      <c r="G522" t="str" cm="1">
        <f t="array" ref="G522:I522">_xlfn.XLOOKUP(B522,'Original deal_information'!$B$2:$B$777,'Original deal_information'!$AJ$2:$AL$777,"Not Disclosed",0)</f>
        <v>Not Disclosed</v>
      </c>
      <c r="H522" t="str">
        <v>Not Disclosed</v>
      </c>
      <c r="I522" t="str">
        <v>Not Disclosed</v>
      </c>
    </row>
    <row r="523" spans="1:9" ht="12.75">
      <c r="A523">
        <v>43828</v>
      </c>
      <c r="B523" t="s">
        <v>544</v>
      </c>
      <c r="C523">
        <f>_xlfn.XLOOKUP(B523,'Original deal_information'!$B$2:$B$777,'Original deal_information'!$L$2:$L$777,0)</f>
        <v>1623</v>
      </c>
      <c r="D523">
        <f>_xlfn.XLOOKUP(B523,'Original deal_information'!$B$2:$B$777,'Original deal_information'!$O$2:$O$777,0)</f>
        <v>3678</v>
      </c>
      <c r="E523">
        <f>_xlfn.XLOOKUP(B523,'Original deal_information'!$B$2:$B$777,'Original deal_information'!$P$2:$P$777,0)</f>
        <v>1</v>
      </c>
      <c r="F523">
        <f>_xlfn.XLOOKUP(B523,'Original deal_information'!$B$2:$B$777,'Original deal_information'!$AI$2:$AI$777,0)</f>
        <v>0</v>
      </c>
      <c r="G523" t="str" cm="1">
        <f t="array" ref="G523:I523">_xlfn.XLOOKUP(B523,'Original deal_information'!$B$2:$B$777,'Original deal_information'!$AJ$2:$AL$777,"Not Disclosed",0)</f>
        <v>Not Disclosed</v>
      </c>
      <c r="H523" t="str">
        <v>Not Disclosed</v>
      </c>
      <c r="I523" t="str">
        <v>Not Disclosed</v>
      </c>
    </row>
    <row r="524" spans="1:9" ht="12.75">
      <c r="A524">
        <v>43829</v>
      </c>
      <c r="B524" t="s">
        <v>543</v>
      </c>
      <c r="C524">
        <f>_xlfn.XLOOKUP(B524,'Original deal_information'!$B$2:$B$777,'Original deal_information'!$L$2:$L$777,0)</f>
        <v>1623</v>
      </c>
      <c r="D524">
        <f>_xlfn.XLOOKUP(B524,'Original deal_information'!$B$2:$B$777,'Original deal_information'!$O$2:$O$777,0)</f>
        <v>7592</v>
      </c>
      <c r="E524">
        <f>_xlfn.XLOOKUP(B524,'Original deal_information'!$B$2:$B$777,'Original deal_information'!$P$2:$P$777,0)</f>
        <v>1</v>
      </c>
      <c r="F524">
        <f>_xlfn.XLOOKUP(B524,'Original deal_information'!$B$2:$B$777,'Original deal_information'!$AI$2:$AI$777,0)</f>
        <v>0</v>
      </c>
      <c r="G524" t="str" cm="1">
        <f t="array" ref="G524:I524">_xlfn.XLOOKUP(B524,'Original deal_information'!$B$2:$B$777,'Original deal_information'!$AJ$2:$AL$777,"Not Disclosed",0)</f>
        <v>Not Disclosed</v>
      </c>
      <c r="H524" t="str">
        <v>Not Disclosed</v>
      </c>
      <c r="I524" t="str">
        <v>Not Disclosed</v>
      </c>
    </row>
    <row r="525" spans="1:9" ht="12.75">
      <c r="A525">
        <v>43831</v>
      </c>
      <c r="B525" t="s">
        <v>888</v>
      </c>
      <c r="C525">
        <f>_xlfn.XLOOKUP(B525,'Original deal_information'!$B$2:$B$777,'Original deal_information'!$L$2:$L$777,0)</f>
        <v>2361</v>
      </c>
      <c r="D525">
        <f>_xlfn.XLOOKUP(B525,'Original deal_information'!$B$2:$B$777,'Original deal_information'!$O$2:$O$777,0)</f>
        <v>5832</v>
      </c>
      <c r="E525">
        <f>_xlfn.XLOOKUP(B525,'Original deal_information'!$B$2:$B$777,'Original deal_information'!$P$2:$P$777,0)</f>
        <v>1</v>
      </c>
      <c r="F525">
        <f>_xlfn.XLOOKUP(B525,'Original deal_information'!$B$2:$B$777,'Original deal_information'!$AI$2:$AI$777,0)</f>
        <v>0</v>
      </c>
      <c r="G525" t="str" cm="1">
        <f t="array" ref="G525:I525">_xlfn.XLOOKUP(B525,'Original deal_information'!$B$2:$B$777,'Original deal_information'!$AJ$2:$AL$777,"Not Disclosed",0)</f>
        <v>Not Disclosed</v>
      </c>
      <c r="H525" t="str">
        <v>Not Disclosed</v>
      </c>
      <c r="I525" t="str">
        <v>Not Disclosed</v>
      </c>
    </row>
    <row r="526" spans="1:9" ht="12.75">
      <c r="A526">
        <v>43832</v>
      </c>
      <c r="B526" t="s">
        <v>889</v>
      </c>
      <c r="C526">
        <f>_xlfn.XLOOKUP(B526,'Original deal_information'!$B$2:$B$777,'Original deal_information'!$L$2:$L$777,0)</f>
        <v>2361</v>
      </c>
      <c r="D526">
        <f>_xlfn.XLOOKUP(B526,'Original deal_information'!$B$2:$B$777,'Original deal_information'!$O$2:$O$777,0)</f>
        <v>2356</v>
      </c>
      <c r="E526">
        <f>_xlfn.XLOOKUP(B526,'Original deal_information'!$B$2:$B$777,'Original deal_information'!$P$2:$P$777,0)</f>
        <v>1</v>
      </c>
      <c r="F526">
        <f>_xlfn.XLOOKUP(B526,'Original deal_information'!$B$2:$B$777,'Original deal_information'!$AI$2:$AI$777,0)</f>
        <v>0</v>
      </c>
      <c r="G526" t="str" cm="1">
        <f t="array" ref="G526:I526">_xlfn.XLOOKUP(B526,'Original deal_information'!$B$2:$B$777,'Original deal_information'!$AJ$2:$AL$777,"Not Disclosed",0)</f>
        <v>Not Disclosed</v>
      </c>
      <c r="H526" t="str">
        <v>Not Disclosed</v>
      </c>
      <c r="I526" t="str">
        <v>Not Disclosed</v>
      </c>
    </row>
    <row r="527" spans="1:9" ht="12.75">
      <c r="A527">
        <v>43837</v>
      </c>
      <c r="B527" t="s">
        <v>897</v>
      </c>
      <c r="C527">
        <f>_xlfn.XLOOKUP(B527,'Original deal_information'!$B$2:$B$777,'Original deal_information'!$L$2:$L$777,0)</f>
        <v>5678</v>
      </c>
      <c r="D527">
        <f>_xlfn.XLOOKUP(B527,'Original deal_information'!$B$2:$B$777,'Original deal_information'!$O$2:$O$777,0)</f>
        <v>2356</v>
      </c>
      <c r="E527">
        <f>_xlfn.XLOOKUP(B527,'Original deal_information'!$B$2:$B$777,'Original deal_information'!$P$2:$P$777,0)</f>
        <v>1</v>
      </c>
      <c r="F527">
        <f>_xlfn.XLOOKUP(B527,'Original deal_information'!$B$2:$B$777,'Original deal_information'!$AI$2:$AI$777,0)</f>
        <v>0</v>
      </c>
      <c r="G527" t="str" cm="1">
        <f t="array" ref="G527:I527">_xlfn.XLOOKUP(B527,'Original deal_information'!$B$2:$B$777,'Original deal_information'!$AJ$2:$AL$777,"Not Disclosed",0)</f>
        <v>Not Disclosed</v>
      </c>
      <c r="H527" t="str">
        <v>Not Disclosed</v>
      </c>
      <c r="I527" t="str">
        <v>Not Disclosed</v>
      </c>
    </row>
    <row r="528" spans="1:9" ht="12.75">
      <c r="A528">
        <v>43838</v>
      </c>
      <c r="B528" t="s">
        <v>899</v>
      </c>
      <c r="C528">
        <f>_xlfn.XLOOKUP(B528,'Original deal_information'!$B$2:$B$777,'Original deal_information'!$L$2:$L$777,0)</f>
        <v>2361</v>
      </c>
      <c r="D528">
        <f>_xlfn.XLOOKUP(B528,'Original deal_information'!$B$2:$B$777,'Original deal_information'!$O$2:$O$777,0)</f>
        <v>4536</v>
      </c>
      <c r="E528">
        <f>_xlfn.XLOOKUP(B528,'Original deal_information'!$B$2:$B$777,'Original deal_information'!$P$2:$P$777,0)</f>
        <v>1</v>
      </c>
      <c r="F528">
        <f>_xlfn.XLOOKUP(B528,'Original deal_information'!$B$2:$B$777,'Original deal_information'!$AI$2:$AI$777,0)</f>
        <v>0</v>
      </c>
      <c r="G528" t="str" cm="1">
        <f t="array" ref="G528:I528">_xlfn.XLOOKUP(B528,'Original deal_information'!$B$2:$B$777,'Original deal_information'!$AJ$2:$AL$777,"Not Disclosed",0)</f>
        <v>Not Disclosed</v>
      </c>
      <c r="H528" t="str">
        <v>Not Disclosed</v>
      </c>
      <c r="I528" t="str">
        <v>Not Disclosed</v>
      </c>
    </row>
    <row r="529" spans="1:9" ht="12.75">
      <c r="A529">
        <v>43839</v>
      </c>
      <c r="B529" t="s">
        <v>900</v>
      </c>
      <c r="C529">
        <f>_xlfn.XLOOKUP(B529,'Original deal_information'!$B$2:$B$777,'Original deal_information'!$L$2:$L$777,0)</f>
        <v>5760</v>
      </c>
      <c r="D529">
        <f>_xlfn.XLOOKUP(B529,'Original deal_information'!$B$2:$B$777,'Original deal_information'!$O$2:$O$777,0)</f>
        <v>7592</v>
      </c>
      <c r="E529">
        <f>_xlfn.XLOOKUP(B529,'Original deal_information'!$B$2:$B$777,'Original deal_information'!$P$2:$P$777,0)</f>
        <v>1</v>
      </c>
      <c r="F529">
        <f>_xlfn.XLOOKUP(B529,'Original deal_information'!$B$2:$B$777,'Original deal_information'!$AI$2:$AI$777,0)</f>
        <v>0</v>
      </c>
      <c r="G529" t="str" cm="1">
        <f t="array" ref="G529:I529">_xlfn.XLOOKUP(B529,'Original deal_information'!$B$2:$B$777,'Original deal_information'!$AJ$2:$AL$777,"Not Disclosed",0)</f>
        <v>Not Disclosed</v>
      </c>
      <c r="H529" t="str">
        <v>Not Disclosed</v>
      </c>
      <c r="I529" t="str">
        <v>Not Disclosed</v>
      </c>
    </row>
    <row r="530" spans="1:9" ht="12.75">
      <c r="A530">
        <v>44131</v>
      </c>
      <c r="B530" t="s">
        <v>541</v>
      </c>
      <c r="C530">
        <f>_xlfn.XLOOKUP(B530,'Original deal_information'!$B$2:$B$777,'Original deal_information'!$L$2:$L$777,0)</f>
        <v>6843</v>
      </c>
      <c r="D530">
        <f>_xlfn.XLOOKUP(B530,'Original deal_information'!$B$2:$B$777,'Original deal_information'!$O$2:$O$777,0)</f>
        <v>7592</v>
      </c>
      <c r="E530">
        <f>_xlfn.XLOOKUP(B530,'Original deal_information'!$B$2:$B$777,'Original deal_information'!$P$2:$P$777,0)</f>
        <v>1</v>
      </c>
      <c r="F530">
        <f>_xlfn.XLOOKUP(B530,'Original deal_information'!$B$2:$B$777,'Original deal_information'!$AI$2:$AI$777,0)</f>
        <v>0</v>
      </c>
      <c r="G530" t="str" cm="1">
        <f t="array" ref="G530:I530">_xlfn.XLOOKUP(B530,'Original deal_information'!$B$2:$B$777,'Original deal_information'!$AJ$2:$AL$777,"Not Disclosed",0)</f>
        <v>Not Disclosed</v>
      </c>
      <c r="H530" t="str">
        <v>Not Disclosed</v>
      </c>
      <c r="I530" t="str">
        <v>Not Disclosed</v>
      </c>
    </row>
    <row r="531" spans="1:9" ht="12.75">
      <c r="A531">
        <v>44193</v>
      </c>
      <c r="B531" t="s">
        <v>867</v>
      </c>
      <c r="C531">
        <f>_xlfn.XLOOKUP(B531,'Original deal_information'!$B$2:$B$777,'Original deal_information'!$L$2:$L$777,0)</f>
        <v>2836</v>
      </c>
      <c r="D531">
        <f>_xlfn.XLOOKUP(B531,'Original deal_information'!$B$2:$B$777,'Original deal_information'!$O$2:$O$777,0)</f>
        <v>7592</v>
      </c>
      <c r="E531">
        <f>_xlfn.XLOOKUP(B531,'Original deal_information'!$B$2:$B$777,'Original deal_information'!$P$2:$P$777,0)</f>
        <v>1</v>
      </c>
      <c r="F531">
        <f>_xlfn.XLOOKUP(B531,'Original deal_information'!$B$2:$B$777,'Original deal_information'!$AI$2:$AI$777,0)</f>
        <v>0</v>
      </c>
      <c r="G531" t="str" cm="1">
        <f t="array" ref="G531:I531">_xlfn.XLOOKUP(B531,'Original deal_information'!$B$2:$B$777,'Original deal_information'!$AJ$2:$AL$777,"Not Disclosed",0)</f>
        <v>Not Disclosed</v>
      </c>
      <c r="H531" t="str">
        <v>Not Disclosed</v>
      </c>
      <c r="I531" t="str">
        <v>Not Disclosed</v>
      </c>
    </row>
    <row r="532" spans="1:9" ht="12.75">
      <c r="A532">
        <v>44198</v>
      </c>
      <c r="B532" t="s">
        <v>657</v>
      </c>
      <c r="C532">
        <f>_xlfn.XLOOKUP(B532,'Original deal_information'!$B$2:$B$777,'Original deal_information'!$L$2:$L$777,0)</f>
        <v>2836</v>
      </c>
      <c r="D532">
        <f>_xlfn.XLOOKUP(B532,'Original deal_information'!$B$2:$B$777,'Original deal_information'!$O$2:$O$777,0)</f>
        <v>5832</v>
      </c>
      <c r="E532">
        <f>_xlfn.XLOOKUP(B532,'Original deal_information'!$B$2:$B$777,'Original deal_information'!$P$2:$P$777,0)</f>
        <v>1</v>
      </c>
      <c r="F532">
        <f>_xlfn.XLOOKUP(B532,'Original deal_information'!$B$2:$B$777,'Original deal_information'!$AI$2:$AI$777,0)</f>
        <v>1</v>
      </c>
      <c r="G532" t="str" cm="1">
        <f t="array" ref="G532:I532">_xlfn.XLOOKUP(B532,'Original deal_information'!$B$2:$B$777,'Original deal_information'!$AJ$2:$AL$777,"Not Disclosed",0)</f>
        <v>75% of newly created companies fail in the first year ,  mainly because of the focus of the project leader on the generation of new markets without worrying about the day-to-day management of the company’s finances and particularly on the follow-up of sales and receivables as well as the optimization of the cash flow… leading to difficulties of cash often fatal leading to the bankruptcy of the project.</v>
      </c>
      <c r="H532" t="str">
        <v>Not Disclosed</v>
      </c>
      <c r="I532" t="str">
        <v>We aim to become the first 100% African solution for small businesses.</v>
      </c>
    </row>
    <row r="533" spans="1:9" ht="12.75">
      <c r="A533">
        <v>44205</v>
      </c>
      <c r="B533" t="s">
        <v>420</v>
      </c>
      <c r="C533">
        <f>_xlfn.XLOOKUP(B533,'Original deal_information'!$B$2:$B$777,'Original deal_information'!$L$2:$L$777,0)</f>
        <v>1623</v>
      </c>
      <c r="D533">
        <f>_xlfn.XLOOKUP(B533,'Original deal_information'!$B$2:$B$777,'Original deal_information'!$O$2:$O$777,0)</f>
        <v>6729</v>
      </c>
      <c r="E533">
        <f>_xlfn.XLOOKUP(B533,'Original deal_information'!$B$2:$B$777,'Original deal_information'!$P$2:$P$777,0)</f>
        <v>1</v>
      </c>
      <c r="F533">
        <f>_xlfn.XLOOKUP(B533,'Original deal_information'!$B$2:$B$777,'Original deal_information'!$AI$2:$AI$777,0)</f>
        <v>0</v>
      </c>
      <c r="G533" t="str" cm="1">
        <f t="array" ref="G533:I533">_xlfn.XLOOKUP(B533,'Original deal_information'!$B$2:$B$777,'Original deal_information'!$AJ$2:$AL$777,"Not Disclosed",0)</f>
        <v>Not Disclosed</v>
      </c>
      <c r="H533" t="str">
        <v>Not Disclosed</v>
      </c>
      <c r="I533" t="str">
        <v>Not Disclosed</v>
      </c>
    </row>
    <row r="534" spans="1:9" ht="12.75">
      <c r="A534">
        <v>44224</v>
      </c>
      <c r="B534" t="s">
        <v>618</v>
      </c>
      <c r="C534">
        <f>_xlfn.XLOOKUP(B534,'Original deal_information'!$B$2:$B$777,'Original deal_information'!$L$2:$L$777,0)</f>
        <v>3459</v>
      </c>
      <c r="D534">
        <f>_xlfn.XLOOKUP(B534,'Original deal_information'!$B$2:$B$777,'Original deal_information'!$O$2:$O$777,0)</f>
        <v>7846</v>
      </c>
      <c r="E534">
        <f>_xlfn.XLOOKUP(B534,'Original deal_information'!$B$2:$B$777,'Original deal_information'!$P$2:$P$777,0)</f>
        <v>1</v>
      </c>
      <c r="F534">
        <f>_xlfn.XLOOKUP(B534,'Original deal_information'!$B$2:$B$777,'Original deal_information'!$AI$2:$AI$777,0)</f>
        <v>0</v>
      </c>
      <c r="G534" t="str" cm="1">
        <f t="array" ref="G534:I534">_xlfn.XLOOKUP(B534,'Original deal_information'!$B$2:$B$777,'Original deal_information'!$AJ$2:$AL$777,"Not Disclosed",0)</f>
        <v>Not Disclosed</v>
      </c>
      <c r="H534" t="str">
        <v>Not Disclosed</v>
      </c>
      <c r="I534" t="str">
        <v>Not Disclosed</v>
      </c>
    </row>
    <row r="535" spans="1:9" ht="12.75">
      <c r="A535">
        <v>44362</v>
      </c>
      <c r="B535" t="s">
        <v>898</v>
      </c>
      <c r="C535">
        <f>_xlfn.XLOOKUP(B535,'Original deal_information'!$B$2:$B$777,'Original deal_information'!$L$2:$L$777,0)</f>
        <v>5678</v>
      </c>
      <c r="D535">
        <f>_xlfn.XLOOKUP(B535,'Original deal_information'!$B$2:$B$777,'Original deal_information'!$O$2:$O$777,0)</f>
        <v>4536</v>
      </c>
      <c r="E535">
        <f>_xlfn.XLOOKUP(B535,'Original deal_information'!$B$2:$B$777,'Original deal_information'!$P$2:$P$777,0)</f>
        <v>1</v>
      </c>
      <c r="F535">
        <f>_xlfn.XLOOKUP(B535,'Original deal_information'!$B$2:$B$777,'Original deal_information'!$AI$2:$AI$777,0)</f>
        <v>0</v>
      </c>
      <c r="G535" t="str" cm="1">
        <f t="array" ref="G535:I535">_xlfn.XLOOKUP(B535,'Original deal_information'!$B$2:$B$777,'Original deal_information'!$AJ$2:$AL$777,"Not Disclosed",0)</f>
        <v>Not Disclosed</v>
      </c>
      <c r="H535" t="str">
        <v>Not Disclosed</v>
      </c>
      <c r="I535" t="str">
        <v>Not Disclosed</v>
      </c>
    </row>
    <row r="536" spans="1:9" ht="12.75">
      <c r="A536">
        <v>44435</v>
      </c>
      <c r="B536" t="s">
        <v>570</v>
      </c>
      <c r="C536">
        <f>_xlfn.XLOOKUP(B536,'Original deal_information'!$B$2:$B$777,'Original deal_information'!$L$2:$L$777,0)</f>
        <v>6890</v>
      </c>
      <c r="D536">
        <f>_xlfn.XLOOKUP(B536,'Original deal_information'!$B$2:$B$777,'Original deal_information'!$O$2:$O$777,0)</f>
        <v>9426</v>
      </c>
      <c r="E536">
        <f>_xlfn.XLOOKUP(B536,'Original deal_information'!$B$2:$B$777,'Original deal_information'!$P$2:$P$777,0)</f>
        <v>3</v>
      </c>
      <c r="F536">
        <f>_xlfn.XLOOKUP(B536,'Original deal_information'!$B$2:$B$777,'Original deal_information'!$AI$2:$AI$777,0)</f>
        <v>1</v>
      </c>
      <c r="G536" t="str" cm="1">
        <f t="array" ref="G536:I536">_xlfn.XLOOKUP(B536,'Original deal_information'!$B$2:$B$777,'Original deal_information'!$AJ$2:$AL$777,"Not Disclosed",0)</f>
        <v>Not Disclosed</v>
      </c>
      <c r="H536" t="str">
        <v>Not Disclosed</v>
      </c>
      <c r="I536" t="str">
        <v>Not Disclosed</v>
      </c>
    </row>
    <row r="537" spans="1:9" ht="12.75">
      <c r="A537">
        <v>44446</v>
      </c>
      <c r="B537" t="s">
        <v>623</v>
      </c>
      <c r="C537">
        <f>_xlfn.XLOOKUP(B537,'Original deal_information'!$B$2:$B$777,'Original deal_information'!$L$2:$L$777,0)</f>
        <v>2836</v>
      </c>
      <c r="D537">
        <f>_xlfn.XLOOKUP(B537,'Original deal_information'!$B$2:$B$777,'Original deal_information'!$O$2:$O$777,0)</f>
        <v>2165</v>
      </c>
      <c r="E537">
        <f>_xlfn.XLOOKUP(B537,'Original deal_information'!$B$2:$B$777,'Original deal_information'!$P$2:$P$777,0)</f>
        <v>2</v>
      </c>
      <c r="F537">
        <f>_xlfn.XLOOKUP(B537,'Original deal_information'!$B$2:$B$777,'Original deal_information'!$AI$2:$AI$777,0)</f>
        <v>0</v>
      </c>
      <c r="G537" t="str" cm="1">
        <f t="array" ref="G537:I537">_xlfn.XLOOKUP(B537,'Original deal_information'!$B$2:$B$777,'Original deal_information'!$AJ$2:$AL$777,"Not Disclosed",0)</f>
        <v>Not Disclosed</v>
      </c>
      <c r="H537" t="str">
        <v>Not Disclosed</v>
      </c>
      <c r="I537" t="str">
        <v>Not Disclosed</v>
      </c>
    </row>
    <row r="538" spans="1:9" ht="12.75">
      <c r="A538">
        <v>44451</v>
      </c>
      <c r="B538" t="s">
        <v>591</v>
      </c>
      <c r="C538">
        <f>_xlfn.XLOOKUP(B538,'Original deal_information'!$B$2:$B$777,'Original deal_information'!$L$2:$L$777,0)</f>
        <v>1623</v>
      </c>
      <c r="D538">
        <f>_xlfn.XLOOKUP(B538,'Original deal_information'!$B$2:$B$777,'Original deal_information'!$O$2:$O$777,0)</f>
        <v>2946</v>
      </c>
      <c r="E538" t="str">
        <f>_xlfn.XLOOKUP(B538,'Original deal_information'!$B$2:$B$777,'Original deal_information'!$P$2:$P$777,0)</f>
        <v>Not Disclosed</v>
      </c>
      <c r="F538">
        <f>_xlfn.XLOOKUP(B538,'Original deal_information'!$B$2:$B$777,'Original deal_information'!$AI$2:$AI$777,0)</f>
        <v>0</v>
      </c>
      <c r="G538" t="str" cm="1">
        <f t="array" ref="G538:I538">_xlfn.XLOOKUP(B538,'Original deal_information'!$B$2:$B$777,'Original deal_information'!$AJ$2:$AL$777,"Not Disclosed",0)</f>
        <v>Not Disclosed</v>
      </c>
      <c r="H538" t="str">
        <v>Not Disclosed</v>
      </c>
      <c r="I538" t="str">
        <v>Not Disclosed</v>
      </c>
    </row>
    <row r="539" spans="1:9" ht="12.75">
      <c r="A539">
        <v>44652</v>
      </c>
      <c r="B539" t="s">
        <v>353</v>
      </c>
      <c r="C539">
        <f>_xlfn.XLOOKUP(B539,'Original deal_information'!$B$2:$B$777,'Original deal_information'!$L$2:$L$777,0)</f>
        <v>2468</v>
      </c>
      <c r="D539">
        <f>_xlfn.XLOOKUP(B539,'Original deal_information'!$B$2:$B$777,'Original deal_information'!$O$2:$O$777,0)</f>
        <v>2165</v>
      </c>
      <c r="E539">
        <f>_xlfn.XLOOKUP(B539,'Original deal_information'!$B$2:$B$777,'Original deal_information'!$P$2:$P$777,0)</f>
        <v>2</v>
      </c>
      <c r="F539">
        <f>_xlfn.XLOOKUP(B539,'Original deal_information'!$B$2:$B$777,'Original deal_information'!$AI$2:$AI$777,0)</f>
        <v>1</v>
      </c>
      <c r="G539" t="str" cm="1">
        <f t="array" ref="G539:I539">_xlfn.XLOOKUP(B539,'Original deal_information'!$B$2:$B$777,'Original deal_information'!$AJ$2:$AL$777,"Not Disclosed",0)</f>
        <v>Not Disclosed</v>
      </c>
      <c r="H539" t="str">
        <v xml:space="preserve">As we are selling 3D printer as Hardware this giving us a decent opportunity for recurring revenues through selling printing materials and software subscriptions. </v>
      </c>
      <c r="I539" t="str">
        <v>Not Disclosed</v>
      </c>
    </row>
    <row r="540" spans="1:9" ht="12.75">
      <c r="A540">
        <v>44956</v>
      </c>
      <c r="B540" t="s">
        <v>752</v>
      </c>
      <c r="C540">
        <f>_xlfn.XLOOKUP(B540,'Original deal_information'!$B$2:$B$777,'Original deal_information'!$L$2:$L$777,0)</f>
        <v>1623</v>
      </c>
      <c r="D540">
        <f>_xlfn.XLOOKUP(B540,'Original deal_information'!$B$2:$B$777,'Original deal_information'!$O$2:$O$777,0)</f>
        <v>7592</v>
      </c>
      <c r="E540">
        <f>_xlfn.XLOOKUP(B540,'Original deal_information'!$B$2:$B$777,'Original deal_information'!$P$2:$P$777,0)</f>
        <v>1</v>
      </c>
      <c r="F540">
        <f>_xlfn.XLOOKUP(B540,'Original deal_information'!$B$2:$B$777,'Original deal_information'!$AI$2:$AI$777,0)</f>
        <v>0</v>
      </c>
      <c r="G540" t="str" cm="1">
        <f t="array" ref="G540:I540">_xlfn.XLOOKUP(B540,'Original deal_information'!$B$2:$B$777,'Original deal_information'!$AJ$2:$AL$777,"Not Disclosed",0)</f>
        <v>Not Disclosed</v>
      </c>
      <c r="H540" t="str">
        <v>Not Disclosed</v>
      </c>
      <c r="I540" t="str">
        <v>Not Disclosed</v>
      </c>
    </row>
    <row r="541" spans="1:9" ht="12.75">
      <c r="A541">
        <v>45330</v>
      </c>
      <c r="B541" t="s">
        <v>961</v>
      </c>
      <c r="C541">
        <f>_xlfn.XLOOKUP(B541,'Original deal_information'!$B$2:$B$777,'Original deal_information'!$L$2:$L$777,0)</f>
        <v>5769</v>
      </c>
      <c r="D541">
        <f>_xlfn.XLOOKUP(B541,'Original deal_information'!$B$2:$B$777,'Original deal_information'!$O$2:$O$777,0)</f>
        <v>7846</v>
      </c>
      <c r="E541">
        <f>_xlfn.XLOOKUP(B541,'Original deal_information'!$B$2:$B$777,'Original deal_information'!$P$2:$P$777,0)</f>
        <v>2</v>
      </c>
      <c r="F541">
        <f>_xlfn.XLOOKUP(B541,'Original deal_information'!$B$2:$B$777,'Original deal_information'!$AI$2:$AI$777,0)</f>
        <v>0</v>
      </c>
      <c r="G541" t="str" cm="1">
        <f t="array" ref="G541:I541">_xlfn.XLOOKUP(B541,'Original deal_information'!$B$2:$B$777,'Original deal_information'!$AJ$2:$AL$777,"Not Disclosed",0)</f>
        <v>Not Disclosed</v>
      </c>
      <c r="H541" t="str">
        <v>Not Disclosed</v>
      </c>
      <c r="I541" t="str">
        <v>Not Disclosed</v>
      </c>
    </row>
    <row r="542" spans="1:9" ht="12.75">
      <c r="A542">
        <v>45353</v>
      </c>
      <c r="B542" t="s">
        <v>1068</v>
      </c>
      <c r="C542">
        <f>_xlfn.XLOOKUP(B542,'Original deal_information'!$B$2:$B$777,'Original deal_information'!$L$2:$L$777,0)</f>
        <v>5769</v>
      </c>
      <c r="D542">
        <f>_xlfn.XLOOKUP(B542,'Original deal_information'!$B$2:$B$777,'Original deal_information'!$O$2:$O$777,0)</f>
        <v>7846</v>
      </c>
      <c r="E542">
        <f>_xlfn.XLOOKUP(B542,'Original deal_information'!$B$2:$B$777,'Original deal_information'!$P$2:$P$777,0)</f>
        <v>2</v>
      </c>
      <c r="F542">
        <f>_xlfn.XLOOKUP(B542,'Original deal_information'!$B$2:$B$777,'Original deal_information'!$AI$2:$AI$777,0)</f>
        <v>0</v>
      </c>
      <c r="G542" t="str" cm="1">
        <f t="array" ref="G542:I542">_xlfn.XLOOKUP(B542,'Original deal_information'!$B$2:$B$777,'Original deal_information'!$AJ$2:$AL$777,"Not Disclosed",0)</f>
        <v>Not Disclosed</v>
      </c>
      <c r="H542" t="str">
        <v>Not Disclosed</v>
      </c>
      <c r="I542" t="str">
        <v>Not Disclosed</v>
      </c>
    </row>
    <row r="543" spans="1:9" ht="12.75">
      <c r="A543">
        <v>45370</v>
      </c>
      <c r="B543" t="s">
        <v>580</v>
      </c>
      <c r="C543">
        <f>_xlfn.XLOOKUP(B543,'Original deal_information'!$B$2:$B$777,'Original deal_information'!$L$2:$L$777,0)</f>
        <v>3459</v>
      </c>
      <c r="D543">
        <f>_xlfn.XLOOKUP(B543,'Original deal_information'!$B$2:$B$777,'Original deal_information'!$O$2:$O$777,0)</f>
        <v>1524</v>
      </c>
      <c r="E543">
        <f>_xlfn.XLOOKUP(B543,'Original deal_information'!$B$2:$B$777,'Original deal_information'!$P$2:$P$777,0)</f>
        <v>1</v>
      </c>
      <c r="F543">
        <f>_xlfn.XLOOKUP(B543,'Original deal_information'!$B$2:$B$777,'Original deal_information'!$AI$2:$AI$777,0)</f>
        <v>0</v>
      </c>
      <c r="G543" t="str" cm="1">
        <f t="array" ref="G543:I543">_xlfn.XLOOKUP(B543,'Original deal_information'!$B$2:$B$777,'Original deal_information'!$AJ$2:$AL$777,"Not Disclosed",0)</f>
        <v>Not Disclosed</v>
      </c>
      <c r="H543" t="str">
        <v>Not Disclosed</v>
      </c>
      <c r="I543" t="str">
        <v>Not Disclosed</v>
      </c>
    </row>
    <row r="544" spans="1:9" ht="12.75">
      <c r="A544">
        <v>45374</v>
      </c>
      <c r="B544" t="s">
        <v>579</v>
      </c>
      <c r="C544">
        <f>_xlfn.XLOOKUP(B544,'Original deal_information'!$B$2:$B$777,'Original deal_information'!$L$2:$L$777,0)</f>
        <v>3459</v>
      </c>
      <c r="D544">
        <f>_xlfn.XLOOKUP(B544,'Original deal_information'!$B$2:$B$777,'Original deal_information'!$O$2:$O$777,0)</f>
        <v>4536</v>
      </c>
      <c r="E544">
        <f>_xlfn.XLOOKUP(B544,'Original deal_information'!$B$2:$B$777,'Original deal_information'!$P$2:$P$777,0)</f>
        <v>2</v>
      </c>
      <c r="F544">
        <f>_xlfn.XLOOKUP(B544,'Original deal_information'!$B$2:$B$777,'Original deal_information'!$AI$2:$AI$777,0)</f>
        <v>0</v>
      </c>
      <c r="G544" t="str" cm="1">
        <f t="array" ref="G544:I544">_xlfn.XLOOKUP(B544,'Original deal_information'!$B$2:$B$777,'Original deal_information'!$AJ$2:$AL$777,"Not Disclosed",0)</f>
        <v>Not Disclosed</v>
      </c>
      <c r="H544" t="str">
        <v>Not Disclosed</v>
      </c>
      <c r="I544" t="str">
        <v>Not Disclosed</v>
      </c>
    </row>
    <row r="545" spans="1:9" ht="12.75">
      <c r="A545">
        <v>45377</v>
      </c>
      <c r="B545" t="s">
        <v>574</v>
      </c>
      <c r="C545">
        <f>_xlfn.XLOOKUP(B545,'Original deal_information'!$B$2:$B$777,'Original deal_information'!$L$2:$L$777,0)</f>
        <v>3459</v>
      </c>
      <c r="D545">
        <f>_xlfn.XLOOKUP(B545,'Original deal_information'!$B$2:$B$777,'Original deal_information'!$O$2:$O$777,0)</f>
        <v>4536</v>
      </c>
      <c r="E545">
        <f>_xlfn.XLOOKUP(B545,'Original deal_information'!$B$2:$B$777,'Original deal_information'!$P$2:$P$777,0)</f>
        <v>1</v>
      </c>
      <c r="F545">
        <f>_xlfn.XLOOKUP(B545,'Original deal_information'!$B$2:$B$777,'Original deal_information'!$AI$2:$AI$777,0)</f>
        <v>0</v>
      </c>
      <c r="G545" t="str" cm="1">
        <f t="array" ref="G545:I545">_xlfn.XLOOKUP(B545,'Original deal_information'!$B$2:$B$777,'Original deal_information'!$AJ$2:$AL$777,"Not Disclosed",0)</f>
        <v>Not Disclosed</v>
      </c>
      <c r="H545" t="str">
        <v>Not Disclosed</v>
      </c>
      <c r="I545" t="str">
        <v>Not Disclosed</v>
      </c>
    </row>
    <row r="546" spans="1:9" ht="12.75">
      <c r="A546">
        <v>45392</v>
      </c>
      <c r="B546" t="s">
        <v>1071</v>
      </c>
      <c r="C546">
        <f>_xlfn.XLOOKUP(B546,'Original deal_information'!$B$2:$B$777,'Original deal_information'!$L$2:$L$777,0)</f>
        <v>5769</v>
      </c>
      <c r="D546">
        <f>_xlfn.XLOOKUP(B546,'Original deal_information'!$B$2:$B$777,'Original deal_information'!$O$2:$O$777,0)</f>
        <v>8327</v>
      </c>
      <c r="E546">
        <f>_xlfn.XLOOKUP(B546,'Original deal_information'!$B$2:$B$777,'Original deal_information'!$P$2:$P$777,0)</f>
        <v>4</v>
      </c>
      <c r="F546">
        <f>_xlfn.XLOOKUP(B546,'Original deal_information'!$B$2:$B$777,'Original deal_information'!$AI$2:$AI$777,0)</f>
        <v>0</v>
      </c>
      <c r="G546" t="str" cm="1">
        <f t="array" ref="G546:I546">_xlfn.XLOOKUP(B546,'Original deal_information'!$B$2:$B$777,'Original deal_information'!$AJ$2:$AL$777,"Not Disclosed",0)</f>
        <v>Not Disclosed</v>
      </c>
      <c r="H546" t="str">
        <v>Not Disclosed</v>
      </c>
      <c r="I546" t="str">
        <v>Not Disclosed</v>
      </c>
    </row>
    <row r="547" spans="1:9" ht="12.75">
      <c r="A547">
        <v>45409</v>
      </c>
      <c r="B547" t="s">
        <v>1077</v>
      </c>
      <c r="C547">
        <f>_xlfn.XLOOKUP(B547,'Original deal_information'!$B$2:$B$777,'Original deal_information'!$L$2:$L$777,0)</f>
        <v>5769</v>
      </c>
      <c r="D547">
        <f>_xlfn.XLOOKUP(B547,'Original deal_information'!$B$2:$B$777,'Original deal_information'!$O$2:$O$777,0)</f>
        <v>3678</v>
      </c>
      <c r="E547">
        <f>_xlfn.XLOOKUP(B547,'Original deal_information'!$B$2:$B$777,'Original deal_information'!$P$2:$P$777,0)</f>
        <v>1</v>
      </c>
      <c r="F547">
        <f>_xlfn.XLOOKUP(B547,'Original deal_information'!$B$2:$B$777,'Original deal_information'!$AI$2:$AI$777,0)</f>
        <v>0</v>
      </c>
      <c r="G547" t="str" cm="1">
        <f t="array" ref="G547:I547">_xlfn.XLOOKUP(B547,'Original deal_information'!$B$2:$B$777,'Original deal_information'!$AJ$2:$AL$777,"Not Disclosed",0)</f>
        <v>Not Disclosed</v>
      </c>
      <c r="H547" t="str">
        <v>Not Disclosed</v>
      </c>
      <c r="I547" t="str">
        <v>Not Disclosed</v>
      </c>
    </row>
    <row r="548" spans="1:9" ht="12.75">
      <c r="A548">
        <v>45537</v>
      </c>
      <c r="B548" t="s">
        <v>669</v>
      </c>
      <c r="C548">
        <f>_xlfn.XLOOKUP(B548,'Original deal_information'!$B$2:$B$777,'Original deal_information'!$L$2:$L$777,0)</f>
        <v>9014</v>
      </c>
      <c r="D548">
        <f>_xlfn.XLOOKUP(B548,'Original deal_information'!$B$2:$B$777,'Original deal_information'!$O$2:$O$777,0)</f>
        <v>5832</v>
      </c>
      <c r="E548">
        <f>_xlfn.XLOOKUP(B548,'Original deal_information'!$B$2:$B$777,'Original deal_information'!$P$2:$P$777,0)</f>
        <v>3</v>
      </c>
      <c r="F548">
        <f>_xlfn.XLOOKUP(B548,'Original deal_information'!$B$2:$B$777,'Original deal_information'!$AI$2:$AI$777,0)</f>
        <v>1</v>
      </c>
      <c r="G548" t="str" cm="1">
        <f t="array" ref="G548:I548">_xlfn.XLOOKUP(B548,'Original deal_information'!$B$2:$B$777,'Original deal_information'!$AJ$2:$AL$777,"Not Disclosed",0)</f>
        <v xml:space="preserve">The current process for managing authorised signatory lists is manual and paper based.  When an authorisation for a company representative needs to be changed the paper based list should be refreshed and redistributed to relevant counterparts.  As this process is so laborious,  companies rarely refresh it  real time,  and thus expose themselves to risk (by having an authorised register that includes people who don't work for the organisation).
Cygnetise offers firms an online application to create,  maintain and distribute authorised signatory lists using a decentralized database.  This digitises the process.
Corporations benefit by easily managing their signature lists including sharing with their counterparts and banks.  Banks can hugely benefit by implementing the application and allowing all their business / corporate customers to manage their mandates on it.
Replacing inherently manual and inefficient processes,  the Cygnetise application reduces (by 95%) the time spent maintaining such registers.  It also provides a full audit trail for a signatory’s history.
Digitization of this process removes paper whilst users gain better risk oversight,  corporate governance and control.  There are no installation costs and the application is accessed via a web browser.  
The key advantages of using this decentralized database are that each user can offer trusted (and validated) signatory data to their peers,  without the need for a 3rd party to administer.
</v>
      </c>
      <c r="H548" t="str">
        <v xml:space="preserve">We charge on a Saas,  yearly subscription basis.  When the application is integrated into other platforms,  we can charge per data call.  </v>
      </c>
      <c r="I548" t="str">
        <v xml:space="preserve">Our application can benefit any medium to large organization in any geography.  The vision is to have more company entities on this blockchain than any other.  Currently acquisition of our customers (37 paying as at 31/12/2019 - with more than 250 company entities) is 95% from face to face sales,  and the rest is incoming from marketing / online searches.  The majority of the paying customers to date,  have considerable 'land and expand' growth opportunities.   As the product gets more widely used,  it has its own self marketing affects.  </v>
      </c>
    </row>
    <row r="549" spans="1:9" ht="12.75">
      <c r="A549">
        <v>45685</v>
      </c>
      <c r="B549" t="s">
        <v>171</v>
      </c>
      <c r="C549">
        <f>_xlfn.XLOOKUP(B549,'Original deal_information'!$B$2:$B$777,'Original deal_information'!$L$2:$L$777,0)</f>
        <v>2468</v>
      </c>
      <c r="D549">
        <f>_xlfn.XLOOKUP(B549,'Original deal_information'!$B$2:$B$777,'Original deal_information'!$O$2:$O$777,0)</f>
        <v>3678</v>
      </c>
      <c r="E549">
        <f>_xlfn.XLOOKUP(B549,'Original deal_information'!$B$2:$B$777,'Original deal_information'!$P$2:$P$777,0)</f>
        <v>1</v>
      </c>
      <c r="F549">
        <f>_xlfn.XLOOKUP(B549,'Original deal_information'!$B$2:$B$777,'Original deal_information'!$AI$2:$AI$777,0)</f>
        <v>1</v>
      </c>
      <c r="G549" t="str" cm="1">
        <f t="array" ref="G549:I549">_xlfn.XLOOKUP(B549,'Original deal_information'!$B$2:$B$777,'Original deal_information'!$AJ$2:$AL$777,"Not Disclosed",0)</f>
        <v>Not Disclosed</v>
      </c>
      <c r="H549" t="str">
        <v>Not Disclosed</v>
      </c>
      <c r="I549" t="str">
        <v>Not Disclosed</v>
      </c>
    </row>
    <row r="550" spans="1:9" ht="12.75">
      <c r="A550">
        <v>45807</v>
      </c>
      <c r="B550" t="s">
        <v>581</v>
      </c>
      <c r="C550">
        <f>_xlfn.XLOOKUP(B550,'Original deal_information'!$B$2:$B$777,'Original deal_information'!$L$2:$L$777,0)</f>
        <v>3459</v>
      </c>
      <c r="D550">
        <f>_xlfn.XLOOKUP(B550,'Original deal_information'!$B$2:$B$777,'Original deal_information'!$O$2:$O$777,0)</f>
        <v>7592</v>
      </c>
      <c r="E550">
        <f>_xlfn.XLOOKUP(B550,'Original deal_information'!$B$2:$B$777,'Original deal_information'!$P$2:$P$777,0)</f>
        <v>2</v>
      </c>
      <c r="F550">
        <f>_xlfn.XLOOKUP(B550,'Original deal_information'!$B$2:$B$777,'Original deal_information'!$AI$2:$AI$777,0)</f>
        <v>0</v>
      </c>
      <c r="G550" t="str" cm="1">
        <f t="array" ref="G550:I550">_xlfn.XLOOKUP(B550,'Original deal_information'!$B$2:$B$777,'Original deal_information'!$AJ$2:$AL$777,"Not Disclosed",0)</f>
        <v>Not Disclosed</v>
      </c>
      <c r="H550" t="str">
        <v>Not Disclosed</v>
      </c>
      <c r="I550" t="str">
        <v>Not Disclosed</v>
      </c>
    </row>
    <row r="551" spans="1:9" ht="12.75">
      <c r="A551">
        <v>46124</v>
      </c>
      <c r="B551" t="s">
        <v>606</v>
      </c>
      <c r="C551">
        <f>_xlfn.XLOOKUP(B551,'Original deal_information'!$B$2:$B$777,'Original deal_information'!$L$2:$L$777,0)</f>
        <v>4785</v>
      </c>
      <c r="D551">
        <f>_xlfn.XLOOKUP(B551,'Original deal_information'!$B$2:$B$777,'Original deal_information'!$O$2:$O$777,0)</f>
        <v>4536</v>
      </c>
      <c r="E551">
        <f>_xlfn.XLOOKUP(B551,'Original deal_information'!$B$2:$B$777,'Original deal_information'!$P$2:$P$777,0)</f>
        <v>3</v>
      </c>
      <c r="F551">
        <f>_xlfn.XLOOKUP(B551,'Original deal_information'!$B$2:$B$777,'Original deal_information'!$AI$2:$AI$777,0)</f>
        <v>1</v>
      </c>
      <c r="G551" t="str" cm="1">
        <f t="array" ref="G551:I551">_xlfn.XLOOKUP(B551,'Original deal_information'!$B$2:$B$777,'Original deal_information'!$AJ$2:$AL$777,"Not Disclosed",0)</f>
        <v>Not Disclosed</v>
      </c>
      <c r="H551" t="str">
        <v>Not Disclosed</v>
      </c>
      <c r="I551" t="str">
        <v>Not Disclosed</v>
      </c>
    </row>
    <row r="552" spans="1:9" ht="12.75">
      <c r="A552">
        <v>46231</v>
      </c>
      <c r="B552" t="s">
        <v>1121</v>
      </c>
      <c r="C552">
        <f>_xlfn.XLOOKUP(B552,'Original deal_information'!$B$2:$B$777,'Original deal_information'!$L$2:$L$777,0)</f>
        <v>5897</v>
      </c>
      <c r="D552">
        <f>_xlfn.XLOOKUP(B552,'Original deal_information'!$B$2:$B$777,'Original deal_information'!$O$2:$O$777,0)</f>
        <v>8769</v>
      </c>
      <c r="E552">
        <f>_xlfn.XLOOKUP(B552,'Original deal_information'!$B$2:$B$777,'Original deal_information'!$P$2:$P$777,0)</f>
        <v>1</v>
      </c>
      <c r="F552">
        <f>_xlfn.XLOOKUP(B552,'Original deal_information'!$B$2:$B$777,'Original deal_information'!$AI$2:$AI$777,0)</f>
        <v>1</v>
      </c>
      <c r="G552" t="str" cm="1">
        <f t="array" ref="G552:I552">_xlfn.XLOOKUP(B552,'Original deal_information'!$B$2:$B$777,'Original deal_information'!$AJ$2:$AL$777,"Not Disclosed",0)</f>
        <v>Not Disclosed</v>
      </c>
      <c r="H552" t="str">
        <v>Not Disclosed</v>
      </c>
      <c r="I552" t="str">
        <v>Not Disclosed</v>
      </c>
    </row>
    <row r="553" spans="1:9" ht="12.75">
      <c r="A553">
        <v>46363</v>
      </c>
      <c r="B553" t="s">
        <v>587</v>
      </c>
      <c r="C553">
        <f>_xlfn.XLOOKUP(B553,'Original deal_information'!$B$2:$B$777,'Original deal_information'!$L$2:$L$777,0)</f>
        <v>5678</v>
      </c>
      <c r="D553">
        <f>_xlfn.XLOOKUP(B553,'Original deal_information'!$B$2:$B$777,'Original deal_information'!$O$2:$O$777,0)</f>
        <v>9426</v>
      </c>
      <c r="E553">
        <f>_xlfn.XLOOKUP(B553,'Original deal_information'!$B$2:$B$777,'Original deal_information'!$P$2:$P$777,0)</f>
        <v>1</v>
      </c>
      <c r="F553">
        <f>_xlfn.XLOOKUP(B553,'Original deal_information'!$B$2:$B$777,'Original deal_information'!$AI$2:$AI$777,0)</f>
        <v>0</v>
      </c>
      <c r="G553" t="str" cm="1">
        <f t="array" ref="G553:I553">_xlfn.XLOOKUP(B553,'Original deal_information'!$B$2:$B$777,'Original deal_information'!$AJ$2:$AL$777,"Not Disclosed",0)</f>
        <v>Not Disclosed</v>
      </c>
      <c r="H553" t="str">
        <v>Not Disclosed</v>
      </c>
      <c r="I553" t="str">
        <v>Not Disclosed</v>
      </c>
    </row>
    <row r="554" spans="1:9" ht="12.75">
      <c r="A554">
        <v>46370</v>
      </c>
      <c r="B554" t="s">
        <v>589</v>
      </c>
      <c r="C554">
        <f>_xlfn.XLOOKUP(B554,'Original deal_information'!$B$2:$B$777,'Original deal_information'!$L$2:$L$777,0)</f>
        <v>9014</v>
      </c>
      <c r="D554">
        <f>_xlfn.XLOOKUP(B554,'Original deal_information'!$B$2:$B$777,'Original deal_information'!$O$2:$O$777,0)</f>
        <v>9238</v>
      </c>
      <c r="E554">
        <f>_xlfn.XLOOKUP(B554,'Original deal_information'!$B$2:$B$777,'Original deal_information'!$P$2:$P$777,0)</f>
        <v>1</v>
      </c>
      <c r="F554">
        <f>_xlfn.XLOOKUP(B554,'Original deal_information'!$B$2:$B$777,'Original deal_information'!$AI$2:$AI$777,0)</f>
        <v>0</v>
      </c>
      <c r="G554" t="str" cm="1">
        <f t="array" ref="G554:I554">_xlfn.XLOOKUP(B554,'Original deal_information'!$B$2:$B$777,'Original deal_information'!$AJ$2:$AL$777,"Not Disclosed",0)</f>
        <v>Not Disclosed</v>
      </c>
      <c r="H554" t="str">
        <v>Not Disclosed</v>
      </c>
      <c r="I554" t="str">
        <v>Not Disclosed</v>
      </c>
    </row>
    <row r="555" spans="1:9" ht="12.75">
      <c r="A555">
        <v>46377</v>
      </c>
      <c r="B555" t="s">
        <v>590</v>
      </c>
      <c r="C555">
        <f>_xlfn.XLOOKUP(B555,'Original deal_information'!$B$2:$B$777,'Original deal_information'!$L$2:$L$777,0)</f>
        <v>4785</v>
      </c>
      <c r="D555">
        <f>_xlfn.XLOOKUP(B555,'Original deal_information'!$B$2:$B$777,'Original deal_information'!$O$2:$O$777,0)</f>
        <v>6729</v>
      </c>
      <c r="E555">
        <f>_xlfn.XLOOKUP(B555,'Original deal_information'!$B$2:$B$777,'Original deal_information'!$P$2:$P$777,0)</f>
        <v>1</v>
      </c>
      <c r="F555">
        <f>_xlfn.XLOOKUP(B555,'Original deal_information'!$B$2:$B$777,'Original deal_information'!$AI$2:$AI$777,0)</f>
        <v>0</v>
      </c>
      <c r="G555" t="str" cm="1">
        <f t="array" ref="G555:I555">_xlfn.XLOOKUP(B555,'Original deal_information'!$B$2:$B$777,'Original deal_information'!$AJ$2:$AL$777,"Not Disclosed",0)</f>
        <v>Not Disclosed</v>
      </c>
      <c r="H555" t="str">
        <v>Not Disclosed</v>
      </c>
      <c r="I555" t="str">
        <v>Not Disclosed</v>
      </c>
    </row>
    <row r="556" spans="1:9" ht="12.75">
      <c r="A556">
        <v>46538</v>
      </c>
      <c r="B556" t="s">
        <v>759</v>
      </c>
      <c r="C556">
        <f>_xlfn.XLOOKUP(B556,'Original deal_information'!$B$2:$B$777,'Original deal_information'!$L$2:$L$777,0)</f>
        <v>2361</v>
      </c>
      <c r="D556">
        <f>_xlfn.XLOOKUP(B556,'Original deal_information'!$B$2:$B$777,'Original deal_information'!$O$2:$O$777,0)</f>
        <v>3678</v>
      </c>
      <c r="E556">
        <f>_xlfn.XLOOKUP(B556,'Original deal_information'!$B$2:$B$777,'Original deal_information'!$P$2:$P$777,0)</f>
        <v>1</v>
      </c>
      <c r="F556">
        <f>_xlfn.XLOOKUP(B556,'Original deal_information'!$B$2:$B$777,'Original deal_information'!$AI$2:$AI$777,0)</f>
        <v>0</v>
      </c>
      <c r="G556" t="str" cm="1">
        <f t="array" ref="G556:I556">_xlfn.XLOOKUP(B556,'Original deal_information'!$B$2:$B$777,'Original deal_information'!$AJ$2:$AL$777,"Not Disclosed",0)</f>
        <v>Not Disclosed</v>
      </c>
      <c r="H556" t="str">
        <v>Not Disclosed</v>
      </c>
      <c r="I556" t="str">
        <v>Not Disclosed</v>
      </c>
    </row>
    <row r="557" spans="1:9" ht="12.75">
      <c r="A557">
        <v>46995</v>
      </c>
      <c r="B557" t="s">
        <v>695</v>
      </c>
      <c r="C557">
        <f>_xlfn.XLOOKUP(B557,'Original deal_information'!$B$2:$B$777,'Original deal_information'!$L$2:$L$777,0)</f>
        <v>2361</v>
      </c>
      <c r="D557">
        <f>_xlfn.XLOOKUP(B557,'Original deal_information'!$B$2:$B$777,'Original deal_information'!$O$2:$O$777,0)</f>
        <v>6721</v>
      </c>
      <c r="E557">
        <f>_xlfn.XLOOKUP(B557,'Original deal_information'!$B$2:$B$777,'Original deal_information'!$P$2:$P$777,0)</f>
        <v>3</v>
      </c>
      <c r="F557">
        <f>_xlfn.XLOOKUP(B557,'Original deal_information'!$B$2:$B$777,'Original deal_information'!$AI$2:$AI$777,0)</f>
        <v>1</v>
      </c>
      <c r="G557" t="str" cm="1">
        <f t="array" ref="G557:I557">_xlfn.XLOOKUP(B557,'Original deal_information'!$B$2:$B$777,'Original deal_information'!$AJ$2:$AL$777,"Not Disclosed",0)</f>
        <v>Not Disclosed</v>
      </c>
      <c r="H557" t="str">
        <v>Not Disclosed</v>
      </c>
      <c r="I557" t="str">
        <v>Not Disclosed</v>
      </c>
    </row>
    <row r="558" spans="1:9" ht="12.75">
      <c r="A558">
        <v>47217</v>
      </c>
      <c r="B558" t="s">
        <v>885</v>
      </c>
      <c r="C558">
        <f>_xlfn.XLOOKUP(B558,'Original deal_information'!$B$2:$B$777,'Original deal_information'!$L$2:$L$777,0)</f>
        <v>2836</v>
      </c>
      <c r="D558">
        <f>_xlfn.XLOOKUP(B558,'Original deal_information'!$B$2:$B$777,'Original deal_information'!$O$2:$O$777,0)</f>
        <v>7846</v>
      </c>
      <c r="E558">
        <f>_xlfn.XLOOKUP(B558,'Original deal_information'!$B$2:$B$777,'Original deal_information'!$P$2:$P$777,0)</f>
        <v>1</v>
      </c>
      <c r="F558">
        <f>_xlfn.XLOOKUP(B558,'Original deal_information'!$B$2:$B$777,'Original deal_information'!$AI$2:$AI$777,0)</f>
        <v>0</v>
      </c>
      <c r="G558" t="str" cm="1">
        <f t="array" ref="G558:I558">_xlfn.XLOOKUP(B558,'Original deal_information'!$B$2:$B$777,'Original deal_information'!$AJ$2:$AL$777,"Not Disclosed",0)</f>
        <v>Not Disclosed</v>
      </c>
      <c r="H558" t="str">
        <v>Not Disclosed</v>
      </c>
      <c r="I558" t="str">
        <v>Not Disclosed</v>
      </c>
    </row>
    <row r="559" spans="1:9" ht="12.75">
      <c r="A559">
        <v>47219</v>
      </c>
      <c r="B559" t="s">
        <v>882</v>
      </c>
      <c r="C559">
        <f>_xlfn.XLOOKUP(B559,'Original deal_information'!$B$2:$B$777,'Original deal_information'!$L$2:$L$777,0)</f>
        <v>2836</v>
      </c>
      <c r="D559">
        <f>_xlfn.XLOOKUP(B559,'Original deal_information'!$B$2:$B$777,'Original deal_information'!$O$2:$O$777,0)</f>
        <v>2391</v>
      </c>
      <c r="E559">
        <f>_xlfn.XLOOKUP(B559,'Original deal_information'!$B$2:$B$777,'Original deal_information'!$P$2:$P$777,0)</f>
        <v>0</v>
      </c>
      <c r="F559">
        <f>_xlfn.XLOOKUP(B559,'Original deal_information'!$B$2:$B$777,'Original deal_information'!$AI$2:$AI$777,0)</f>
        <v>0</v>
      </c>
      <c r="G559" t="str" cm="1">
        <f t="array" ref="G559:I559">_xlfn.XLOOKUP(B559,'Original deal_information'!$B$2:$B$777,'Original deal_information'!$AJ$2:$AL$777,"Not Disclosed",0)</f>
        <v>Not Disclosed</v>
      </c>
      <c r="H559" t="str">
        <v>Not Disclosed</v>
      </c>
      <c r="I559" t="str">
        <v>Not Disclosed</v>
      </c>
    </row>
    <row r="560" spans="1:9" ht="12.75">
      <c r="A560">
        <v>47311</v>
      </c>
      <c r="B560" t="s">
        <v>1014</v>
      </c>
      <c r="C560">
        <f>_xlfn.XLOOKUP(B560,'Original deal_information'!$B$2:$B$777,'Original deal_information'!$L$2:$L$777,0)</f>
        <v>5897</v>
      </c>
      <c r="D560">
        <f>_xlfn.XLOOKUP(B560,'Original deal_information'!$B$2:$B$777,'Original deal_information'!$O$2:$O$777,0)</f>
        <v>8769</v>
      </c>
      <c r="E560">
        <f>_xlfn.XLOOKUP(B560,'Original deal_information'!$B$2:$B$777,'Original deal_information'!$P$2:$P$777,0)</f>
        <v>2</v>
      </c>
      <c r="F560">
        <f>_xlfn.XLOOKUP(B560,'Original deal_information'!$B$2:$B$777,'Original deal_information'!$AI$2:$AI$777,0)</f>
        <v>1</v>
      </c>
      <c r="G560" t="str" cm="1">
        <f t="array" ref="G560:I560">_xlfn.XLOOKUP(B560,'Original deal_information'!$B$2:$B$777,'Original deal_information'!$AJ$2:$AL$777,"Not Disclosed",0)</f>
        <v xml:space="preserve">Olev complies with all legal and payment regulations within the Turkish market which allows us to operate in the B2B market unlike our global competitors. We also solve many problems that ride-hailing services solve such as ease of payment,  customer service,  security and reliability.
</v>
      </c>
      <c r="H560" t="str">
        <v xml:space="preserve">Olev is a marketplace and it receives 15\\\\\\\\\\\\\\\\\\\\\\\\% commission of all transactions that occur on the platform.
</v>
      </c>
      <c r="I560" t="str">
        <v xml:space="preserve">Olev is a marketplace and it receives 15\\\\\\\\\\\\% commission of all transactions that occur on the platform.
</v>
      </c>
    </row>
    <row r="561" spans="1:9" ht="12.75">
      <c r="A561">
        <v>47385</v>
      </c>
      <c r="B561" t="s">
        <v>608</v>
      </c>
      <c r="C561">
        <f>_xlfn.XLOOKUP(B561,'Original deal_information'!$B$2:$B$777,'Original deal_information'!$L$2:$L$777,0)</f>
        <v>3947</v>
      </c>
      <c r="D561">
        <f>_xlfn.XLOOKUP(B561,'Original deal_information'!$B$2:$B$777,'Original deal_information'!$O$2:$O$777,0)</f>
        <v>6859</v>
      </c>
      <c r="E561">
        <f>_xlfn.XLOOKUP(B561,'Original deal_information'!$B$2:$B$777,'Original deal_information'!$P$2:$P$777,0)</f>
        <v>1</v>
      </c>
      <c r="F561">
        <f>_xlfn.XLOOKUP(B561,'Original deal_information'!$B$2:$B$777,'Original deal_information'!$AI$2:$AI$777,0)</f>
        <v>1</v>
      </c>
      <c r="G561" t="str" cm="1">
        <f t="array" ref="G561:I561">_xlfn.XLOOKUP(B561,'Original deal_information'!$B$2:$B$777,'Original deal_information'!$AJ$2:$AL$777,"Not Disclosed",0)</f>
        <v>Not Disclosed</v>
      </c>
      <c r="H561" t="str">
        <v>Not Disclosed</v>
      </c>
      <c r="I561" t="str">
        <v>Not Disclosed</v>
      </c>
    </row>
    <row r="562" spans="1:9" ht="12.75">
      <c r="A562">
        <v>47526</v>
      </c>
      <c r="B562" t="s">
        <v>936</v>
      </c>
      <c r="C562">
        <f>_xlfn.XLOOKUP(B562,'Original deal_information'!$B$2:$B$777,'Original deal_information'!$L$2:$L$777,0)</f>
        <v>2836</v>
      </c>
      <c r="D562">
        <f>_xlfn.XLOOKUP(B562,'Original deal_information'!$B$2:$B$777,'Original deal_information'!$O$2:$O$777,0)</f>
        <v>4536</v>
      </c>
      <c r="E562">
        <f>_xlfn.XLOOKUP(B562,'Original deal_information'!$B$2:$B$777,'Original deal_information'!$P$2:$P$777,0)</f>
        <v>1</v>
      </c>
      <c r="F562">
        <f>_xlfn.XLOOKUP(B562,'Original deal_information'!$B$2:$B$777,'Original deal_information'!$AI$2:$AI$777,0)</f>
        <v>0</v>
      </c>
      <c r="G562" t="str" cm="1">
        <f t="array" ref="G562:I562">_xlfn.XLOOKUP(B562,'Original deal_information'!$B$2:$B$777,'Original deal_information'!$AJ$2:$AL$777,"Not Disclosed",0)</f>
        <v>Not Disclosed</v>
      </c>
      <c r="H562" t="str">
        <v>Not Disclosed</v>
      </c>
      <c r="I562" t="str">
        <v>Not Disclosed</v>
      </c>
    </row>
    <row r="563" spans="1:9" ht="12.75">
      <c r="A563">
        <v>47533</v>
      </c>
      <c r="B563" t="s">
        <v>610</v>
      </c>
      <c r="C563">
        <f>_xlfn.XLOOKUP(B563,'Original deal_information'!$B$2:$B$777,'Original deal_information'!$L$2:$L$777,0)</f>
        <v>1384</v>
      </c>
      <c r="D563">
        <f>_xlfn.XLOOKUP(B563,'Original deal_information'!$B$2:$B$777,'Original deal_information'!$O$2:$O$777,0)</f>
        <v>1472</v>
      </c>
      <c r="E563">
        <f>_xlfn.XLOOKUP(B563,'Original deal_information'!$B$2:$B$777,'Original deal_information'!$P$2:$P$777,0)</f>
        <v>2</v>
      </c>
      <c r="F563">
        <f>_xlfn.XLOOKUP(B563,'Original deal_information'!$B$2:$B$777,'Original deal_information'!$AI$2:$AI$777,0)</f>
        <v>0</v>
      </c>
      <c r="G563" t="str" cm="1">
        <f t="array" ref="G563:I563">_xlfn.XLOOKUP(B563,'Original deal_information'!$B$2:$B$777,'Original deal_information'!$AJ$2:$AL$777,"Not Disclosed",0)</f>
        <v>Not Disclosed</v>
      </c>
      <c r="H563" t="str">
        <v>Not Disclosed</v>
      </c>
      <c r="I563" t="str">
        <v>Not Disclosed</v>
      </c>
    </row>
    <row r="564" spans="1:9" ht="12.75">
      <c r="A564">
        <v>47615</v>
      </c>
      <c r="B564" t="s">
        <v>621</v>
      </c>
      <c r="C564">
        <f>_xlfn.XLOOKUP(B564,'Original deal_information'!$B$2:$B$777,'Original deal_information'!$L$2:$L$777,0)</f>
        <v>4785</v>
      </c>
      <c r="D564">
        <f>_xlfn.XLOOKUP(B564,'Original deal_information'!$B$2:$B$777,'Original deal_information'!$O$2:$O$777,0)</f>
        <v>5783</v>
      </c>
      <c r="E564" t="str">
        <f>_xlfn.XLOOKUP(B564,'Original deal_information'!$B$2:$B$777,'Original deal_information'!$P$2:$P$777,0)</f>
        <v>Not Disclosed</v>
      </c>
      <c r="F564">
        <f>_xlfn.XLOOKUP(B564,'Original deal_information'!$B$2:$B$777,'Original deal_information'!$AI$2:$AI$777,0)</f>
        <v>1</v>
      </c>
      <c r="G564" t="str" cm="1">
        <f t="array" ref="G564:I564">_xlfn.XLOOKUP(B564,'Original deal_information'!$B$2:$B$777,'Original deal_information'!$AJ$2:$AL$777,"Not Disclosed",0)</f>
        <v>Not Disclosed</v>
      </c>
      <c r="H564" t="str">
        <v>Not Disclosed</v>
      </c>
      <c r="I564" t="str">
        <v>Not Disclosed</v>
      </c>
    </row>
    <row r="565" spans="1:9" ht="12.75">
      <c r="A565">
        <v>48328</v>
      </c>
      <c r="B565" t="s">
        <v>993</v>
      </c>
      <c r="C565">
        <f>_xlfn.XLOOKUP(B565,'Original deal_information'!$B$2:$B$777,'Original deal_information'!$L$2:$L$777,0)</f>
        <v>5897</v>
      </c>
      <c r="D565">
        <f>_xlfn.XLOOKUP(B565,'Original deal_information'!$B$2:$B$777,'Original deal_information'!$O$2:$O$777,0)</f>
        <v>9435</v>
      </c>
      <c r="E565" t="str">
        <f>_xlfn.XLOOKUP(B565,'Original deal_information'!$B$2:$B$777,'Original deal_information'!$P$2:$P$777,0)</f>
        <v>Not Disclosed</v>
      </c>
      <c r="F565">
        <f>_xlfn.XLOOKUP(B565,'Original deal_information'!$B$2:$B$777,'Original deal_information'!$AI$2:$AI$777,0)</f>
        <v>0</v>
      </c>
      <c r="G565" t="str" cm="1">
        <f t="array" ref="G565:I565">_xlfn.XLOOKUP(B565,'Original deal_information'!$B$2:$B$777,'Original deal_information'!$AJ$2:$AL$777,"Not Disclosed",0)</f>
        <v>Not Disclosed</v>
      </c>
      <c r="H565" t="str">
        <v>Not Disclosed</v>
      </c>
      <c r="I565" t="str">
        <v>Not Disclosed</v>
      </c>
    </row>
    <row r="566" spans="1:9" ht="12.75">
      <c r="A566">
        <v>48329</v>
      </c>
      <c r="B566" t="s">
        <v>1039</v>
      </c>
      <c r="C566">
        <f>_xlfn.XLOOKUP(B566,'Original deal_information'!$B$2:$B$777,'Original deal_information'!$L$2:$L$777,0)</f>
        <v>5897</v>
      </c>
      <c r="D566">
        <f>_xlfn.XLOOKUP(B566,'Original deal_information'!$B$2:$B$777,'Original deal_information'!$O$2:$O$777,0)</f>
        <v>7846</v>
      </c>
      <c r="E566" t="str">
        <f>_xlfn.XLOOKUP(B566,'Original deal_information'!$B$2:$B$777,'Original deal_information'!$P$2:$P$777,0)</f>
        <v>Not Disclosed</v>
      </c>
      <c r="F566">
        <f>_xlfn.XLOOKUP(B566,'Original deal_information'!$B$2:$B$777,'Original deal_information'!$AI$2:$AI$777,0)</f>
        <v>0</v>
      </c>
      <c r="G566" t="str" cm="1">
        <f t="array" ref="G566:I566">_xlfn.XLOOKUP(B566,'Original deal_information'!$B$2:$B$777,'Original deal_information'!$AJ$2:$AL$777,"Not Disclosed",0)</f>
        <v>Not Disclosed</v>
      </c>
      <c r="H566" t="str">
        <v>Not Disclosed</v>
      </c>
      <c r="I566" t="str">
        <v>Not Disclosed</v>
      </c>
    </row>
    <row r="567" spans="1:9" ht="12.75">
      <c r="A567">
        <v>48333</v>
      </c>
      <c r="B567" t="s">
        <v>970</v>
      </c>
      <c r="C567">
        <f>_xlfn.XLOOKUP(B567,'Original deal_information'!$B$2:$B$777,'Original deal_information'!$L$2:$L$777,0)</f>
        <v>5897</v>
      </c>
      <c r="D567">
        <f>_xlfn.XLOOKUP(B567,'Original deal_information'!$B$2:$B$777,'Original deal_information'!$O$2:$O$777,0)</f>
        <v>7846</v>
      </c>
      <c r="E567" t="str">
        <f>_xlfn.XLOOKUP(B567,'Original deal_information'!$B$2:$B$777,'Original deal_information'!$P$2:$P$777,0)</f>
        <v>Not Disclosed</v>
      </c>
      <c r="F567">
        <f>_xlfn.XLOOKUP(B567,'Original deal_information'!$B$2:$B$777,'Original deal_information'!$AI$2:$AI$777,0)</f>
        <v>0</v>
      </c>
      <c r="G567" t="str" cm="1">
        <f t="array" ref="G567:I567">_xlfn.XLOOKUP(B567,'Original deal_information'!$B$2:$B$777,'Original deal_information'!$AJ$2:$AL$777,"Not Disclosed",0)</f>
        <v>Not Disclosed</v>
      </c>
      <c r="H567" t="str">
        <v>Not Disclosed</v>
      </c>
      <c r="I567" t="str">
        <v>Not Disclosed</v>
      </c>
    </row>
    <row r="568" spans="1:9" ht="12.75">
      <c r="A568">
        <v>48335</v>
      </c>
      <c r="B568" t="s">
        <v>1072</v>
      </c>
      <c r="C568">
        <f>_xlfn.XLOOKUP(B568,'Original deal_information'!$B$2:$B$777,'Original deal_information'!$L$2:$L$777,0)</f>
        <v>4785</v>
      </c>
      <c r="D568">
        <f>_xlfn.XLOOKUP(B568,'Original deal_information'!$B$2:$B$777,'Original deal_information'!$O$2:$O$777,0)</f>
        <v>3985</v>
      </c>
      <c r="E568">
        <f>_xlfn.XLOOKUP(B568,'Original deal_information'!$B$2:$B$777,'Original deal_information'!$P$2:$P$777,0)</f>
        <v>2</v>
      </c>
      <c r="F568">
        <f>_xlfn.XLOOKUP(B568,'Original deal_information'!$B$2:$B$777,'Original deal_information'!$AI$2:$AI$777,0)</f>
        <v>1</v>
      </c>
      <c r="G568" t="str" cm="1">
        <f t="array" ref="G568:I568">_xlfn.XLOOKUP(B568,'Original deal_information'!$B$2:$B$777,'Original deal_information'!$AJ$2:$AL$777,"Not Disclosed",0)</f>
        <v xml:space="preserve">According to FAO,  Food and Agriculture Organization of the United Nations,  1/3 of the food produced for human consumption in the world goes to waste because of the quality standards,  (color,  shape,  etc.) overproduction and the lack of information about use-by and best before dates. 793 million people are malnourished in the world,  while it is possible to feed those people with this amount. 
In the retail sector,  food waste is mainly caused by inefficient inventory management,  logistics operations and high-quality requirements of the food sector. Even though most of the surplus is suitable for human consumption,  they end up being landfilled,  because companies have difficulties getting insight into their shrinkage,  or they don’t know how to manage their surplus. Furthermore,  the food sector has uncertainty about where food waste occurs and its value because there is no data to analyze waste. This lack of data analytics creates information gaps that hinder the collaboration required within businesses to prevent food waste.
By following the Food Recovery Hierarchy,  FazlaGıda aims the reduce waste at its origin,  while implementing the Food Recovery Hierarchy,  which uses different strategies where add value both to the ecosystem and the people live in it. So far,  Fazla Gıda succeeds in what is aimed. 330.000 people are reached in Food Donation Module with 36 different cities over 14 Million KGs.  17000 Ton CO2 emission is prevented and over 5000 tons of food are saved. </v>
      </c>
      <c r="H568" t="str">
        <v>Fazla Gıda’s Business Model is a mix of subscription &amp; transaction model</v>
      </c>
      <c r="I568" t="str">
        <v xml:space="preserve">We believe that waste becomes a resource in the right hands. In Turkey Ecosystem,  food waste worths 50 B € and 30 M € of it can be prevented with Fazla Gıda's holistic surplus management system. With our digital platform,  we could bring back %20 of food waste that worths 250 billion TL. In 2, 5 years our business grew by 500%.
We work with different stakeholders which are mainly producers,  stores,  HoReCas,  distributors,  municipalities,  charities and food banks,  animal feed producers and recycling centers. 
More than 120 food banks,  soup kitchens,  or charities get donations every day. We work with sector leaders both local and global companies such as Metro Cash &amp; Carry,  PepsiCo,  Nestle,  Danone,  Mondelez,  and the number is accelerating due to 100% client gladness
As it is mentioned above,  Fazla Gıda works with different stakeholders with different partnership strategies,  those partnerships connect Fazla Gıda with suitable clients,  in addition to FazlaGıda Sales&amp;Operations Team. 
The surplus management process is being handled mainly manually in most of countries. Fazla Gıdas' technological and holistic perspective to surplus management process makes Fazla Gıda desirable for different client segments such as retailers or HoReCa,  not just in Turkey but also in Europan countries like Russia and Italy. where the surplus management process is not so developed. 
</v>
      </c>
    </row>
    <row r="569" spans="1:9" ht="12.75">
      <c r="A569">
        <v>48350</v>
      </c>
      <c r="B569" t="s">
        <v>956</v>
      </c>
      <c r="C569">
        <f>_xlfn.XLOOKUP(B569,'Original deal_information'!$B$2:$B$777,'Original deal_information'!$L$2:$L$777,0)</f>
        <v>5897</v>
      </c>
      <c r="D569">
        <f>_xlfn.XLOOKUP(B569,'Original deal_information'!$B$2:$B$777,'Original deal_information'!$O$2:$O$777,0)</f>
        <v>8769</v>
      </c>
      <c r="E569" t="str">
        <f>_xlfn.XLOOKUP(B569,'Original deal_information'!$B$2:$B$777,'Original deal_information'!$P$2:$P$777,0)</f>
        <v>Not Disclosed</v>
      </c>
      <c r="F569">
        <f>_xlfn.XLOOKUP(B569,'Original deal_information'!$B$2:$B$777,'Original deal_information'!$AI$2:$AI$777,0)</f>
        <v>0</v>
      </c>
      <c r="G569" t="str" cm="1">
        <f t="array" ref="G569:I569">_xlfn.XLOOKUP(B569,'Original deal_information'!$B$2:$B$777,'Original deal_information'!$AJ$2:$AL$777,"Not Disclosed",0)</f>
        <v>Not Disclosed</v>
      </c>
      <c r="H569" t="str">
        <v>Not Disclosed</v>
      </c>
      <c r="I569" t="str">
        <v>Not Disclosed</v>
      </c>
    </row>
    <row r="570" spans="1:9" ht="12.75">
      <c r="A570">
        <v>48351</v>
      </c>
      <c r="B570" t="s">
        <v>968</v>
      </c>
      <c r="C570">
        <f>_xlfn.XLOOKUP(B570,'Original deal_information'!$B$2:$B$777,'Original deal_information'!$L$2:$L$777,0)</f>
        <v>5897</v>
      </c>
      <c r="D570">
        <f>_xlfn.XLOOKUP(B570,'Original deal_information'!$B$2:$B$777,'Original deal_information'!$O$2:$O$777,0)</f>
        <v>7592</v>
      </c>
      <c r="E570" t="str">
        <f>_xlfn.XLOOKUP(B570,'Original deal_information'!$B$2:$B$777,'Original deal_information'!$P$2:$P$777,0)</f>
        <v>Not Disclosed</v>
      </c>
      <c r="F570">
        <f>_xlfn.XLOOKUP(B570,'Original deal_information'!$B$2:$B$777,'Original deal_information'!$AI$2:$AI$777,0)</f>
        <v>0</v>
      </c>
      <c r="G570" t="str" cm="1">
        <f t="array" ref="G570:I570">_xlfn.XLOOKUP(B570,'Original deal_information'!$B$2:$B$777,'Original deal_information'!$AJ$2:$AL$777,"Not Disclosed",0)</f>
        <v>Not Disclosed</v>
      </c>
      <c r="H570" t="str">
        <v>Not Disclosed</v>
      </c>
      <c r="I570" t="str">
        <v>Not Disclosed</v>
      </c>
    </row>
    <row r="571" spans="1:9" ht="12.75">
      <c r="A571">
        <v>48352</v>
      </c>
      <c r="B571" t="s">
        <v>1143</v>
      </c>
      <c r="C571">
        <f>_xlfn.XLOOKUP(B571,'Original deal_information'!$B$2:$B$777,'Original deal_information'!$L$2:$L$777,0)</f>
        <v>5897</v>
      </c>
      <c r="D571">
        <f>_xlfn.XLOOKUP(B571,'Original deal_information'!$B$2:$B$777,'Original deal_information'!$O$2:$O$777,0)</f>
        <v>7346</v>
      </c>
      <c r="E571" t="str">
        <f>_xlfn.XLOOKUP(B571,'Original deal_information'!$B$2:$B$777,'Original deal_information'!$P$2:$P$777,0)</f>
        <v>Not Disclosed</v>
      </c>
      <c r="F571">
        <f>_xlfn.XLOOKUP(B571,'Original deal_information'!$B$2:$B$777,'Original deal_information'!$AI$2:$AI$777,0)</f>
        <v>0</v>
      </c>
      <c r="G571" t="str" cm="1">
        <f t="array" ref="G571:I571">_xlfn.XLOOKUP(B571,'Original deal_information'!$B$2:$B$777,'Original deal_information'!$AJ$2:$AL$777,"Not Disclosed",0)</f>
        <v>Not Disclosed</v>
      </c>
      <c r="H571" t="str">
        <v>Not Disclosed</v>
      </c>
      <c r="I571" t="str">
        <v>Not Disclosed</v>
      </c>
    </row>
    <row r="572" spans="1:9" ht="12.75">
      <c r="A572">
        <v>48353</v>
      </c>
      <c r="B572" t="s">
        <v>1098</v>
      </c>
      <c r="C572">
        <f>_xlfn.XLOOKUP(B572,'Original deal_information'!$B$2:$B$777,'Original deal_information'!$L$2:$L$777,0)</f>
        <v>5897</v>
      </c>
      <c r="D572">
        <f>_xlfn.XLOOKUP(B572,'Original deal_information'!$B$2:$B$777,'Original deal_information'!$O$2:$O$777,0)</f>
        <v>2165</v>
      </c>
      <c r="E572" t="str">
        <f>_xlfn.XLOOKUP(B572,'Original deal_information'!$B$2:$B$777,'Original deal_information'!$P$2:$P$777,0)</f>
        <v>Not Disclosed</v>
      </c>
      <c r="F572">
        <f>_xlfn.XLOOKUP(B572,'Original deal_information'!$B$2:$B$777,'Original deal_information'!$AI$2:$AI$777,0)</f>
        <v>0</v>
      </c>
      <c r="G572" t="str" cm="1">
        <f t="array" ref="G572:I572">_xlfn.XLOOKUP(B572,'Original deal_information'!$B$2:$B$777,'Original deal_information'!$AJ$2:$AL$777,"Not Disclosed",0)</f>
        <v>Not Disclosed</v>
      </c>
      <c r="H572" t="str">
        <v>Not Disclosed</v>
      </c>
      <c r="I572" t="str">
        <v>Not Disclosed</v>
      </c>
    </row>
    <row r="573" spans="1:9" ht="12.75">
      <c r="A573">
        <v>48355</v>
      </c>
      <c r="B573" t="s">
        <v>1067</v>
      </c>
      <c r="C573">
        <f>_xlfn.XLOOKUP(B573,'Original deal_information'!$B$2:$B$777,'Original deal_information'!$L$2:$L$777,0)</f>
        <v>5897</v>
      </c>
      <c r="D573">
        <f>_xlfn.XLOOKUP(B573,'Original deal_information'!$B$2:$B$777,'Original deal_information'!$O$2:$O$777,0)</f>
        <v>9426</v>
      </c>
      <c r="E573" t="str">
        <f>_xlfn.XLOOKUP(B573,'Original deal_information'!$B$2:$B$777,'Original deal_information'!$P$2:$P$777,0)</f>
        <v>Not Disclosed</v>
      </c>
      <c r="F573">
        <f>_xlfn.XLOOKUP(B573,'Original deal_information'!$B$2:$B$777,'Original deal_information'!$AI$2:$AI$777,0)</f>
        <v>0</v>
      </c>
      <c r="G573" t="str" cm="1">
        <f t="array" ref="G573:I573">_xlfn.XLOOKUP(B573,'Original deal_information'!$B$2:$B$777,'Original deal_information'!$AJ$2:$AL$777,"Not Disclosed",0)</f>
        <v>Not Disclosed</v>
      </c>
      <c r="H573" t="str">
        <v>Not Disclosed</v>
      </c>
      <c r="I573" t="str">
        <v>Not Disclosed</v>
      </c>
    </row>
    <row r="574" spans="1:9" ht="12.75">
      <c r="A574">
        <v>48356</v>
      </c>
      <c r="B574" t="s">
        <v>1051</v>
      </c>
      <c r="C574">
        <f>_xlfn.XLOOKUP(B574,'Original deal_information'!$B$2:$B$777,'Original deal_information'!$L$2:$L$777,0)</f>
        <v>5897</v>
      </c>
      <c r="D574">
        <f>_xlfn.XLOOKUP(B574,'Original deal_information'!$B$2:$B$777,'Original deal_information'!$O$2:$O$777,0)</f>
        <v>2356</v>
      </c>
      <c r="E574" t="str">
        <f>_xlfn.XLOOKUP(B574,'Original deal_information'!$B$2:$B$777,'Original deal_information'!$P$2:$P$777,0)</f>
        <v>Not Disclosed</v>
      </c>
      <c r="F574">
        <f>_xlfn.XLOOKUP(B574,'Original deal_information'!$B$2:$B$777,'Original deal_information'!$AI$2:$AI$777,0)</f>
        <v>0</v>
      </c>
      <c r="G574" t="str" cm="1">
        <f t="array" ref="G574:I574">_xlfn.XLOOKUP(B574,'Original deal_information'!$B$2:$B$777,'Original deal_information'!$AJ$2:$AL$777,"Not Disclosed",0)</f>
        <v>Not Disclosed</v>
      </c>
      <c r="H574" t="str">
        <v>Not Disclosed</v>
      </c>
      <c r="I574" t="str">
        <v>Not Disclosed</v>
      </c>
    </row>
    <row r="575" spans="1:9" ht="12.75">
      <c r="A575">
        <v>48357</v>
      </c>
      <c r="B575" t="s">
        <v>1122</v>
      </c>
      <c r="C575">
        <f>_xlfn.XLOOKUP(B575,'Original deal_information'!$B$2:$B$777,'Original deal_information'!$L$2:$L$777,0)</f>
        <v>5897</v>
      </c>
      <c r="D575">
        <f>_xlfn.XLOOKUP(B575,'Original deal_information'!$B$2:$B$777,'Original deal_information'!$O$2:$O$777,0)</f>
        <v>7592</v>
      </c>
      <c r="E575" t="str">
        <f>_xlfn.XLOOKUP(B575,'Original deal_information'!$B$2:$B$777,'Original deal_information'!$P$2:$P$777,0)</f>
        <v>Not Disclosed</v>
      </c>
      <c r="F575">
        <f>_xlfn.XLOOKUP(B575,'Original deal_information'!$B$2:$B$777,'Original deal_information'!$AI$2:$AI$777,0)</f>
        <v>0</v>
      </c>
      <c r="G575" t="str" cm="1">
        <f t="array" ref="G575:I575">_xlfn.XLOOKUP(B575,'Original deal_information'!$B$2:$B$777,'Original deal_information'!$AJ$2:$AL$777,"Not Disclosed",0)</f>
        <v>Not Disclosed</v>
      </c>
      <c r="H575" t="str">
        <v>Not Disclosed</v>
      </c>
      <c r="I575" t="str">
        <v>Not Disclosed</v>
      </c>
    </row>
    <row r="576" spans="1:9" ht="12.75">
      <c r="A576">
        <v>48358</v>
      </c>
      <c r="B576" t="s">
        <v>1137</v>
      </c>
      <c r="C576">
        <f>_xlfn.XLOOKUP(B576,'Original deal_information'!$B$2:$B$777,'Original deal_information'!$L$2:$L$777,0)</f>
        <v>5897</v>
      </c>
      <c r="D576">
        <f>_xlfn.XLOOKUP(B576,'Original deal_information'!$B$2:$B$777,'Original deal_information'!$O$2:$O$777,0)</f>
        <v>7846</v>
      </c>
      <c r="E576" t="str">
        <f>_xlfn.XLOOKUP(B576,'Original deal_information'!$B$2:$B$777,'Original deal_information'!$P$2:$P$777,0)</f>
        <v>Not Disclosed</v>
      </c>
      <c r="F576">
        <f>_xlfn.XLOOKUP(B576,'Original deal_information'!$B$2:$B$777,'Original deal_information'!$AI$2:$AI$777,0)</f>
        <v>0</v>
      </c>
      <c r="G576" t="str" cm="1">
        <f t="array" ref="G576:I576">_xlfn.XLOOKUP(B576,'Original deal_information'!$B$2:$B$777,'Original deal_information'!$AJ$2:$AL$777,"Not Disclosed",0)</f>
        <v>Not Disclosed</v>
      </c>
      <c r="H576" t="str">
        <v>Not Disclosed</v>
      </c>
      <c r="I576" t="str">
        <v>Not Disclosed</v>
      </c>
    </row>
    <row r="577" spans="1:9" ht="12.75">
      <c r="A577">
        <v>48360</v>
      </c>
      <c r="B577" t="s">
        <v>1144</v>
      </c>
      <c r="C577">
        <f>_xlfn.XLOOKUP(B577,'Original deal_information'!$B$2:$B$777,'Original deal_information'!$L$2:$L$777,0)</f>
        <v>5897</v>
      </c>
      <c r="D577">
        <f>_xlfn.XLOOKUP(B577,'Original deal_information'!$B$2:$B$777,'Original deal_information'!$O$2:$O$777,0)</f>
        <v>1937</v>
      </c>
      <c r="E577" t="str">
        <f>_xlfn.XLOOKUP(B577,'Original deal_information'!$B$2:$B$777,'Original deal_information'!$P$2:$P$777,0)</f>
        <v>Not Disclosed</v>
      </c>
      <c r="F577">
        <f>_xlfn.XLOOKUP(B577,'Original deal_information'!$B$2:$B$777,'Original deal_information'!$AI$2:$AI$777,0)</f>
        <v>0</v>
      </c>
      <c r="G577" t="str" cm="1">
        <f t="array" ref="G577:I577">_xlfn.XLOOKUP(B577,'Original deal_information'!$B$2:$B$777,'Original deal_information'!$AJ$2:$AL$777,"Not Disclosed",0)</f>
        <v>Not Disclosed</v>
      </c>
      <c r="H577" t="str">
        <v>Not Disclosed</v>
      </c>
      <c r="I577" t="str">
        <v>Not Disclosed</v>
      </c>
    </row>
    <row r="578" spans="1:9" ht="12.75">
      <c r="A578">
        <v>48362</v>
      </c>
      <c r="B578" t="s">
        <v>1114</v>
      </c>
      <c r="C578">
        <f>_xlfn.XLOOKUP(B578,'Original deal_information'!$B$2:$B$777,'Original deal_information'!$L$2:$L$777,0)</f>
        <v>5897</v>
      </c>
      <c r="D578">
        <f>_xlfn.XLOOKUP(B578,'Original deal_information'!$B$2:$B$777,'Original deal_information'!$O$2:$O$777,0)</f>
        <v>6729</v>
      </c>
      <c r="E578" t="str">
        <f>_xlfn.XLOOKUP(B578,'Original deal_information'!$B$2:$B$777,'Original deal_information'!$P$2:$P$777,0)</f>
        <v>Not Disclosed</v>
      </c>
      <c r="F578">
        <f>_xlfn.XLOOKUP(B578,'Original deal_information'!$B$2:$B$777,'Original deal_information'!$AI$2:$AI$777,0)</f>
        <v>0</v>
      </c>
      <c r="G578" t="str" cm="1">
        <f t="array" ref="G578:I578">_xlfn.XLOOKUP(B578,'Original deal_information'!$B$2:$B$777,'Original deal_information'!$AJ$2:$AL$777,"Not Disclosed",0)</f>
        <v>Not Disclosed</v>
      </c>
      <c r="H578" t="str">
        <v>Not Disclosed</v>
      </c>
      <c r="I578" t="str">
        <v>Not Disclosed</v>
      </c>
    </row>
    <row r="579" spans="1:9" ht="12.75">
      <c r="A579">
        <v>48363</v>
      </c>
      <c r="B579" t="s">
        <v>1062</v>
      </c>
      <c r="C579">
        <f>_xlfn.XLOOKUP(B579,'Original deal_information'!$B$2:$B$777,'Original deal_information'!$L$2:$L$777,0)</f>
        <v>5897</v>
      </c>
      <c r="D579">
        <f>_xlfn.XLOOKUP(B579,'Original deal_information'!$B$2:$B$777,'Original deal_information'!$O$2:$O$777,0)</f>
        <v>4536</v>
      </c>
      <c r="E579" t="str">
        <f>_xlfn.XLOOKUP(B579,'Original deal_information'!$B$2:$B$777,'Original deal_information'!$P$2:$P$777,0)</f>
        <v>Not Disclosed</v>
      </c>
      <c r="F579">
        <f>_xlfn.XLOOKUP(B579,'Original deal_information'!$B$2:$B$777,'Original deal_information'!$AI$2:$AI$777,0)</f>
        <v>0</v>
      </c>
      <c r="G579" t="str" cm="1">
        <f t="array" ref="G579:I579">_xlfn.XLOOKUP(B579,'Original deal_information'!$B$2:$B$777,'Original deal_information'!$AJ$2:$AL$777,"Not Disclosed",0)</f>
        <v>Not Disclosed</v>
      </c>
      <c r="H579" t="str">
        <v>Not Disclosed</v>
      </c>
      <c r="I579" t="str">
        <v>Not Disclosed</v>
      </c>
    </row>
    <row r="580" spans="1:9" ht="12.75">
      <c r="A580">
        <v>48364</v>
      </c>
      <c r="B580" t="s">
        <v>990</v>
      </c>
      <c r="C580">
        <f>_xlfn.XLOOKUP(B580,'Original deal_information'!$B$2:$B$777,'Original deal_information'!$L$2:$L$777,0)</f>
        <v>5897</v>
      </c>
      <c r="D580">
        <f>_xlfn.XLOOKUP(B580,'Original deal_information'!$B$2:$B$777,'Original deal_information'!$O$2:$O$777,0)</f>
        <v>9238</v>
      </c>
      <c r="E580" t="str">
        <f>_xlfn.XLOOKUP(B580,'Original deal_information'!$B$2:$B$777,'Original deal_information'!$P$2:$P$777,0)</f>
        <v>Not Disclosed</v>
      </c>
      <c r="F580">
        <f>_xlfn.XLOOKUP(B580,'Original deal_information'!$B$2:$B$777,'Original deal_information'!$AI$2:$AI$777,0)</f>
        <v>0</v>
      </c>
      <c r="G580" t="str" cm="1">
        <f t="array" ref="G580:I580">_xlfn.XLOOKUP(B580,'Original deal_information'!$B$2:$B$777,'Original deal_information'!$AJ$2:$AL$777,"Not Disclosed",0)</f>
        <v>Not Disclosed</v>
      </c>
      <c r="H580" t="str">
        <v>Not Disclosed</v>
      </c>
      <c r="I580" t="str">
        <v>Not Disclosed</v>
      </c>
    </row>
    <row r="581" spans="1:9" ht="12.75">
      <c r="A581">
        <v>48393</v>
      </c>
      <c r="B581" t="s">
        <v>1156</v>
      </c>
      <c r="C581">
        <f>_xlfn.XLOOKUP(B581,'Original deal_information'!$B$2:$B$777,'Original deal_information'!$L$2:$L$777,0)</f>
        <v>5897</v>
      </c>
      <c r="D581">
        <f>_xlfn.XLOOKUP(B581,'Original deal_information'!$B$2:$B$777,'Original deal_information'!$O$2:$O$777,0)</f>
        <v>9238</v>
      </c>
      <c r="E581" t="str">
        <f>_xlfn.XLOOKUP(B581,'Original deal_information'!$B$2:$B$777,'Original deal_information'!$P$2:$P$777,0)</f>
        <v>Not Disclosed</v>
      </c>
      <c r="F581">
        <f>_xlfn.XLOOKUP(B581,'Original deal_information'!$B$2:$B$777,'Original deal_information'!$AI$2:$AI$777,0)</f>
        <v>0</v>
      </c>
      <c r="G581" t="str" cm="1">
        <f t="array" ref="G581:I581">_xlfn.XLOOKUP(B581,'Original deal_information'!$B$2:$B$777,'Original deal_information'!$AJ$2:$AL$777,"Not Disclosed",0)</f>
        <v>Not Disclosed</v>
      </c>
      <c r="H581" t="str">
        <v>Not Disclosed</v>
      </c>
      <c r="I581" t="str">
        <v>Not Disclosed</v>
      </c>
    </row>
    <row r="582" spans="1:9" ht="12.75">
      <c r="A582">
        <v>48398</v>
      </c>
      <c r="B582" t="s">
        <v>1052</v>
      </c>
      <c r="C582">
        <f>_xlfn.XLOOKUP(B582,'Original deal_information'!$B$2:$B$777,'Original deal_information'!$L$2:$L$777,0)</f>
        <v>5897</v>
      </c>
      <c r="D582">
        <f>_xlfn.XLOOKUP(B582,'Original deal_information'!$B$2:$B$777,'Original deal_information'!$O$2:$O$777,0)</f>
        <v>4913</v>
      </c>
      <c r="E582">
        <f>_xlfn.XLOOKUP(B582,'Original deal_information'!$B$2:$B$777,'Original deal_information'!$P$2:$P$777,0)</f>
        <v>1</v>
      </c>
      <c r="F582">
        <f>_xlfn.XLOOKUP(B582,'Original deal_information'!$B$2:$B$777,'Original deal_information'!$AI$2:$AI$777,0)</f>
        <v>1</v>
      </c>
      <c r="G582" t="str" cm="1">
        <f t="array" ref="G582:I582">_xlfn.XLOOKUP(B582,'Original deal_information'!$B$2:$B$777,'Original deal_information'!$AJ$2:$AL$777,"Not Disclosed",0)</f>
        <v xml:space="preserve">We are solving problems that traditional logistics managements by using ''Real-time Location-based'' AI algorithms.
Real-time monitoring
Digital document archive
Detailed transport reports
Partial transport solutions
Approved driver documents
Quick return load
</v>
      </c>
      <c r="H582" t="str">
        <v>Not Disclosed</v>
      </c>
      <c r="I582" t="str">
        <v>Not Disclosed</v>
      </c>
    </row>
    <row r="583" spans="1:9" ht="12.75">
      <c r="A583">
        <v>48402</v>
      </c>
      <c r="B583" t="s">
        <v>1160</v>
      </c>
      <c r="C583">
        <f>_xlfn.XLOOKUP(B583,'Original deal_information'!$B$2:$B$777,'Original deal_information'!$L$2:$L$777,0)</f>
        <v>5897</v>
      </c>
      <c r="D583">
        <f>_xlfn.XLOOKUP(B583,'Original deal_information'!$B$2:$B$777,'Original deal_information'!$O$2:$O$777,0)</f>
        <v>2356</v>
      </c>
      <c r="E583" t="str">
        <f>_xlfn.XLOOKUP(B583,'Original deal_information'!$B$2:$B$777,'Original deal_information'!$P$2:$P$777,0)</f>
        <v>Not Disclosed</v>
      </c>
      <c r="F583">
        <f>_xlfn.XLOOKUP(B583,'Original deal_information'!$B$2:$B$777,'Original deal_information'!$AI$2:$AI$777,0)</f>
        <v>0</v>
      </c>
      <c r="G583" t="str" cm="1">
        <f t="array" ref="G583:I583">_xlfn.XLOOKUP(B583,'Original deal_information'!$B$2:$B$777,'Original deal_information'!$AJ$2:$AL$777,"Not Disclosed",0)</f>
        <v>Not Disclosed</v>
      </c>
      <c r="H583" t="str">
        <v>Not Disclosed</v>
      </c>
      <c r="I583" t="str">
        <v>Not Disclosed</v>
      </c>
    </row>
    <row r="584" spans="1:9" ht="12.75">
      <c r="A584">
        <v>48410</v>
      </c>
      <c r="B584" t="s">
        <v>1155</v>
      </c>
      <c r="C584">
        <f>_xlfn.XLOOKUP(B584,'Original deal_information'!$B$2:$B$777,'Original deal_information'!$L$2:$L$777,0)</f>
        <v>5897</v>
      </c>
      <c r="D584">
        <f>_xlfn.XLOOKUP(B584,'Original deal_information'!$B$2:$B$777,'Original deal_information'!$O$2:$O$777,0)</f>
        <v>9435</v>
      </c>
      <c r="E584" t="str">
        <f>_xlfn.XLOOKUP(B584,'Original deal_information'!$B$2:$B$777,'Original deal_information'!$P$2:$P$777,0)</f>
        <v>Not Disclosed</v>
      </c>
      <c r="F584">
        <f>_xlfn.XLOOKUP(B584,'Original deal_information'!$B$2:$B$777,'Original deal_information'!$AI$2:$AI$777,0)</f>
        <v>0</v>
      </c>
      <c r="G584" t="str" cm="1">
        <f t="array" ref="G584:I584">_xlfn.XLOOKUP(B584,'Original deal_information'!$B$2:$B$777,'Original deal_information'!$AJ$2:$AL$777,"Not Disclosed",0)</f>
        <v>Not Disclosed</v>
      </c>
      <c r="H584" t="str">
        <v>Not Disclosed</v>
      </c>
      <c r="I584" t="str">
        <v>Not Disclosed</v>
      </c>
    </row>
    <row r="585" spans="1:9" ht="12.75">
      <c r="A585">
        <v>48413</v>
      </c>
      <c r="B585" t="s">
        <v>1136</v>
      </c>
      <c r="C585">
        <f>_xlfn.XLOOKUP(B585,'Original deal_information'!$B$2:$B$777,'Original deal_information'!$L$2:$L$777,0)</f>
        <v>5897</v>
      </c>
      <c r="D585">
        <f>_xlfn.XLOOKUP(B585,'Original deal_information'!$B$2:$B$777,'Original deal_information'!$O$2:$O$777,0)</f>
        <v>9426</v>
      </c>
      <c r="E585" t="str">
        <f>_xlfn.XLOOKUP(B585,'Original deal_information'!$B$2:$B$777,'Original deal_information'!$P$2:$P$777,0)</f>
        <v>Not Disclosed</v>
      </c>
      <c r="F585">
        <f>_xlfn.XLOOKUP(B585,'Original deal_information'!$B$2:$B$777,'Original deal_information'!$AI$2:$AI$777,0)</f>
        <v>0</v>
      </c>
      <c r="G585" t="str" cm="1">
        <f t="array" ref="G585:I585">_xlfn.XLOOKUP(B585,'Original deal_information'!$B$2:$B$777,'Original deal_information'!$AJ$2:$AL$777,"Not Disclosed",0)</f>
        <v>Not Disclosed</v>
      </c>
      <c r="H585" t="str">
        <v>Not Disclosed</v>
      </c>
      <c r="I585" t="str">
        <v>Not Disclosed</v>
      </c>
    </row>
    <row r="586" spans="1:9" ht="12.75">
      <c r="A586">
        <v>48415</v>
      </c>
      <c r="B586" t="s">
        <v>1106</v>
      </c>
      <c r="C586">
        <f>_xlfn.XLOOKUP(B586,'Original deal_information'!$B$2:$B$777,'Original deal_information'!$L$2:$L$777,0)</f>
        <v>5897</v>
      </c>
      <c r="D586">
        <f>_xlfn.XLOOKUP(B586,'Original deal_information'!$B$2:$B$777,'Original deal_information'!$O$2:$O$777,0)</f>
        <v>1472</v>
      </c>
      <c r="E586">
        <f>_xlfn.XLOOKUP(B586,'Original deal_information'!$B$2:$B$777,'Original deal_information'!$P$2:$P$777,0)</f>
        <v>2</v>
      </c>
      <c r="F586">
        <f>_xlfn.XLOOKUP(B586,'Original deal_information'!$B$2:$B$777,'Original deal_information'!$AI$2:$AI$777,0)</f>
        <v>1</v>
      </c>
      <c r="G586" t="str" cm="1">
        <f t="array" ref="G586:I586">_xlfn.XLOOKUP(B586,'Original deal_information'!$B$2:$B$777,'Original deal_information'!$AJ$2:$AL$777,"Not Disclosed",0)</f>
        <v>Not Disclosed</v>
      </c>
      <c r="H586" t="str">
        <v>Not Disclosed</v>
      </c>
      <c r="I586" t="str">
        <v>Not Disclosed</v>
      </c>
    </row>
    <row r="587" spans="1:9" ht="12.75">
      <c r="A587">
        <v>48422</v>
      </c>
      <c r="B587" t="s">
        <v>1142</v>
      </c>
      <c r="C587">
        <f>_xlfn.XLOOKUP(B587,'Original deal_information'!$B$2:$B$777,'Original deal_information'!$L$2:$L$777,0)</f>
        <v>5897</v>
      </c>
      <c r="D587">
        <f>_xlfn.XLOOKUP(B587,'Original deal_information'!$B$2:$B$777,'Original deal_information'!$O$2:$O$777,0)</f>
        <v>1524</v>
      </c>
      <c r="E587" t="str">
        <f>_xlfn.XLOOKUP(B587,'Original deal_information'!$B$2:$B$777,'Original deal_information'!$P$2:$P$777,0)</f>
        <v>Not Disclosed</v>
      </c>
      <c r="F587">
        <f>_xlfn.XLOOKUP(B587,'Original deal_information'!$B$2:$B$777,'Original deal_information'!$AI$2:$AI$777,0)</f>
        <v>0</v>
      </c>
      <c r="G587" t="str" cm="1">
        <f t="array" ref="G587:I587">_xlfn.XLOOKUP(B587,'Original deal_information'!$B$2:$B$777,'Original deal_information'!$AJ$2:$AL$777,"Not Disclosed",0)</f>
        <v>Not Disclosed</v>
      </c>
      <c r="H587" t="str">
        <v>Not Disclosed</v>
      </c>
      <c r="I587" t="str">
        <v>Not Disclosed</v>
      </c>
    </row>
    <row r="588" spans="1:9" ht="12.75">
      <c r="A588">
        <v>48448</v>
      </c>
      <c r="B588" t="s">
        <v>1047</v>
      </c>
      <c r="C588">
        <f>_xlfn.XLOOKUP(B588,'Original deal_information'!$B$2:$B$777,'Original deal_information'!$L$2:$L$777,0)</f>
        <v>5897</v>
      </c>
      <c r="D588">
        <f>_xlfn.XLOOKUP(B588,'Original deal_information'!$B$2:$B$777,'Original deal_information'!$O$2:$O$777,0)</f>
        <v>7592</v>
      </c>
      <c r="E588" t="str">
        <f>_xlfn.XLOOKUP(B588,'Original deal_information'!$B$2:$B$777,'Original deal_information'!$P$2:$P$777,0)</f>
        <v>Not Disclosed</v>
      </c>
      <c r="F588">
        <f>_xlfn.XLOOKUP(B588,'Original deal_information'!$B$2:$B$777,'Original deal_information'!$AI$2:$AI$777,0)</f>
        <v>0</v>
      </c>
      <c r="G588" t="str" cm="1">
        <f t="array" ref="G588:I588">_xlfn.XLOOKUP(B588,'Original deal_information'!$B$2:$B$777,'Original deal_information'!$AJ$2:$AL$777,"Not Disclosed",0)</f>
        <v>Not Disclosed</v>
      </c>
      <c r="H588" t="str">
        <v>Not Disclosed</v>
      </c>
      <c r="I588" t="str">
        <v>Not Disclosed</v>
      </c>
    </row>
    <row r="589" spans="1:9" ht="12.75">
      <c r="A589">
        <v>48456</v>
      </c>
      <c r="B589" t="s">
        <v>1147</v>
      </c>
      <c r="C589">
        <f>_xlfn.XLOOKUP(B589,'Original deal_information'!$B$2:$B$777,'Original deal_information'!$L$2:$L$777,0)</f>
        <v>5897</v>
      </c>
      <c r="D589">
        <f>_xlfn.XLOOKUP(B589,'Original deal_information'!$B$2:$B$777,'Original deal_information'!$O$2:$O$777,0)</f>
        <v>4536</v>
      </c>
      <c r="E589" t="str">
        <f>_xlfn.XLOOKUP(B589,'Original deal_information'!$B$2:$B$777,'Original deal_information'!$P$2:$P$777,0)</f>
        <v>Not Disclosed</v>
      </c>
      <c r="F589">
        <f>_xlfn.XLOOKUP(B589,'Original deal_information'!$B$2:$B$777,'Original deal_information'!$AI$2:$AI$777,0)</f>
        <v>0</v>
      </c>
      <c r="G589" t="str" cm="1">
        <f t="array" ref="G589:I589">_xlfn.XLOOKUP(B589,'Original deal_information'!$B$2:$B$777,'Original deal_information'!$AJ$2:$AL$777,"Not Disclosed",0)</f>
        <v>Not Disclosed</v>
      </c>
      <c r="H589" t="str">
        <v>Not Disclosed</v>
      </c>
      <c r="I589" t="str">
        <v>Not Disclosed</v>
      </c>
    </row>
    <row r="590" spans="1:9" ht="12.75">
      <c r="A590">
        <v>48459</v>
      </c>
      <c r="B590" t="s">
        <v>971</v>
      </c>
      <c r="C590">
        <f>_xlfn.XLOOKUP(B590,'Original deal_information'!$B$2:$B$777,'Original deal_information'!$L$2:$L$777,0)</f>
        <v>5897</v>
      </c>
      <c r="D590">
        <f>_xlfn.XLOOKUP(B590,'Original deal_information'!$B$2:$B$777,'Original deal_information'!$O$2:$O$777,0)</f>
        <v>4536</v>
      </c>
      <c r="E590" t="str">
        <f>_xlfn.XLOOKUP(B590,'Original deal_information'!$B$2:$B$777,'Original deal_information'!$P$2:$P$777,0)</f>
        <v>Not Disclosed</v>
      </c>
      <c r="F590">
        <f>_xlfn.XLOOKUP(B590,'Original deal_information'!$B$2:$B$777,'Original deal_information'!$AI$2:$AI$777,0)</f>
        <v>0</v>
      </c>
      <c r="G590" t="str" cm="1">
        <f t="array" ref="G590:I590">_xlfn.XLOOKUP(B590,'Original deal_information'!$B$2:$B$777,'Original deal_information'!$AJ$2:$AL$777,"Not Disclosed",0)</f>
        <v>Not Disclosed</v>
      </c>
      <c r="H590" t="str">
        <v>Not Disclosed</v>
      </c>
      <c r="I590" t="str">
        <v>Not Disclosed</v>
      </c>
    </row>
    <row r="591" spans="1:9" ht="12.75">
      <c r="A591">
        <v>48472</v>
      </c>
      <c r="B591" t="s">
        <v>1059</v>
      </c>
      <c r="C591">
        <f>_xlfn.XLOOKUP(B591,'Original deal_information'!$B$2:$B$777,'Original deal_information'!$L$2:$L$777,0)</f>
        <v>5897</v>
      </c>
      <c r="D591">
        <f>_xlfn.XLOOKUP(B591,'Original deal_information'!$B$2:$B$777,'Original deal_information'!$O$2:$O$777,0)</f>
        <v>1524</v>
      </c>
      <c r="E591" t="str">
        <f>_xlfn.XLOOKUP(B591,'Original deal_information'!$B$2:$B$777,'Original deal_information'!$P$2:$P$777,0)</f>
        <v>Not Disclosed</v>
      </c>
      <c r="F591">
        <f>_xlfn.XLOOKUP(B591,'Original deal_information'!$B$2:$B$777,'Original deal_information'!$AI$2:$AI$777,0)</f>
        <v>0</v>
      </c>
      <c r="G591" t="str" cm="1">
        <f t="array" ref="G591:I591">_xlfn.XLOOKUP(B591,'Original deal_information'!$B$2:$B$777,'Original deal_information'!$AJ$2:$AL$777,"Not Disclosed",0)</f>
        <v>Not Disclosed</v>
      </c>
      <c r="H591" t="str">
        <v>Not Disclosed</v>
      </c>
      <c r="I591" t="str">
        <v>Not Disclosed</v>
      </c>
    </row>
    <row r="592" spans="1:9" ht="12.75">
      <c r="A592">
        <v>48476</v>
      </c>
      <c r="B592" t="s">
        <v>1138</v>
      </c>
      <c r="C592">
        <f>_xlfn.XLOOKUP(B592,'Original deal_information'!$B$2:$B$777,'Original deal_information'!$L$2:$L$777,0)</f>
        <v>5897</v>
      </c>
      <c r="D592">
        <f>_xlfn.XLOOKUP(B592,'Original deal_information'!$B$2:$B$777,'Original deal_information'!$O$2:$O$777,0)</f>
        <v>8327</v>
      </c>
      <c r="E592" t="str">
        <f>_xlfn.XLOOKUP(B592,'Original deal_information'!$B$2:$B$777,'Original deal_information'!$P$2:$P$777,0)</f>
        <v>Not Disclosed</v>
      </c>
      <c r="F592">
        <f>_xlfn.XLOOKUP(B592,'Original deal_information'!$B$2:$B$777,'Original deal_information'!$AI$2:$AI$777,0)</f>
        <v>0</v>
      </c>
      <c r="G592" t="str" cm="1">
        <f t="array" ref="G592:I592">_xlfn.XLOOKUP(B592,'Original deal_information'!$B$2:$B$777,'Original deal_information'!$AJ$2:$AL$777,"Not Disclosed",0)</f>
        <v>Not Disclosed</v>
      </c>
      <c r="H592" t="str">
        <v>Not Disclosed</v>
      </c>
      <c r="I592" t="str">
        <v>Not Disclosed</v>
      </c>
    </row>
    <row r="593" spans="1:9" ht="12.75">
      <c r="A593">
        <v>48716</v>
      </c>
      <c r="B593" t="s">
        <v>987</v>
      </c>
      <c r="C593">
        <f>_xlfn.XLOOKUP(B593,'Original deal_information'!$B$2:$B$777,'Original deal_information'!$L$2:$L$777,0)</f>
        <v>5897</v>
      </c>
      <c r="D593">
        <f>_xlfn.XLOOKUP(B593,'Original deal_information'!$B$2:$B$777,'Original deal_information'!$O$2:$O$777,0)</f>
        <v>4536</v>
      </c>
      <c r="E593" t="str">
        <f>_xlfn.XLOOKUP(B593,'Original deal_information'!$B$2:$B$777,'Original deal_information'!$P$2:$P$777,0)</f>
        <v>Not Disclosed</v>
      </c>
      <c r="F593">
        <f>_xlfn.XLOOKUP(B593,'Original deal_information'!$B$2:$B$777,'Original deal_information'!$AI$2:$AI$777,0)</f>
        <v>0</v>
      </c>
      <c r="G593" t="str" cm="1">
        <f t="array" ref="G593:I593">_xlfn.XLOOKUP(B593,'Original deal_information'!$B$2:$B$777,'Original deal_information'!$AJ$2:$AL$777,"Not Disclosed",0)</f>
        <v>Not Disclosed</v>
      </c>
      <c r="H593" t="str">
        <v>Not Disclosed</v>
      </c>
      <c r="I593" t="str">
        <v>Not Disclosed</v>
      </c>
    </row>
    <row r="594" spans="1:9" ht="12.75">
      <c r="A594">
        <v>48722</v>
      </c>
      <c r="B594" t="s">
        <v>978</v>
      </c>
      <c r="C594">
        <f>_xlfn.XLOOKUP(B594,'Original deal_information'!$B$2:$B$777,'Original deal_information'!$L$2:$L$777,0)</f>
        <v>5897</v>
      </c>
      <c r="D594">
        <f>_xlfn.XLOOKUP(B594,'Original deal_information'!$B$2:$B$777,'Original deal_information'!$O$2:$O$777,0)</f>
        <v>3678</v>
      </c>
      <c r="E594" t="str">
        <f>_xlfn.XLOOKUP(B594,'Original deal_information'!$B$2:$B$777,'Original deal_information'!$P$2:$P$777,0)</f>
        <v>Not Disclosed</v>
      </c>
      <c r="F594">
        <f>_xlfn.XLOOKUP(B594,'Original deal_information'!$B$2:$B$777,'Original deal_information'!$AI$2:$AI$777,0)</f>
        <v>0</v>
      </c>
      <c r="G594" t="str" cm="1">
        <f t="array" ref="G594:I594">_xlfn.XLOOKUP(B594,'Original deal_information'!$B$2:$B$777,'Original deal_information'!$AJ$2:$AL$777,"Not Disclosed",0)</f>
        <v>Not Disclosed</v>
      </c>
      <c r="H594" t="str">
        <v>Not Disclosed</v>
      </c>
      <c r="I594" t="str">
        <v>Not Disclosed</v>
      </c>
    </row>
    <row r="595" spans="1:9" ht="12.75">
      <c r="A595">
        <v>48784</v>
      </c>
      <c r="B595" t="s">
        <v>1029</v>
      </c>
      <c r="C595">
        <f>_xlfn.XLOOKUP(B595,'Original deal_information'!$B$2:$B$777,'Original deal_information'!$L$2:$L$777,0)</f>
        <v>5897</v>
      </c>
      <c r="D595">
        <f>_xlfn.XLOOKUP(B595,'Original deal_information'!$B$2:$B$777,'Original deal_information'!$O$2:$O$777,0)</f>
        <v>8769</v>
      </c>
      <c r="E595" t="str">
        <f>_xlfn.XLOOKUP(B595,'Original deal_information'!$B$2:$B$777,'Original deal_information'!$P$2:$P$777,0)</f>
        <v>Not Disclosed</v>
      </c>
      <c r="F595">
        <f>_xlfn.XLOOKUP(B595,'Original deal_information'!$B$2:$B$777,'Original deal_information'!$AI$2:$AI$777,0)</f>
        <v>0</v>
      </c>
      <c r="G595" t="str" cm="1">
        <f t="array" ref="G595:I595">_xlfn.XLOOKUP(B595,'Original deal_information'!$B$2:$B$777,'Original deal_information'!$AJ$2:$AL$777,"Not Disclosed",0)</f>
        <v>Not Disclosed</v>
      </c>
      <c r="H595" t="str">
        <v>Not Disclosed</v>
      </c>
      <c r="I595" t="str">
        <v>Not Disclosed</v>
      </c>
    </row>
    <row r="596" spans="1:9" ht="12.75">
      <c r="A596">
        <v>49732</v>
      </c>
      <c r="B596" t="s">
        <v>642</v>
      </c>
      <c r="C596">
        <f>_xlfn.XLOOKUP(B596,'Original deal_information'!$B$2:$B$777,'Original deal_information'!$L$2:$L$777,0)</f>
        <v>2468</v>
      </c>
      <c r="D596">
        <f>_xlfn.XLOOKUP(B596,'Original deal_information'!$B$2:$B$777,'Original deal_information'!$O$2:$O$777,0)</f>
        <v>3678</v>
      </c>
      <c r="E596" t="str">
        <f>_xlfn.XLOOKUP(B596,'Original deal_information'!$B$2:$B$777,'Original deal_information'!$P$2:$P$777,0)</f>
        <v>Not Disclosed</v>
      </c>
      <c r="F596">
        <f>_xlfn.XLOOKUP(B596,'Original deal_information'!$B$2:$B$777,'Original deal_information'!$AI$2:$AI$777,0)</f>
        <v>0</v>
      </c>
      <c r="G596" t="str" cm="1">
        <f t="array" ref="G596:I596">_xlfn.XLOOKUP(B596,'Original deal_information'!$B$2:$B$777,'Original deal_information'!$AJ$2:$AL$777,"Not Disclosed",0)</f>
        <v>Not Disclosed</v>
      </c>
      <c r="H596" t="str">
        <v>Not Disclosed</v>
      </c>
      <c r="I596" t="str">
        <v>Not Disclosed</v>
      </c>
    </row>
    <row r="597" spans="1:9" ht="12.75">
      <c r="A597">
        <v>49735</v>
      </c>
      <c r="B597" t="s">
        <v>644</v>
      </c>
      <c r="C597">
        <f>_xlfn.XLOOKUP(B597,'Original deal_information'!$B$2:$B$777,'Original deal_information'!$L$2:$L$777,0)</f>
        <v>2468</v>
      </c>
      <c r="D597">
        <f>_xlfn.XLOOKUP(B597,'Original deal_information'!$B$2:$B$777,'Original deal_information'!$O$2:$O$777,0)</f>
        <v>5876</v>
      </c>
      <c r="E597">
        <f>_xlfn.XLOOKUP(B597,'Original deal_information'!$B$2:$B$777,'Original deal_information'!$P$2:$P$777,0)</f>
        <v>1</v>
      </c>
      <c r="F597">
        <f>_xlfn.XLOOKUP(B597,'Original deal_information'!$B$2:$B$777,'Original deal_information'!$AI$2:$AI$777,0)</f>
        <v>1</v>
      </c>
      <c r="G597" t="str" cm="1">
        <f t="array" ref="G597:I597">_xlfn.XLOOKUP(B597,'Original deal_information'!$B$2:$B$777,'Original deal_information'!$AJ$2:$AL$777,"Not Disclosed",0)</f>
        <v>Not Disclosed</v>
      </c>
      <c r="H597" t="str">
        <v>Not Disclosed</v>
      </c>
      <c r="I597" t="str">
        <v>Not Disclosed</v>
      </c>
    </row>
    <row r="598" spans="1:9" ht="12.75">
      <c r="A598">
        <v>49885</v>
      </c>
      <c r="B598" t="s">
        <v>308</v>
      </c>
      <c r="C598">
        <f>_xlfn.XLOOKUP(B598,'Original deal_information'!$B$2:$B$777,'Original deal_information'!$L$2:$L$777,0)</f>
        <v>2361</v>
      </c>
      <c r="D598">
        <f>_xlfn.XLOOKUP(B598,'Original deal_information'!$B$2:$B$777,'Original deal_information'!$O$2:$O$777,0)</f>
        <v>3678</v>
      </c>
      <c r="E598">
        <f>_xlfn.XLOOKUP(B598,'Original deal_information'!$B$2:$B$777,'Original deal_information'!$P$2:$P$777,0)</f>
        <v>1</v>
      </c>
      <c r="F598">
        <f>_xlfn.XLOOKUP(B598,'Original deal_information'!$B$2:$B$777,'Original deal_information'!$AI$2:$AI$777,0)</f>
        <v>1</v>
      </c>
      <c r="G598" t="str" cm="1">
        <f t="array" ref="G598:I598">_xlfn.XLOOKUP(B598,'Original deal_information'!$B$2:$B$777,'Original deal_information'!$AJ$2:$AL$777,"Not Disclosed",0)</f>
        <v>Not Disclosed</v>
      </c>
      <c r="H598" t="str">
        <v>Not Disclosed</v>
      </c>
      <c r="I598" t="str">
        <v>Not Disclosed</v>
      </c>
    </row>
    <row r="599" spans="1:9" ht="12.75">
      <c r="A599">
        <v>50746</v>
      </c>
      <c r="B599" t="s">
        <v>655</v>
      </c>
      <c r="C599">
        <f>_xlfn.XLOOKUP(B599,'Original deal_information'!$B$2:$B$777,'Original deal_information'!$L$2:$L$777,0)</f>
        <v>2361</v>
      </c>
      <c r="D599">
        <f>_xlfn.XLOOKUP(B599,'Original deal_information'!$B$2:$B$777,'Original deal_information'!$O$2:$O$777,0)</f>
        <v>7842</v>
      </c>
      <c r="E599">
        <f>_xlfn.XLOOKUP(B599,'Original deal_information'!$B$2:$B$777,'Original deal_information'!$P$2:$P$777,0)</f>
        <v>1</v>
      </c>
      <c r="F599">
        <f>_xlfn.XLOOKUP(B599,'Original deal_information'!$B$2:$B$777,'Original deal_information'!$AI$2:$AI$777,0)</f>
        <v>0</v>
      </c>
      <c r="G599" t="str" cm="1">
        <f t="array" ref="G599:I599">_xlfn.XLOOKUP(B599,'Original deal_information'!$B$2:$B$777,'Original deal_information'!$AJ$2:$AL$777,"Not Disclosed",0)</f>
        <v>Not Disclosed</v>
      </c>
      <c r="H599" t="str">
        <v>Not Disclosed</v>
      </c>
      <c r="I599" t="str">
        <v>Not Disclosed</v>
      </c>
    </row>
    <row r="600" spans="1:9" ht="12.75">
      <c r="A600">
        <v>50815</v>
      </c>
      <c r="B600" t="s">
        <v>799</v>
      </c>
      <c r="C600">
        <f>_xlfn.XLOOKUP(B600,'Original deal_information'!$B$2:$B$777,'Original deal_information'!$L$2:$L$777,0)</f>
        <v>2836</v>
      </c>
      <c r="D600">
        <f>_xlfn.XLOOKUP(B600,'Original deal_information'!$B$2:$B$777,'Original deal_information'!$O$2:$O$777,0)</f>
        <v>4536</v>
      </c>
      <c r="E600">
        <f>_xlfn.XLOOKUP(B600,'Original deal_information'!$B$2:$B$777,'Original deal_information'!$P$2:$P$777,0)</f>
        <v>1</v>
      </c>
      <c r="F600">
        <f>_xlfn.XLOOKUP(B600,'Original deal_information'!$B$2:$B$777,'Original deal_information'!$AI$2:$AI$777,0)</f>
        <v>0</v>
      </c>
      <c r="G600" t="str" cm="1">
        <f t="array" ref="G600:I600">_xlfn.XLOOKUP(B600,'Original deal_information'!$B$2:$B$777,'Original deal_information'!$AJ$2:$AL$777,"Not Disclosed",0)</f>
        <v>Not Disclosed</v>
      </c>
      <c r="H600" t="str">
        <v>Not Disclosed</v>
      </c>
      <c r="I600" t="str">
        <v>Not Disclosed</v>
      </c>
    </row>
    <row r="601" spans="1:9" ht="12.75">
      <c r="A601">
        <v>50828</v>
      </c>
      <c r="B601" t="s">
        <v>866</v>
      </c>
      <c r="C601">
        <f>_xlfn.XLOOKUP(B601,'Original deal_information'!$B$2:$B$777,'Original deal_information'!$L$2:$L$777,0)</f>
        <v>2836</v>
      </c>
      <c r="D601">
        <f>_xlfn.XLOOKUP(B601,'Original deal_information'!$B$2:$B$777,'Original deal_information'!$O$2:$O$777,0)</f>
        <v>4536</v>
      </c>
      <c r="E601">
        <f>_xlfn.XLOOKUP(B601,'Original deal_information'!$B$2:$B$777,'Original deal_information'!$P$2:$P$777,0)</f>
        <v>1</v>
      </c>
      <c r="F601">
        <f>_xlfn.XLOOKUP(B601,'Original deal_information'!$B$2:$B$777,'Original deal_information'!$AI$2:$AI$777,0)</f>
        <v>0</v>
      </c>
      <c r="G601" t="str" cm="1">
        <f t="array" ref="G601:I601">_xlfn.XLOOKUP(B601,'Original deal_information'!$B$2:$B$777,'Original deal_information'!$AJ$2:$AL$777,"Not Disclosed",0)</f>
        <v>Not Disclosed</v>
      </c>
      <c r="H601" t="str">
        <v>Not Disclosed</v>
      </c>
      <c r="I601" t="str">
        <v>Not Disclosed</v>
      </c>
    </row>
    <row r="602" spans="1:9" ht="12.75">
      <c r="A602">
        <v>50832</v>
      </c>
      <c r="B602" t="s">
        <v>800</v>
      </c>
      <c r="C602">
        <f>_xlfn.XLOOKUP(B602,'Original deal_information'!$B$2:$B$777,'Original deal_information'!$L$2:$L$777,0)</f>
        <v>2836</v>
      </c>
      <c r="D602">
        <f>_xlfn.XLOOKUP(B602,'Original deal_information'!$B$2:$B$777,'Original deal_information'!$O$2:$O$777,0)</f>
        <v>3678</v>
      </c>
      <c r="E602">
        <f>_xlfn.XLOOKUP(B602,'Original deal_information'!$B$2:$B$777,'Original deal_information'!$P$2:$P$777,0)</f>
        <v>1</v>
      </c>
      <c r="F602">
        <f>_xlfn.XLOOKUP(B602,'Original deal_information'!$B$2:$B$777,'Original deal_information'!$AI$2:$AI$777,0)</f>
        <v>0</v>
      </c>
      <c r="G602" t="str" cm="1">
        <f t="array" ref="G602:I602">_xlfn.XLOOKUP(B602,'Original deal_information'!$B$2:$B$777,'Original deal_information'!$AJ$2:$AL$777,"Not Disclosed",0)</f>
        <v>Not Disclosed</v>
      </c>
      <c r="H602" t="str">
        <v>Not Disclosed</v>
      </c>
      <c r="I602" t="str">
        <v>Not Disclosed</v>
      </c>
    </row>
    <row r="603" spans="1:9" ht="12.75">
      <c r="A603">
        <v>51836</v>
      </c>
      <c r="B603" t="s">
        <v>668</v>
      </c>
      <c r="C603">
        <f>_xlfn.XLOOKUP(B603,'Original deal_information'!$B$2:$B$777,'Original deal_information'!$L$2:$L$777,0)</f>
        <v>2468</v>
      </c>
      <c r="D603">
        <f>_xlfn.XLOOKUP(B603,'Original deal_information'!$B$2:$B$777,'Original deal_information'!$O$2:$O$777,0)</f>
        <v>3678</v>
      </c>
      <c r="E603">
        <f>_xlfn.XLOOKUP(B603,'Original deal_information'!$B$2:$B$777,'Original deal_information'!$P$2:$P$777,0)</f>
        <v>3</v>
      </c>
      <c r="F603">
        <f>_xlfn.XLOOKUP(B603,'Original deal_information'!$B$2:$B$777,'Original deal_information'!$AI$2:$AI$777,0)</f>
        <v>1</v>
      </c>
      <c r="G603" t="str" cm="1">
        <f t="array" ref="G603:I603">_xlfn.XLOOKUP(B603,'Original deal_information'!$B$2:$B$777,'Original deal_information'!$AJ$2:$AL$777,"Not Disclosed",0)</f>
        <v>Not Disclosed</v>
      </c>
      <c r="H603" t="str">
        <v>Not Disclosed</v>
      </c>
      <c r="I603" t="str">
        <v>Not Disclosed</v>
      </c>
    </row>
    <row r="604" spans="1:9" ht="12.75">
      <c r="A604">
        <v>52446</v>
      </c>
      <c r="B604" t="s">
        <v>675</v>
      </c>
      <c r="C604">
        <f>_xlfn.XLOOKUP(B604,'Original deal_information'!$B$2:$B$777,'Original deal_information'!$L$2:$L$777,0)</f>
        <v>3582</v>
      </c>
      <c r="D604">
        <f>_xlfn.XLOOKUP(B604,'Original deal_information'!$B$2:$B$777,'Original deal_information'!$O$2:$O$777,0)</f>
        <v>2391</v>
      </c>
      <c r="E604">
        <f>_xlfn.XLOOKUP(B604,'Original deal_information'!$B$2:$B$777,'Original deal_information'!$P$2:$P$777,0)</f>
        <v>4</v>
      </c>
      <c r="F604">
        <f>_xlfn.XLOOKUP(B604,'Original deal_information'!$B$2:$B$777,'Original deal_information'!$AI$2:$AI$777,0)</f>
        <v>1</v>
      </c>
      <c r="G604" t="str" cm="1">
        <f t="array" ref="G604:I604">_xlfn.XLOOKUP(B604,'Original deal_information'!$B$2:$B$777,'Original deal_information'!$AJ$2:$AL$777,"Not Disclosed",0)</f>
        <v>Not Disclosed</v>
      </c>
      <c r="H604" t="str">
        <v>Not Disclosed</v>
      </c>
      <c r="I604" t="str">
        <v>Not Disclosed</v>
      </c>
    </row>
    <row r="605" spans="1:9" ht="12.75">
      <c r="A605">
        <v>52571</v>
      </c>
      <c r="B605" t="s">
        <v>763</v>
      </c>
      <c r="C605">
        <f>_xlfn.XLOOKUP(B605,'Original deal_information'!$B$2:$B$777,'Original deal_information'!$L$2:$L$777,0)</f>
        <v>2468</v>
      </c>
      <c r="D605">
        <f>_xlfn.XLOOKUP(B605,'Original deal_information'!$B$2:$B$777,'Original deal_information'!$O$2:$O$777,0)</f>
        <v>3678</v>
      </c>
      <c r="E605">
        <f>_xlfn.XLOOKUP(B605,'Original deal_information'!$B$2:$B$777,'Original deal_information'!$P$2:$P$777,0)</f>
        <v>1</v>
      </c>
      <c r="F605">
        <f>_xlfn.XLOOKUP(B605,'Original deal_information'!$B$2:$B$777,'Original deal_information'!$AI$2:$AI$777,0)</f>
        <v>0</v>
      </c>
      <c r="G605" t="str" cm="1">
        <f t="array" ref="G605:I605">_xlfn.XLOOKUP(B605,'Original deal_information'!$B$2:$B$777,'Original deal_information'!$AJ$2:$AL$777,"Not Disclosed",0)</f>
        <v>Not Disclosed</v>
      </c>
      <c r="H605" t="str">
        <v>Not Disclosed</v>
      </c>
      <c r="I605" t="str">
        <v>Not Disclosed</v>
      </c>
    </row>
    <row r="606" spans="1:9" ht="12.75">
      <c r="A606">
        <v>52838</v>
      </c>
      <c r="B606" t="s">
        <v>678</v>
      </c>
      <c r="C606">
        <f>_xlfn.XLOOKUP(B606,'Original deal_information'!$B$2:$B$777,'Original deal_information'!$L$2:$L$777,0)</f>
        <v>5897</v>
      </c>
      <c r="D606">
        <f>_xlfn.XLOOKUP(B606,'Original deal_information'!$B$2:$B$777,'Original deal_information'!$O$2:$O$777,0)</f>
        <v>3428</v>
      </c>
      <c r="E606">
        <f>_xlfn.XLOOKUP(B606,'Original deal_information'!$B$2:$B$777,'Original deal_information'!$P$2:$P$777,0)</f>
        <v>2</v>
      </c>
      <c r="F606">
        <f>_xlfn.XLOOKUP(B606,'Original deal_information'!$B$2:$B$777,'Original deal_information'!$AI$2:$AI$777,0)</f>
        <v>1</v>
      </c>
      <c r="G606" t="str" cm="1">
        <f t="array" ref="G606:I606">_xlfn.XLOOKUP(B606,'Original deal_information'!$B$2:$B$777,'Original deal_information'!$AJ$2:$AL$777,"Not Disclosed",0)</f>
        <v>21st century kids are being thought by 20th century adults with 19th curriculum and 18th century techniques. This is the problem we are trying to solve. We make a 3D printers,  an app and educational 3D models,  curated for 3-15 year old children. Parents use the app to track their children's cognitive,  emotional,  social,  physical,  development. We provide 3D printer for free and charge the user for the app subscription. To sum up,  we are creating a learning platform which is a hardware as a platform product.</v>
      </c>
      <c r="H606" t="str">
        <v>We have 2 income models. We provide 3D printer for free. We charge the user for the app subscription for 90$ per month. Second income is we sell the consumable material.</v>
      </c>
      <c r="I606" t="str">
        <v xml:space="preserve">The first market segment we will attack is home schooling market in USA. There are 25 million children are being home-schooled in USA. We will start by doing digital marketing. </v>
      </c>
    </row>
    <row r="607" spans="1:9" ht="12.75">
      <c r="A607">
        <v>52887</v>
      </c>
      <c r="B607" t="s">
        <v>683</v>
      </c>
      <c r="C607">
        <f>_xlfn.XLOOKUP(B607,'Original deal_information'!$B$2:$B$777,'Original deal_information'!$L$2:$L$777,0)</f>
        <v>2361</v>
      </c>
      <c r="D607">
        <f>_xlfn.XLOOKUP(B607,'Original deal_information'!$B$2:$B$777,'Original deal_information'!$O$2:$O$777,0)</f>
        <v>3428</v>
      </c>
      <c r="E607">
        <f>_xlfn.XLOOKUP(B607,'Original deal_information'!$B$2:$B$777,'Original deal_information'!$P$2:$P$777,0)</f>
        <v>4</v>
      </c>
      <c r="F607">
        <f>_xlfn.XLOOKUP(B607,'Original deal_information'!$B$2:$B$777,'Original deal_information'!$AI$2:$AI$777,0)</f>
        <v>1</v>
      </c>
      <c r="G607" t="str" cm="1">
        <f t="array" ref="G607:I607">_xlfn.XLOOKUP(B607,'Original deal_information'!$B$2:$B$777,'Original deal_information'!$AJ$2:$AL$777,"Not Disclosed",0)</f>
        <v>There is a lack of relevant Arabic eLearning/digital content in the MENA region for corporate and government employees to help them excel in their careers.</v>
      </c>
      <c r="H607" t="str">
        <v>Our business model is a B2G,  B2B,  and B2C annual per-user subscription model.</v>
      </c>
      <c r="I607" t="str">
        <v>We are targeting the +US$500mn eLearning market in the Middle East that is growing at 10% CAGR. Our customer acquisition strategy is through value-added resellers within geographic regions and direct marketing and business development activities.</v>
      </c>
    </row>
    <row r="608" spans="1:9" ht="12.75">
      <c r="A608">
        <v>53019</v>
      </c>
      <c r="B608" t="s">
        <v>697</v>
      </c>
      <c r="C608">
        <f>_xlfn.XLOOKUP(B608,'Original deal_information'!$B$2:$B$777,'Original deal_information'!$L$2:$L$777,0)</f>
        <v>2468</v>
      </c>
      <c r="D608">
        <f>_xlfn.XLOOKUP(B608,'Original deal_information'!$B$2:$B$777,'Original deal_information'!$O$2:$O$777,0)</f>
        <v>1946</v>
      </c>
      <c r="E608">
        <f>_xlfn.XLOOKUP(B608,'Original deal_information'!$B$2:$B$777,'Original deal_information'!$P$2:$P$777,0)</f>
        <v>6</v>
      </c>
      <c r="F608">
        <f>_xlfn.XLOOKUP(B608,'Original deal_information'!$B$2:$B$777,'Original deal_information'!$AI$2:$AI$777,0)</f>
        <v>1</v>
      </c>
      <c r="G608" t="str" cm="1">
        <f t="array" ref="G608:I608">_xlfn.XLOOKUP(B608,'Original deal_information'!$B$2:$B$777,'Original deal_information'!$AJ$2:$AL$777,"Not Disclosed",0)</f>
        <v>We are solving the problem of wasted resources and losses in production in agribusinesses. It's very crucial to optimize using resources,  for example in Egypt agribusinesses consumes more than 86% of water as well as accidents and major losses due to sudden change in enviornment. The main reason for all of this there isn't the affordable,  easy to use and easy to maintain to monitor crucial parameters which are the main factors in taking decisions during day to day operations. For example,  the main reason for overusing of fish feed in fish farms is they are depending more on experience than being data driven,  where we added a value and helped them to save up to 30% of the fish feed they used to consume.</v>
      </c>
      <c r="H608" t="str">
        <v>We are selling the hardware and getting subscription on the software.</v>
      </c>
      <c r="I608" t="str">
        <v>Agribuinesses represents around 14% of Egyptian GDP. We are working with fish farmers at this point of time,  there are more than 10K fish farms in Egypt over an area of 300K acres with an average of 3 acres per fish pond,  producing over 1M tons of fish every year.
We are approaching our customers through direct selling,  partnerships with others in the value chain and referrals model.</v>
      </c>
    </row>
    <row r="609" spans="1:9" ht="12.75">
      <c r="A609">
        <v>53237</v>
      </c>
      <c r="B609" t="s">
        <v>787</v>
      </c>
      <c r="C609">
        <f>_xlfn.XLOOKUP(B609,'Original deal_information'!$B$2:$B$777,'Original deal_information'!$L$2:$L$777,0)</f>
        <v>2361</v>
      </c>
      <c r="D609">
        <f>_xlfn.XLOOKUP(B609,'Original deal_information'!$B$2:$B$777,'Original deal_information'!$O$2:$O$777,0)</f>
        <v>8327</v>
      </c>
      <c r="E609">
        <f>_xlfn.XLOOKUP(B609,'Original deal_information'!$B$2:$B$777,'Original deal_information'!$P$2:$P$777,0)</f>
        <v>1</v>
      </c>
      <c r="F609">
        <f>_xlfn.XLOOKUP(B609,'Original deal_information'!$B$2:$B$777,'Original deal_information'!$AI$2:$AI$777,0)</f>
        <v>0</v>
      </c>
      <c r="G609" t="str" cm="1">
        <f t="array" ref="G609:I609">_xlfn.XLOOKUP(B609,'Original deal_information'!$B$2:$B$777,'Original deal_information'!$AJ$2:$AL$777,"Not Disclosed",0)</f>
        <v>Not Disclosed</v>
      </c>
      <c r="H609" t="str">
        <v>Not Disclosed</v>
      </c>
      <c r="I609" t="str">
        <v>Not Disclosed</v>
      </c>
    </row>
    <row r="610" spans="1:9" ht="12.75">
      <c r="A610">
        <v>53284</v>
      </c>
      <c r="B610" t="s">
        <v>719</v>
      </c>
      <c r="C610">
        <f>_xlfn.XLOOKUP(B610,'Original deal_information'!$B$2:$B$777,'Original deal_information'!$L$2:$L$777,0)</f>
        <v>1623</v>
      </c>
      <c r="D610">
        <f>_xlfn.XLOOKUP(B610,'Original deal_information'!$B$2:$B$777,'Original deal_information'!$O$2:$O$777,0)</f>
        <v>9238</v>
      </c>
      <c r="E610">
        <f>_xlfn.XLOOKUP(B610,'Original deal_information'!$B$2:$B$777,'Original deal_information'!$P$2:$P$777,0)</f>
        <v>1</v>
      </c>
      <c r="F610">
        <f>_xlfn.XLOOKUP(B610,'Original deal_information'!$B$2:$B$777,'Original deal_information'!$AI$2:$AI$777,0)</f>
        <v>0</v>
      </c>
      <c r="G610" t="str" cm="1">
        <f t="array" ref="G610:I610">_xlfn.XLOOKUP(B610,'Original deal_information'!$B$2:$B$777,'Original deal_information'!$AJ$2:$AL$777,"Not Disclosed",0)</f>
        <v>Not Disclosed</v>
      </c>
      <c r="H610" t="str">
        <v>Not Disclosed</v>
      </c>
      <c r="I610" t="str">
        <v>Not Disclosed</v>
      </c>
    </row>
    <row r="611" spans="1:9" ht="12.75">
      <c r="A611">
        <v>53293</v>
      </c>
      <c r="B611" t="s">
        <v>840</v>
      </c>
      <c r="C611">
        <f>_xlfn.XLOOKUP(B611,'Original deal_information'!$B$2:$B$777,'Original deal_information'!$L$2:$L$777,0)</f>
        <v>2468</v>
      </c>
      <c r="D611">
        <f>_xlfn.XLOOKUP(B611,'Original deal_information'!$B$2:$B$777,'Original deal_information'!$O$2:$O$777,0)</f>
        <v>3428</v>
      </c>
      <c r="E611">
        <f>_xlfn.XLOOKUP(B611,'Original deal_information'!$B$2:$B$777,'Original deal_information'!$P$2:$P$777,0)</f>
        <v>1</v>
      </c>
      <c r="F611">
        <f>_xlfn.XLOOKUP(B611,'Original deal_information'!$B$2:$B$777,'Original deal_information'!$AI$2:$AI$777,0)</f>
        <v>0</v>
      </c>
      <c r="G611" t="str" cm="1">
        <f t="array" ref="G611:I611">_xlfn.XLOOKUP(B611,'Original deal_information'!$B$2:$B$777,'Original deal_information'!$AJ$2:$AL$777,"Not Disclosed",0)</f>
        <v>Not Disclosed</v>
      </c>
      <c r="H611" t="str">
        <v>Not Disclosed</v>
      </c>
      <c r="I611" t="str">
        <v>Not Disclosed</v>
      </c>
    </row>
    <row r="612" spans="1:9" ht="12.75">
      <c r="A612">
        <v>53311</v>
      </c>
      <c r="B612" t="s">
        <v>786</v>
      </c>
      <c r="C612">
        <f>_xlfn.XLOOKUP(B612,'Original deal_information'!$B$2:$B$777,'Original deal_information'!$L$2:$L$777,0)</f>
        <v>9014</v>
      </c>
      <c r="D612">
        <f>_xlfn.XLOOKUP(B612,'Original deal_information'!$B$2:$B$777,'Original deal_information'!$O$2:$O$777,0)</f>
        <v>4536</v>
      </c>
      <c r="E612">
        <f>_xlfn.XLOOKUP(B612,'Original deal_information'!$B$2:$B$777,'Original deal_information'!$P$2:$P$777,0)</f>
        <v>1</v>
      </c>
      <c r="F612">
        <f>_xlfn.XLOOKUP(B612,'Original deal_information'!$B$2:$B$777,'Original deal_information'!$AI$2:$AI$777,0)</f>
        <v>0</v>
      </c>
      <c r="G612" t="str" cm="1">
        <f t="array" ref="G612:I612">_xlfn.XLOOKUP(B612,'Original deal_information'!$B$2:$B$777,'Original deal_information'!$AJ$2:$AL$777,"Not Disclosed",0)</f>
        <v>Not Disclosed</v>
      </c>
      <c r="H612" t="str">
        <v>Not Disclosed</v>
      </c>
      <c r="I612" t="str">
        <v>Not Disclosed</v>
      </c>
    </row>
    <row r="613" spans="1:9" ht="12.75">
      <c r="A613">
        <v>53338</v>
      </c>
      <c r="B613" t="s">
        <v>761</v>
      </c>
      <c r="C613">
        <f>_xlfn.XLOOKUP(B613,'Original deal_information'!$B$2:$B$777,'Original deal_information'!$L$2:$L$777,0)</f>
        <v>2468</v>
      </c>
      <c r="D613">
        <f>_xlfn.XLOOKUP(B613,'Original deal_information'!$B$2:$B$777,'Original deal_information'!$O$2:$O$777,0)</f>
        <v>9426</v>
      </c>
      <c r="E613">
        <f>_xlfn.XLOOKUP(B613,'Original deal_information'!$B$2:$B$777,'Original deal_information'!$P$2:$P$777,0)</f>
        <v>3</v>
      </c>
      <c r="F613">
        <f>_xlfn.XLOOKUP(B613,'Original deal_information'!$B$2:$B$777,'Original deal_information'!$AI$2:$AI$777,0)</f>
        <v>0</v>
      </c>
      <c r="G613" t="str" cm="1">
        <f t="array" ref="G613:I613">_xlfn.XLOOKUP(B613,'Original deal_information'!$B$2:$B$777,'Original deal_information'!$AJ$2:$AL$777,"Not Disclosed",0)</f>
        <v>Not Disclosed</v>
      </c>
      <c r="H613" t="str">
        <v>Not Disclosed</v>
      </c>
      <c r="I613" t="str">
        <v>Not Disclosed</v>
      </c>
    </row>
    <row r="614" spans="1:9" ht="12.75">
      <c r="A614">
        <v>53355</v>
      </c>
      <c r="B614" t="s">
        <v>760</v>
      </c>
      <c r="C614" t="str">
        <f>_xlfn.XLOOKUP(B614,'Original deal_information'!$B$2:$B$777,'Original deal_information'!$L$2:$L$777,0)</f>
        <v>Not Disclosed</v>
      </c>
      <c r="D614">
        <f>_xlfn.XLOOKUP(B614,'Original deal_information'!$B$2:$B$777,'Original deal_information'!$O$2:$O$777,0)</f>
        <v>5832</v>
      </c>
      <c r="E614" t="str">
        <f>_xlfn.XLOOKUP(B614,'Original deal_information'!$B$2:$B$777,'Original deal_information'!$P$2:$P$777,0)</f>
        <v>Not Disclosed</v>
      </c>
      <c r="F614">
        <f>_xlfn.XLOOKUP(B614,'Original deal_information'!$B$2:$B$777,'Original deal_information'!$AI$2:$AI$777,0)</f>
        <v>0</v>
      </c>
      <c r="G614" t="str" cm="1">
        <f t="array" ref="G614:I614">_xlfn.XLOOKUP(B614,'Original deal_information'!$B$2:$B$777,'Original deal_information'!$AJ$2:$AL$777,"Not Disclosed",0)</f>
        <v>Not Disclosed</v>
      </c>
      <c r="H614" t="str">
        <v>Not Disclosed</v>
      </c>
      <c r="I614" t="str">
        <v>Not Disclosed</v>
      </c>
    </row>
    <row r="615" spans="1:9" ht="12.75">
      <c r="A615">
        <v>53358</v>
      </c>
      <c r="B615" t="s">
        <v>765</v>
      </c>
      <c r="C615" t="str">
        <f>_xlfn.XLOOKUP(B615,'Original deal_information'!$B$2:$B$777,'Original deal_information'!$L$2:$L$777,0)</f>
        <v>Not Disclosed</v>
      </c>
      <c r="D615">
        <f>_xlfn.XLOOKUP(B615,'Original deal_information'!$B$2:$B$777,'Original deal_information'!$O$2:$O$777,0)</f>
        <v>5867</v>
      </c>
      <c r="E615" t="str">
        <f>_xlfn.XLOOKUP(B615,'Original deal_information'!$B$2:$B$777,'Original deal_information'!$P$2:$P$777,0)</f>
        <v>Not Disclosed</v>
      </c>
      <c r="F615">
        <f>_xlfn.XLOOKUP(B615,'Original deal_information'!$B$2:$B$777,'Original deal_information'!$AI$2:$AI$777,0)</f>
        <v>0</v>
      </c>
      <c r="G615" t="str" cm="1">
        <f t="array" ref="G615:I615">_xlfn.XLOOKUP(B615,'Original deal_information'!$B$2:$B$777,'Original deal_information'!$AJ$2:$AL$777,"Not Disclosed",0)</f>
        <v>Not Disclosed</v>
      </c>
      <c r="H615" t="str">
        <v>Not Disclosed</v>
      </c>
      <c r="I615" t="str">
        <v>Not Disclosed</v>
      </c>
    </row>
    <row r="616" spans="1:9" ht="12.75">
      <c r="A616">
        <v>53375</v>
      </c>
      <c r="B616" t="s">
        <v>865</v>
      </c>
      <c r="C616" t="str">
        <f>_xlfn.XLOOKUP(B616,'Original deal_information'!$B$2:$B$777,'Original deal_information'!$L$2:$L$777,0)</f>
        <v>Not Disclosed</v>
      </c>
      <c r="D616">
        <f>_xlfn.XLOOKUP(B616,'Original deal_information'!$B$2:$B$777,'Original deal_information'!$O$2:$O$777,0)</f>
        <v>1524</v>
      </c>
      <c r="E616" t="str">
        <f>_xlfn.XLOOKUP(B616,'Original deal_information'!$B$2:$B$777,'Original deal_information'!$P$2:$P$777,0)</f>
        <v>Not Disclosed</v>
      </c>
      <c r="F616">
        <f>_xlfn.XLOOKUP(B616,'Original deal_information'!$B$2:$B$777,'Original deal_information'!$AI$2:$AI$777,0)</f>
        <v>0</v>
      </c>
      <c r="G616" t="str" cm="1">
        <f t="array" ref="G616:I616">_xlfn.XLOOKUP(B616,'Original deal_information'!$B$2:$B$777,'Original deal_information'!$AJ$2:$AL$777,"Not Disclosed",0)</f>
        <v>Not Disclosed</v>
      </c>
      <c r="H616" t="str">
        <v>Not Disclosed</v>
      </c>
      <c r="I616" t="str">
        <v>Not Disclosed</v>
      </c>
    </row>
    <row r="617" spans="1:9" ht="12.75">
      <c r="A617">
        <v>53379</v>
      </c>
      <c r="B617" t="s">
        <v>764</v>
      </c>
      <c r="C617" t="str">
        <f>_xlfn.XLOOKUP(B617,'Original deal_information'!$B$2:$B$777,'Original deal_information'!$L$2:$L$777,0)</f>
        <v>Not Disclosed</v>
      </c>
      <c r="D617">
        <f>_xlfn.XLOOKUP(B617,'Original deal_information'!$B$2:$B$777,'Original deal_information'!$O$2:$O$777,0)</f>
        <v>2391</v>
      </c>
      <c r="E617" t="str">
        <f>_xlfn.XLOOKUP(B617,'Original deal_information'!$B$2:$B$777,'Original deal_information'!$P$2:$P$777,0)</f>
        <v>Not Disclosed</v>
      </c>
      <c r="F617">
        <f>_xlfn.XLOOKUP(B617,'Original deal_information'!$B$2:$B$777,'Original deal_information'!$AI$2:$AI$777,0)</f>
        <v>0</v>
      </c>
      <c r="G617" t="str" cm="1">
        <f t="array" ref="G617:I617">_xlfn.XLOOKUP(B617,'Original deal_information'!$B$2:$B$777,'Original deal_information'!$AJ$2:$AL$777,"Not Disclosed",0)</f>
        <v>Not Disclosed</v>
      </c>
      <c r="H617" t="str">
        <v>Not Disclosed</v>
      </c>
      <c r="I617" t="str">
        <v>Not Disclosed</v>
      </c>
    </row>
    <row r="618" spans="1:9" ht="12.75">
      <c r="A618">
        <v>54335</v>
      </c>
      <c r="B618" t="s">
        <v>1005</v>
      </c>
      <c r="C618">
        <f>_xlfn.XLOOKUP(B618,'Original deal_information'!$B$2:$B$777,'Original deal_information'!$L$2:$L$777,0)</f>
        <v>5769</v>
      </c>
      <c r="D618">
        <f>_xlfn.XLOOKUP(B618,'Original deal_information'!$B$2:$B$777,'Original deal_information'!$O$2:$O$777,0)</f>
        <v>1632</v>
      </c>
      <c r="E618">
        <f>_xlfn.XLOOKUP(B618,'Original deal_information'!$B$2:$B$777,'Original deal_information'!$P$2:$P$777,0)</f>
        <v>2</v>
      </c>
      <c r="F618">
        <f>_xlfn.XLOOKUP(B618,'Original deal_information'!$B$2:$B$777,'Original deal_information'!$AI$2:$AI$777,0)</f>
        <v>0</v>
      </c>
      <c r="G618" t="str" cm="1">
        <f t="array" ref="G618:I618">_xlfn.XLOOKUP(B618,'Original deal_information'!$B$2:$B$777,'Original deal_information'!$AJ$2:$AL$777,"Not Disclosed",0)</f>
        <v>Not Disclosed</v>
      </c>
      <c r="H618" t="str">
        <v>Not Disclosed</v>
      </c>
      <c r="I618" t="str">
        <v>Not Disclosed</v>
      </c>
    </row>
    <row r="619" spans="1:9" ht="12.75">
      <c r="A619">
        <v>54339</v>
      </c>
      <c r="B619" t="s">
        <v>1040</v>
      </c>
      <c r="C619">
        <f>_xlfn.XLOOKUP(B619,'Original deal_information'!$B$2:$B$777,'Original deal_information'!$L$2:$L$777,0)</f>
        <v>5769</v>
      </c>
      <c r="D619">
        <f>_xlfn.XLOOKUP(B619,'Original deal_information'!$B$2:$B$777,'Original deal_information'!$O$2:$O$777,0)</f>
        <v>2165</v>
      </c>
      <c r="E619" t="str">
        <f>_xlfn.XLOOKUP(B619,'Original deal_information'!$B$2:$B$777,'Original deal_information'!$P$2:$P$777,0)</f>
        <v>Not Disclosed</v>
      </c>
      <c r="F619">
        <f>_xlfn.XLOOKUP(B619,'Original deal_information'!$B$2:$B$777,'Original deal_information'!$AI$2:$AI$777,0)</f>
        <v>0</v>
      </c>
      <c r="G619" t="str" cm="1">
        <f t="array" ref="G619:I619">_xlfn.XLOOKUP(B619,'Original deal_information'!$B$2:$B$777,'Original deal_information'!$AJ$2:$AL$777,"Not Disclosed",0)</f>
        <v>Not Disclosed</v>
      </c>
      <c r="H619" t="str">
        <v>Not Disclosed</v>
      </c>
      <c r="I619" t="str">
        <v>Not Disclosed</v>
      </c>
    </row>
    <row r="620" spans="1:9" ht="12.75">
      <c r="A620">
        <v>54340</v>
      </c>
      <c r="B620" t="s">
        <v>1116</v>
      </c>
      <c r="C620">
        <f>_xlfn.XLOOKUP(B620,'Original deal_information'!$B$2:$B$777,'Original deal_information'!$L$2:$L$777,0)</f>
        <v>5769</v>
      </c>
      <c r="D620">
        <f>_xlfn.XLOOKUP(B620,'Original deal_information'!$B$2:$B$777,'Original deal_information'!$O$2:$O$777,0)</f>
        <v>1524</v>
      </c>
      <c r="E620" t="str">
        <f>_xlfn.XLOOKUP(B620,'Original deal_information'!$B$2:$B$777,'Original deal_information'!$P$2:$P$777,0)</f>
        <v>Not Disclosed</v>
      </c>
      <c r="F620">
        <f>_xlfn.XLOOKUP(B620,'Original deal_information'!$B$2:$B$777,'Original deal_information'!$AI$2:$AI$777,0)</f>
        <v>0</v>
      </c>
      <c r="G620" t="str" cm="1">
        <f t="array" ref="G620:I620">_xlfn.XLOOKUP(B620,'Original deal_information'!$B$2:$B$777,'Original deal_information'!$AJ$2:$AL$777,"Not Disclosed",0)</f>
        <v>Not Disclosed</v>
      </c>
      <c r="H620" t="str">
        <v>Not Disclosed</v>
      </c>
      <c r="I620" t="str">
        <v>Not Disclosed</v>
      </c>
    </row>
    <row r="621" spans="1:9" ht="12.75">
      <c r="A621">
        <v>54344</v>
      </c>
      <c r="B621" t="s">
        <v>986</v>
      </c>
      <c r="C621">
        <f>_xlfn.XLOOKUP(B621,'Original deal_information'!$B$2:$B$777,'Original deal_information'!$L$2:$L$777,0)</f>
        <v>5769</v>
      </c>
      <c r="D621">
        <f>_xlfn.XLOOKUP(B621,'Original deal_information'!$B$2:$B$777,'Original deal_information'!$O$2:$O$777,0)</f>
        <v>7346</v>
      </c>
      <c r="E621" t="str">
        <f>_xlfn.XLOOKUP(B621,'Original deal_information'!$B$2:$B$777,'Original deal_information'!$P$2:$P$777,0)</f>
        <v>Not Disclosed</v>
      </c>
      <c r="F621">
        <f>_xlfn.XLOOKUP(B621,'Original deal_information'!$B$2:$B$777,'Original deal_information'!$AI$2:$AI$777,0)</f>
        <v>0</v>
      </c>
      <c r="G621" t="str" cm="1">
        <f t="array" ref="G621:I621">_xlfn.XLOOKUP(B621,'Original deal_information'!$B$2:$B$777,'Original deal_information'!$AJ$2:$AL$777,"Not Disclosed",0)</f>
        <v>Not Disclosed</v>
      </c>
      <c r="H621" t="str">
        <v>Not Disclosed</v>
      </c>
      <c r="I621" t="str">
        <v>Not Disclosed</v>
      </c>
    </row>
    <row r="622" spans="1:9" ht="12.75">
      <c r="A622">
        <v>54345</v>
      </c>
      <c r="B622" t="s">
        <v>957</v>
      </c>
      <c r="C622">
        <f>_xlfn.XLOOKUP(B622,'Original deal_information'!$B$2:$B$777,'Original deal_information'!$L$2:$L$777,0)</f>
        <v>5769</v>
      </c>
      <c r="D622">
        <f>_xlfn.XLOOKUP(B622,'Original deal_information'!$B$2:$B$777,'Original deal_information'!$O$2:$O$777,0)</f>
        <v>5832</v>
      </c>
      <c r="E622" t="str">
        <f>_xlfn.XLOOKUP(B622,'Original deal_information'!$B$2:$B$777,'Original deal_information'!$P$2:$P$777,0)</f>
        <v>Not Disclosed</v>
      </c>
      <c r="F622">
        <f>_xlfn.XLOOKUP(B622,'Original deal_information'!$B$2:$B$777,'Original deal_information'!$AI$2:$AI$777,0)</f>
        <v>0</v>
      </c>
      <c r="G622" t="str" cm="1">
        <f t="array" ref="G622:I622">_xlfn.XLOOKUP(B622,'Original deal_information'!$B$2:$B$777,'Original deal_information'!$AJ$2:$AL$777,"Not Disclosed",0)</f>
        <v>Not Disclosed</v>
      </c>
      <c r="H622" t="str">
        <v>Not Disclosed</v>
      </c>
      <c r="I622" t="str">
        <v>Not Disclosed</v>
      </c>
    </row>
    <row r="623" spans="1:9" ht="12.75">
      <c r="A623">
        <v>54346</v>
      </c>
      <c r="B623" t="s">
        <v>1084</v>
      </c>
      <c r="C623">
        <f>_xlfn.XLOOKUP(B623,'Original deal_information'!$B$2:$B$777,'Original deal_information'!$L$2:$L$777,0)</f>
        <v>5769</v>
      </c>
      <c r="D623">
        <f>_xlfn.XLOOKUP(B623,'Original deal_information'!$B$2:$B$777,'Original deal_information'!$O$2:$O$777,0)</f>
        <v>8769</v>
      </c>
      <c r="E623" t="str">
        <f>_xlfn.XLOOKUP(B623,'Original deal_information'!$B$2:$B$777,'Original deal_information'!$P$2:$P$777,0)</f>
        <v>Not Disclosed</v>
      </c>
      <c r="F623">
        <f>_xlfn.XLOOKUP(B623,'Original deal_information'!$B$2:$B$777,'Original deal_information'!$AI$2:$AI$777,0)</f>
        <v>0</v>
      </c>
      <c r="G623" t="str" cm="1">
        <f t="array" ref="G623:I623">_xlfn.XLOOKUP(B623,'Original deal_information'!$B$2:$B$777,'Original deal_information'!$AJ$2:$AL$777,"Not Disclosed",0)</f>
        <v>Not Disclosed</v>
      </c>
      <c r="H623" t="str">
        <v>Not Disclosed</v>
      </c>
      <c r="I623" t="str">
        <v>Not Disclosed</v>
      </c>
    </row>
    <row r="624" spans="1:9" ht="12.75">
      <c r="A624">
        <v>54358</v>
      </c>
      <c r="B624" t="s">
        <v>969</v>
      </c>
      <c r="C624">
        <f>_xlfn.XLOOKUP(B624,'Original deal_information'!$B$2:$B$777,'Original deal_information'!$L$2:$L$777,0)</f>
        <v>5769</v>
      </c>
      <c r="D624">
        <f>_xlfn.XLOOKUP(B624,'Original deal_information'!$B$2:$B$777,'Original deal_information'!$O$2:$O$777,0)</f>
        <v>7846</v>
      </c>
      <c r="E624">
        <f>_xlfn.XLOOKUP(B624,'Original deal_information'!$B$2:$B$777,'Original deal_information'!$P$2:$P$777,0)</f>
        <v>1</v>
      </c>
      <c r="F624">
        <f>_xlfn.XLOOKUP(B624,'Original deal_information'!$B$2:$B$777,'Original deal_information'!$AI$2:$AI$777,0)</f>
        <v>0</v>
      </c>
      <c r="G624" t="str" cm="1">
        <f t="array" ref="G624:I624">_xlfn.XLOOKUP(B624,'Original deal_information'!$B$2:$B$777,'Original deal_information'!$AJ$2:$AL$777,"Not Disclosed",0)</f>
        <v>Not Disclosed</v>
      </c>
      <c r="H624" t="str">
        <v>Not Disclosed</v>
      </c>
      <c r="I624" t="str">
        <v>Not Disclosed</v>
      </c>
    </row>
    <row r="625" spans="1:9" ht="12.75">
      <c r="A625">
        <v>54360</v>
      </c>
      <c r="B625" t="s">
        <v>1103</v>
      </c>
      <c r="C625">
        <f>_xlfn.XLOOKUP(B625,'Original deal_information'!$B$2:$B$777,'Original deal_information'!$L$2:$L$777,0)</f>
        <v>5769</v>
      </c>
      <c r="D625">
        <f>_xlfn.XLOOKUP(B625,'Original deal_information'!$B$2:$B$777,'Original deal_information'!$O$2:$O$777,0)</f>
        <v>7592</v>
      </c>
      <c r="E625">
        <f>_xlfn.XLOOKUP(B625,'Original deal_information'!$B$2:$B$777,'Original deal_information'!$P$2:$P$777,0)</f>
        <v>1</v>
      </c>
      <c r="F625">
        <f>_xlfn.XLOOKUP(B625,'Original deal_information'!$B$2:$B$777,'Original deal_information'!$AI$2:$AI$777,0)</f>
        <v>0</v>
      </c>
      <c r="G625" t="str" cm="1">
        <f t="array" ref="G625:I625">_xlfn.XLOOKUP(B625,'Original deal_information'!$B$2:$B$777,'Original deal_information'!$AJ$2:$AL$777,"Not Disclosed",0)</f>
        <v>Not Disclosed</v>
      </c>
      <c r="H625" t="str">
        <v>Not Disclosed</v>
      </c>
      <c r="I625" t="str">
        <v>Not Disclosed</v>
      </c>
    </row>
    <row r="626" spans="1:9" ht="12.75">
      <c r="A626">
        <v>54361</v>
      </c>
      <c r="B626" t="s">
        <v>1006</v>
      </c>
      <c r="C626">
        <f>_xlfn.XLOOKUP(B626,'Original deal_information'!$B$2:$B$777,'Original deal_information'!$L$2:$L$777,0)</f>
        <v>5769</v>
      </c>
      <c r="D626">
        <f>_xlfn.XLOOKUP(B626,'Original deal_information'!$B$2:$B$777,'Original deal_information'!$O$2:$O$777,0)</f>
        <v>5832</v>
      </c>
      <c r="E626">
        <f>_xlfn.XLOOKUP(B626,'Original deal_information'!$B$2:$B$777,'Original deal_information'!$P$2:$P$777,0)</f>
        <v>3</v>
      </c>
      <c r="F626">
        <f>_xlfn.XLOOKUP(B626,'Original deal_information'!$B$2:$B$777,'Original deal_information'!$AI$2:$AI$777,0)</f>
        <v>0</v>
      </c>
      <c r="G626" t="str" cm="1">
        <f t="array" ref="G626:I626">_xlfn.XLOOKUP(B626,'Original deal_information'!$B$2:$B$777,'Original deal_information'!$AJ$2:$AL$777,"Not Disclosed",0)</f>
        <v>Not Disclosed</v>
      </c>
      <c r="H626" t="str">
        <v>Not Disclosed</v>
      </c>
      <c r="I626" t="str">
        <v>Not Disclosed</v>
      </c>
    </row>
    <row r="627" spans="1:9" ht="12.75">
      <c r="A627">
        <v>54368</v>
      </c>
      <c r="B627" t="s">
        <v>1004</v>
      </c>
      <c r="C627">
        <f>_xlfn.XLOOKUP(B627,'Original deal_information'!$B$2:$B$777,'Original deal_information'!$L$2:$L$777,0)</f>
        <v>5769</v>
      </c>
      <c r="D627">
        <f>_xlfn.XLOOKUP(B627,'Original deal_information'!$B$2:$B$777,'Original deal_information'!$O$2:$O$777,0)</f>
        <v>9238</v>
      </c>
      <c r="E627" t="str">
        <f>_xlfn.XLOOKUP(B627,'Original deal_information'!$B$2:$B$777,'Original deal_information'!$P$2:$P$777,0)</f>
        <v>Not Disclosed</v>
      </c>
      <c r="F627">
        <f>_xlfn.XLOOKUP(B627,'Original deal_information'!$B$2:$B$777,'Original deal_information'!$AI$2:$AI$777,0)</f>
        <v>0</v>
      </c>
      <c r="G627" t="str" cm="1">
        <f t="array" ref="G627:I627">_xlfn.XLOOKUP(B627,'Original deal_information'!$B$2:$B$777,'Original deal_information'!$AJ$2:$AL$777,"Not Disclosed",0)</f>
        <v>Not Disclosed</v>
      </c>
      <c r="H627" t="str">
        <v>Not Disclosed</v>
      </c>
      <c r="I627" t="str">
        <v>Not Disclosed</v>
      </c>
    </row>
    <row r="628" spans="1:9" ht="12.75">
      <c r="A628">
        <v>54379</v>
      </c>
      <c r="B628" t="s">
        <v>1107</v>
      </c>
      <c r="C628">
        <f>_xlfn.XLOOKUP(B628,'Original deal_information'!$B$2:$B$777,'Original deal_information'!$L$2:$L$777,0)</f>
        <v>5769</v>
      </c>
      <c r="D628">
        <f>_xlfn.XLOOKUP(B628,'Original deal_information'!$B$2:$B$777,'Original deal_information'!$O$2:$O$777,0)</f>
        <v>3678</v>
      </c>
      <c r="E628">
        <f>_xlfn.XLOOKUP(B628,'Original deal_information'!$B$2:$B$777,'Original deal_information'!$P$2:$P$777,0)</f>
        <v>4</v>
      </c>
      <c r="F628">
        <f>_xlfn.XLOOKUP(B628,'Original deal_information'!$B$2:$B$777,'Original deal_information'!$AI$2:$AI$777,0)</f>
        <v>0</v>
      </c>
      <c r="G628" t="str" cm="1">
        <f t="array" ref="G628:I628">_xlfn.XLOOKUP(B628,'Original deal_information'!$B$2:$B$777,'Original deal_information'!$AJ$2:$AL$777,"Not Disclosed",0)</f>
        <v>Not Disclosed</v>
      </c>
      <c r="H628" t="str">
        <v>Not Disclosed</v>
      </c>
      <c r="I628" t="str">
        <v>Not Disclosed</v>
      </c>
    </row>
    <row r="629" spans="1:9" ht="12.75">
      <c r="A629">
        <v>54381</v>
      </c>
      <c r="B629" t="s">
        <v>1002</v>
      </c>
      <c r="C629">
        <f>_xlfn.XLOOKUP(B629,'Original deal_information'!$B$2:$B$777,'Original deal_information'!$L$2:$L$777,0)</f>
        <v>5769</v>
      </c>
      <c r="D629">
        <f>_xlfn.XLOOKUP(B629,'Original deal_information'!$B$2:$B$777,'Original deal_information'!$O$2:$O$777,0)</f>
        <v>5832</v>
      </c>
      <c r="E629">
        <f>_xlfn.XLOOKUP(B629,'Original deal_information'!$B$2:$B$777,'Original deal_information'!$P$2:$P$777,0)</f>
        <v>2</v>
      </c>
      <c r="F629">
        <f>_xlfn.XLOOKUP(B629,'Original deal_information'!$B$2:$B$777,'Original deal_information'!$AI$2:$AI$777,0)</f>
        <v>0</v>
      </c>
      <c r="G629" t="str" cm="1">
        <f t="array" ref="G629:I629">_xlfn.XLOOKUP(B629,'Original deal_information'!$B$2:$B$777,'Original deal_information'!$AJ$2:$AL$777,"Not Disclosed",0)</f>
        <v>Not Disclosed</v>
      </c>
      <c r="H629" t="str">
        <v>Not Disclosed</v>
      </c>
      <c r="I629" t="str">
        <v>Not Disclosed</v>
      </c>
    </row>
    <row r="630" spans="1:9" ht="12.75">
      <c r="A630">
        <v>54385</v>
      </c>
      <c r="B630" t="s">
        <v>988</v>
      </c>
      <c r="C630">
        <f>_xlfn.XLOOKUP(B630,'Original deal_information'!$B$2:$B$777,'Original deal_information'!$L$2:$L$777,0)</f>
        <v>5769</v>
      </c>
      <c r="D630">
        <f>_xlfn.XLOOKUP(B630,'Original deal_information'!$B$2:$B$777,'Original deal_information'!$O$2:$O$777,0)</f>
        <v>7592</v>
      </c>
      <c r="E630">
        <f>_xlfn.XLOOKUP(B630,'Original deal_information'!$B$2:$B$777,'Original deal_information'!$P$2:$P$777,0)</f>
        <v>2</v>
      </c>
      <c r="F630">
        <f>_xlfn.XLOOKUP(B630,'Original deal_information'!$B$2:$B$777,'Original deal_information'!$AI$2:$AI$777,0)</f>
        <v>0</v>
      </c>
      <c r="G630" t="str" cm="1">
        <f t="array" ref="G630:I630">_xlfn.XLOOKUP(B630,'Original deal_information'!$B$2:$B$777,'Original deal_information'!$AJ$2:$AL$777,"Not Disclosed",0)</f>
        <v>Not Disclosed</v>
      </c>
      <c r="H630" t="str">
        <v>Not Disclosed</v>
      </c>
      <c r="I630" t="str">
        <v>Not Disclosed</v>
      </c>
    </row>
    <row r="631" spans="1:9" ht="12.75">
      <c r="A631">
        <v>54387</v>
      </c>
      <c r="B631" t="s">
        <v>1031</v>
      </c>
      <c r="C631">
        <f>_xlfn.XLOOKUP(B631,'Original deal_information'!$B$2:$B$777,'Original deal_information'!$L$2:$L$777,0)</f>
        <v>5769</v>
      </c>
      <c r="D631">
        <f>_xlfn.XLOOKUP(B631,'Original deal_information'!$B$2:$B$777,'Original deal_information'!$O$2:$O$777,0)</f>
        <v>1472</v>
      </c>
      <c r="E631">
        <f>_xlfn.XLOOKUP(B631,'Original deal_information'!$B$2:$B$777,'Original deal_information'!$P$2:$P$777,0)</f>
        <v>1</v>
      </c>
      <c r="F631">
        <f>_xlfn.XLOOKUP(B631,'Original deal_information'!$B$2:$B$777,'Original deal_information'!$AI$2:$AI$777,0)</f>
        <v>0</v>
      </c>
      <c r="G631" t="str" cm="1">
        <f t="array" ref="G631:I631">_xlfn.XLOOKUP(B631,'Original deal_information'!$B$2:$B$777,'Original deal_information'!$AJ$2:$AL$777,"Not Disclosed",0)</f>
        <v>Not Disclosed</v>
      </c>
      <c r="H631" t="str">
        <v>Not Disclosed</v>
      </c>
      <c r="I631" t="str">
        <v>Not Disclosed</v>
      </c>
    </row>
    <row r="632" spans="1:9" ht="12.75">
      <c r="A632">
        <v>54398</v>
      </c>
      <c r="B632" t="s">
        <v>1032</v>
      </c>
      <c r="C632">
        <f>_xlfn.XLOOKUP(B632,'Original deal_information'!$B$2:$B$777,'Original deal_information'!$L$2:$L$777,0)</f>
        <v>5769</v>
      </c>
      <c r="D632">
        <f>_xlfn.XLOOKUP(B632,'Original deal_information'!$B$2:$B$777,'Original deal_information'!$O$2:$O$777,0)</f>
        <v>9435</v>
      </c>
      <c r="E632">
        <f>_xlfn.XLOOKUP(B632,'Original deal_information'!$B$2:$B$777,'Original deal_information'!$P$2:$P$777,0)</f>
        <v>2</v>
      </c>
      <c r="F632">
        <f>_xlfn.XLOOKUP(B632,'Original deal_information'!$B$2:$B$777,'Original deal_information'!$AI$2:$AI$777,0)</f>
        <v>0</v>
      </c>
      <c r="G632" t="str" cm="1">
        <f t="array" ref="G632:I632">_xlfn.XLOOKUP(B632,'Original deal_information'!$B$2:$B$777,'Original deal_information'!$AJ$2:$AL$777,"Not Disclosed",0)</f>
        <v>Not Disclosed</v>
      </c>
      <c r="H632" t="str">
        <v>Not Disclosed</v>
      </c>
      <c r="I632" t="str">
        <v>Not Disclosed</v>
      </c>
    </row>
    <row r="633" spans="1:9" ht="12.75">
      <c r="A633">
        <v>54400</v>
      </c>
      <c r="B633" t="s">
        <v>975</v>
      </c>
      <c r="C633">
        <f>_xlfn.XLOOKUP(B633,'Original deal_information'!$B$2:$B$777,'Original deal_information'!$L$2:$L$777,0)</f>
        <v>5769</v>
      </c>
      <c r="D633">
        <f>_xlfn.XLOOKUP(B633,'Original deal_information'!$B$2:$B$777,'Original deal_information'!$O$2:$O$777,0)</f>
        <v>7846</v>
      </c>
      <c r="E633">
        <f>_xlfn.XLOOKUP(B633,'Original deal_information'!$B$2:$B$777,'Original deal_information'!$P$2:$P$777,0)</f>
        <v>2</v>
      </c>
      <c r="F633">
        <f>_xlfn.XLOOKUP(B633,'Original deal_information'!$B$2:$B$777,'Original deal_information'!$AI$2:$AI$777,0)</f>
        <v>0</v>
      </c>
      <c r="G633" t="str" cm="1">
        <f t="array" ref="G633:I633">_xlfn.XLOOKUP(B633,'Original deal_information'!$B$2:$B$777,'Original deal_information'!$AJ$2:$AL$777,"Not Disclosed",0)</f>
        <v>Not Disclosed</v>
      </c>
      <c r="H633" t="str">
        <v>Not Disclosed</v>
      </c>
      <c r="I633" t="str">
        <v>Not Disclosed</v>
      </c>
    </row>
    <row r="634" spans="1:9" ht="12.75">
      <c r="A634">
        <v>54406</v>
      </c>
      <c r="B634" t="s">
        <v>976</v>
      </c>
      <c r="C634">
        <f>_xlfn.XLOOKUP(B634,'Original deal_information'!$B$2:$B$777,'Original deal_information'!$L$2:$L$777,0)</f>
        <v>5769</v>
      </c>
      <c r="D634">
        <f>_xlfn.XLOOKUP(B634,'Original deal_information'!$B$2:$B$777,'Original deal_information'!$O$2:$O$777,0)</f>
        <v>4536</v>
      </c>
      <c r="E634">
        <f>_xlfn.XLOOKUP(B634,'Original deal_information'!$B$2:$B$777,'Original deal_information'!$P$2:$P$777,0)</f>
        <v>1</v>
      </c>
      <c r="F634">
        <f>_xlfn.XLOOKUP(B634,'Original deal_information'!$B$2:$B$777,'Original deal_information'!$AI$2:$AI$777,0)</f>
        <v>0</v>
      </c>
      <c r="G634" t="str" cm="1">
        <f t="array" ref="G634:I634">_xlfn.XLOOKUP(B634,'Original deal_information'!$B$2:$B$777,'Original deal_information'!$AJ$2:$AL$777,"Not Disclosed",0)</f>
        <v>Not Disclosed</v>
      </c>
      <c r="H634" t="str">
        <v>Not Disclosed</v>
      </c>
      <c r="I634" t="str">
        <v>Not Disclosed</v>
      </c>
    </row>
    <row r="635" spans="1:9" ht="12.75">
      <c r="A635">
        <v>54408</v>
      </c>
      <c r="B635" t="s">
        <v>1066</v>
      </c>
      <c r="C635">
        <f>_xlfn.XLOOKUP(B635,'Original deal_information'!$B$2:$B$777,'Original deal_information'!$L$2:$L$777,0)</f>
        <v>5769</v>
      </c>
      <c r="D635">
        <f>_xlfn.XLOOKUP(B635,'Original deal_information'!$B$2:$B$777,'Original deal_information'!$O$2:$O$777,0)</f>
        <v>3428</v>
      </c>
      <c r="E635">
        <f>_xlfn.XLOOKUP(B635,'Original deal_information'!$B$2:$B$777,'Original deal_information'!$P$2:$P$777,0)</f>
        <v>2</v>
      </c>
      <c r="F635">
        <f>_xlfn.XLOOKUP(B635,'Original deal_information'!$B$2:$B$777,'Original deal_information'!$AI$2:$AI$777,0)</f>
        <v>0</v>
      </c>
      <c r="G635" t="str" cm="1">
        <f t="array" ref="G635:I635">_xlfn.XLOOKUP(B635,'Original deal_information'!$B$2:$B$777,'Original deal_information'!$AJ$2:$AL$777,"Not Disclosed",0)</f>
        <v>Not Disclosed</v>
      </c>
      <c r="H635" t="str">
        <v>Not Disclosed</v>
      </c>
      <c r="I635" t="str">
        <v>Not Disclosed</v>
      </c>
    </row>
    <row r="636" spans="1:9" ht="12.75">
      <c r="A636">
        <v>54412</v>
      </c>
      <c r="B636" t="s">
        <v>1146</v>
      </c>
      <c r="C636">
        <f>_xlfn.XLOOKUP(B636,'Original deal_information'!$B$2:$B$777,'Original deal_information'!$L$2:$L$777,0)</f>
        <v>5769</v>
      </c>
      <c r="D636">
        <f>_xlfn.XLOOKUP(B636,'Original deal_information'!$B$2:$B$777,'Original deal_information'!$O$2:$O$777,0)</f>
        <v>4913</v>
      </c>
      <c r="E636">
        <f>_xlfn.XLOOKUP(B636,'Original deal_information'!$B$2:$B$777,'Original deal_information'!$P$2:$P$777,0)</f>
        <v>2</v>
      </c>
      <c r="F636">
        <f>_xlfn.XLOOKUP(B636,'Original deal_information'!$B$2:$B$777,'Original deal_information'!$AI$2:$AI$777,0)</f>
        <v>0</v>
      </c>
      <c r="G636" t="str" cm="1">
        <f t="array" ref="G636:I636">_xlfn.XLOOKUP(B636,'Original deal_information'!$B$2:$B$777,'Original deal_information'!$AJ$2:$AL$777,"Not Disclosed",0)</f>
        <v>Not Disclosed</v>
      </c>
      <c r="H636" t="str">
        <v>Not Disclosed</v>
      </c>
      <c r="I636" t="str">
        <v>Not Disclosed</v>
      </c>
    </row>
    <row r="637" spans="1:9" ht="12.75">
      <c r="A637">
        <v>54416</v>
      </c>
      <c r="B637" t="s">
        <v>1154</v>
      </c>
      <c r="C637">
        <f>_xlfn.XLOOKUP(B637,'Original deal_information'!$B$2:$B$777,'Original deal_information'!$L$2:$L$777,0)</f>
        <v>5769</v>
      </c>
      <c r="D637">
        <f>_xlfn.XLOOKUP(B637,'Original deal_information'!$B$2:$B$777,'Original deal_information'!$O$2:$O$777,0)</f>
        <v>3678</v>
      </c>
      <c r="E637">
        <f>_xlfn.XLOOKUP(B637,'Original deal_information'!$B$2:$B$777,'Original deal_information'!$P$2:$P$777,0)</f>
        <v>1</v>
      </c>
      <c r="F637">
        <f>_xlfn.XLOOKUP(B637,'Original deal_information'!$B$2:$B$777,'Original deal_information'!$AI$2:$AI$777,0)</f>
        <v>0</v>
      </c>
      <c r="G637" t="str" cm="1">
        <f t="array" ref="G637:I637">_xlfn.XLOOKUP(B637,'Original deal_information'!$B$2:$B$777,'Original deal_information'!$AJ$2:$AL$777,"Not Disclosed",0)</f>
        <v>Not Disclosed</v>
      </c>
      <c r="H637" t="str">
        <v>Not Disclosed</v>
      </c>
      <c r="I637" t="str">
        <v>Not Disclosed</v>
      </c>
    </row>
    <row r="638" spans="1:9" ht="12.75">
      <c r="A638">
        <v>54419</v>
      </c>
      <c r="B638" t="s">
        <v>1094</v>
      </c>
      <c r="C638">
        <f>_xlfn.XLOOKUP(B638,'Original deal_information'!$B$2:$B$777,'Original deal_information'!$L$2:$L$777,0)</f>
        <v>5769</v>
      </c>
      <c r="D638">
        <f>_xlfn.XLOOKUP(B638,'Original deal_information'!$B$2:$B$777,'Original deal_information'!$O$2:$O$777,0)</f>
        <v>8769</v>
      </c>
      <c r="E638">
        <f>_xlfn.XLOOKUP(B638,'Original deal_information'!$B$2:$B$777,'Original deal_information'!$P$2:$P$777,0)</f>
        <v>1</v>
      </c>
      <c r="F638">
        <f>_xlfn.XLOOKUP(B638,'Original deal_information'!$B$2:$B$777,'Original deal_information'!$AI$2:$AI$777,0)</f>
        <v>0</v>
      </c>
      <c r="G638" t="str" cm="1">
        <f t="array" ref="G638:I638">_xlfn.XLOOKUP(B638,'Original deal_information'!$B$2:$B$777,'Original deal_information'!$AJ$2:$AL$777,"Not Disclosed",0)</f>
        <v>Not Disclosed</v>
      </c>
      <c r="H638" t="str">
        <v>Not Disclosed</v>
      </c>
      <c r="I638" t="str">
        <v>Not Disclosed</v>
      </c>
    </row>
    <row r="639" spans="1:9" ht="12.75">
      <c r="A639">
        <v>54421</v>
      </c>
      <c r="B639" t="s">
        <v>1028</v>
      </c>
      <c r="C639">
        <f>_xlfn.XLOOKUP(B639,'Original deal_information'!$B$2:$B$777,'Original deal_information'!$L$2:$L$777,0)</f>
        <v>5769</v>
      </c>
      <c r="D639">
        <f>_xlfn.XLOOKUP(B639,'Original deal_information'!$B$2:$B$777,'Original deal_information'!$O$2:$O$777,0)</f>
        <v>2165</v>
      </c>
      <c r="E639">
        <f>_xlfn.XLOOKUP(B639,'Original deal_information'!$B$2:$B$777,'Original deal_information'!$P$2:$P$777,0)</f>
        <v>1</v>
      </c>
      <c r="F639">
        <f>_xlfn.XLOOKUP(B639,'Original deal_information'!$B$2:$B$777,'Original deal_information'!$AI$2:$AI$777,0)</f>
        <v>0</v>
      </c>
      <c r="G639" t="str" cm="1">
        <f t="array" ref="G639:I639">_xlfn.XLOOKUP(B639,'Original deal_information'!$B$2:$B$777,'Original deal_information'!$AJ$2:$AL$777,"Not Disclosed",0)</f>
        <v>Not Disclosed</v>
      </c>
      <c r="H639" t="str">
        <v>Not Disclosed</v>
      </c>
      <c r="I639" t="str">
        <v>Not Disclosed</v>
      </c>
    </row>
    <row r="640" spans="1:9" ht="12.75">
      <c r="A640">
        <v>54423</v>
      </c>
      <c r="B640" t="s">
        <v>1095</v>
      </c>
      <c r="C640">
        <f>_xlfn.XLOOKUP(B640,'Original deal_information'!$B$2:$B$777,'Original deal_information'!$L$2:$L$777,0)</f>
        <v>5769</v>
      </c>
      <c r="D640">
        <f>_xlfn.XLOOKUP(B640,'Original deal_information'!$B$2:$B$777,'Original deal_information'!$O$2:$O$777,0)</f>
        <v>1632</v>
      </c>
      <c r="E640" t="str">
        <f>_xlfn.XLOOKUP(B640,'Original deal_information'!$B$2:$B$777,'Original deal_information'!$P$2:$P$777,0)</f>
        <v>Not Disclosed</v>
      </c>
      <c r="F640">
        <f>_xlfn.XLOOKUP(B640,'Original deal_information'!$B$2:$B$777,'Original deal_information'!$AI$2:$AI$777,0)</f>
        <v>0</v>
      </c>
      <c r="G640" t="str" cm="1">
        <f t="array" ref="G640:I640">_xlfn.XLOOKUP(B640,'Original deal_information'!$B$2:$B$777,'Original deal_information'!$AJ$2:$AL$777,"Not Disclosed",0)</f>
        <v>Not Disclosed</v>
      </c>
      <c r="H640" t="str">
        <v>Not Disclosed</v>
      </c>
      <c r="I640" t="str">
        <v>Not Disclosed</v>
      </c>
    </row>
    <row r="641" spans="1:9" ht="12.75">
      <c r="A641">
        <v>54429</v>
      </c>
      <c r="B641" t="s">
        <v>1119</v>
      </c>
      <c r="C641">
        <f>_xlfn.XLOOKUP(B641,'Original deal_information'!$B$2:$B$777,'Original deal_information'!$L$2:$L$777,0)</f>
        <v>5769</v>
      </c>
      <c r="D641">
        <f>_xlfn.XLOOKUP(B641,'Original deal_information'!$B$2:$B$777,'Original deal_information'!$O$2:$O$777,0)</f>
        <v>7846</v>
      </c>
      <c r="E641" t="str">
        <f>_xlfn.XLOOKUP(B641,'Original deal_information'!$B$2:$B$777,'Original deal_information'!$P$2:$P$777,0)</f>
        <v>Not Disclosed</v>
      </c>
      <c r="F641">
        <f>_xlfn.XLOOKUP(B641,'Original deal_information'!$B$2:$B$777,'Original deal_information'!$AI$2:$AI$777,0)</f>
        <v>0</v>
      </c>
      <c r="G641" t="str" cm="1">
        <f t="array" ref="G641:I641">_xlfn.XLOOKUP(B641,'Original deal_information'!$B$2:$B$777,'Original deal_information'!$AJ$2:$AL$777,"Not Disclosed",0)</f>
        <v>Not Disclosed</v>
      </c>
      <c r="H641" t="str">
        <v>Not Disclosed</v>
      </c>
      <c r="I641" t="str">
        <v>Not Disclosed</v>
      </c>
    </row>
    <row r="642" spans="1:9" ht="12.75">
      <c r="A642">
        <v>54431</v>
      </c>
      <c r="B642" t="s">
        <v>1042</v>
      </c>
      <c r="C642">
        <f>_xlfn.XLOOKUP(B642,'Original deal_information'!$B$2:$B$777,'Original deal_information'!$L$2:$L$777,0)</f>
        <v>5769</v>
      </c>
      <c r="D642">
        <f>_xlfn.XLOOKUP(B642,'Original deal_information'!$B$2:$B$777,'Original deal_information'!$O$2:$O$777,0)</f>
        <v>7346</v>
      </c>
      <c r="E642">
        <f>_xlfn.XLOOKUP(B642,'Original deal_information'!$B$2:$B$777,'Original deal_information'!$P$2:$P$777,0)</f>
        <v>1</v>
      </c>
      <c r="F642">
        <f>_xlfn.XLOOKUP(B642,'Original deal_information'!$B$2:$B$777,'Original deal_information'!$AI$2:$AI$777,0)</f>
        <v>0</v>
      </c>
      <c r="G642" t="str" cm="1">
        <f t="array" ref="G642:I642">_xlfn.XLOOKUP(B642,'Original deal_information'!$B$2:$B$777,'Original deal_information'!$AJ$2:$AL$777,"Not Disclosed",0)</f>
        <v>Not Disclosed</v>
      </c>
      <c r="H642" t="str">
        <v>Not Disclosed</v>
      </c>
      <c r="I642" t="str">
        <v>Not Disclosed</v>
      </c>
    </row>
    <row r="643" spans="1:9" ht="12.75">
      <c r="A643">
        <v>54433</v>
      </c>
      <c r="B643" t="s">
        <v>1043</v>
      </c>
      <c r="C643">
        <f>_xlfn.XLOOKUP(B643,'Original deal_information'!$B$2:$B$777,'Original deal_information'!$L$2:$L$777,0)</f>
        <v>5769</v>
      </c>
      <c r="D643">
        <f>_xlfn.XLOOKUP(B643,'Original deal_information'!$B$2:$B$777,'Original deal_information'!$O$2:$O$777,0)</f>
        <v>2391</v>
      </c>
      <c r="E643" t="str">
        <f>_xlfn.XLOOKUP(B643,'Original deal_information'!$B$2:$B$777,'Original deal_information'!$P$2:$P$777,0)</f>
        <v>Not Disclosed</v>
      </c>
      <c r="F643">
        <f>_xlfn.XLOOKUP(B643,'Original deal_information'!$B$2:$B$777,'Original deal_information'!$AI$2:$AI$777,0)</f>
        <v>0</v>
      </c>
      <c r="G643" t="str" cm="1">
        <f t="array" ref="G643:I643">_xlfn.XLOOKUP(B643,'Original deal_information'!$B$2:$B$777,'Original deal_information'!$AJ$2:$AL$777,"Not Disclosed",0)</f>
        <v>Not Disclosed</v>
      </c>
      <c r="H643" t="str">
        <v>Not Disclosed</v>
      </c>
      <c r="I643" t="str">
        <v>Not Disclosed</v>
      </c>
    </row>
    <row r="644" spans="1:9" ht="12.75">
      <c r="A644">
        <v>54434</v>
      </c>
      <c r="B644" t="s">
        <v>996</v>
      </c>
      <c r="C644">
        <f>_xlfn.XLOOKUP(B644,'Original deal_information'!$B$2:$B$777,'Original deal_information'!$L$2:$L$777,0)</f>
        <v>5769</v>
      </c>
      <c r="D644">
        <f>_xlfn.XLOOKUP(B644,'Original deal_information'!$B$2:$B$777,'Original deal_information'!$O$2:$O$777,0)</f>
        <v>8769</v>
      </c>
      <c r="E644">
        <f>_xlfn.XLOOKUP(B644,'Original deal_information'!$B$2:$B$777,'Original deal_information'!$P$2:$P$777,0)</f>
        <v>2</v>
      </c>
      <c r="F644">
        <f>_xlfn.XLOOKUP(B644,'Original deal_information'!$B$2:$B$777,'Original deal_information'!$AI$2:$AI$777,0)</f>
        <v>0</v>
      </c>
      <c r="G644" t="str" cm="1">
        <f t="array" ref="G644:I644">_xlfn.XLOOKUP(B644,'Original deal_information'!$B$2:$B$777,'Original deal_information'!$AJ$2:$AL$777,"Not Disclosed",0)</f>
        <v>Not Disclosed</v>
      </c>
      <c r="H644" t="str">
        <v>Not Disclosed</v>
      </c>
      <c r="I644" t="str">
        <v>Not Disclosed</v>
      </c>
    </row>
    <row r="645" spans="1:9" ht="12.75">
      <c r="A645">
        <v>54437</v>
      </c>
      <c r="B645" t="s">
        <v>1018</v>
      </c>
      <c r="C645">
        <f>_xlfn.XLOOKUP(B645,'Original deal_information'!$B$2:$B$777,'Original deal_information'!$L$2:$L$777,0)</f>
        <v>5769</v>
      </c>
      <c r="D645">
        <f>_xlfn.XLOOKUP(B645,'Original deal_information'!$B$2:$B$777,'Original deal_information'!$O$2:$O$777,0)</f>
        <v>3428</v>
      </c>
      <c r="E645">
        <f>_xlfn.XLOOKUP(B645,'Original deal_information'!$B$2:$B$777,'Original deal_information'!$P$2:$P$777,0)</f>
        <v>2</v>
      </c>
      <c r="F645">
        <f>_xlfn.XLOOKUP(B645,'Original deal_information'!$B$2:$B$777,'Original deal_information'!$AI$2:$AI$777,0)</f>
        <v>0</v>
      </c>
      <c r="G645" t="str" cm="1">
        <f t="array" ref="G645:I645">_xlfn.XLOOKUP(B645,'Original deal_information'!$B$2:$B$777,'Original deal_information'!$AJ$2:$AL$777,"Not Disclosed",0)</f>
        <v>Not Disclosed</v>
      </c>
      <c r="H645" t="str">
        <v>Not Disclosed</v>
      </c>
      <c r="I645" t="str">
        <v>Not Disclosed</v>
      </c>
    </row>
    <row r="646" spans="1:9" ht="12.75">
      <c r="A646">
        <v>54438</v>
      </c>
      <c r="B646" t="s">
        <v>989</v>
      </c>
      <c r="C646">
        <f>_xlfn.XLOOKUP(B646,'Original deal_information'!$B$2:$B$777,'Original deal_information'!$L$2:$L$777,0)</f>
        <v>5769</v>
      </c>
      <c r="D646">
        <f>_xlfn.XLOOKUP(B646,'Original deal_information'!$B$2:$B$777,'Original deal_information'!$O$2:$O$777,0)</f>
        <v>3428</v>
      </c>
      <c r="E646">
        <f>_xlfn.XLOOKUP(B646,'Original deal_information'!$B$2:$B$777,'Original deal_information'!$P$2:$P$777,0)</f>
        <v>3</v>
      </c>
      <c r="F646">
        <f>_xlfn.XLOOKUP(B646,'Original deal_information'!$B$2:$B$777,'Original deal_information'!$AI$2:$AI$777,0)</f>
        <v>0</v>
      </c>
      <c r="G646" t="str" cm="1">
        <f t="array" ref="G646:I646">_xlfn.XLOOKUP(B646,'Original deal_information'!$B$2:$B$777,'Original deal_information'!$AJ$2:$AL$777,"Not Disclosed",0)</f>
        <v>Not Disclosed</v>
      </c>
      <c r="H646" t="str">
        <v>Not Disclosed</v>
      </c>
      <c r="I646" t="str">
        <v>Not Disclosed</v>
      </c>
    </row>
    <row r="647" spans="1:9" ht="12.75">
      <c r="A647">
        <v>54439</v>
      </c>
      <c r="B647" t="s">
        <v>1058</v>
      </c>
      <c r="C647">
        <f>_xlfn.XLOOKUP(B647,'Original deal_information'!$B$2:$B$777,'Original deal_information'!$L$2:$L$777,0)</f>
        <v>5769</v>
      </c>
      <c r="D647">
        <f>_xlfn.XLOOKUP(B647,'Original deal_information'!$B$2:$B$777,'Original deal_information'!$O$2:$O$777,0)</f>
        <v>8769</v>
      </c>
      <c r="E647">
        <f>_xlfn.XLOOKUP(B647,'Original deal_information'!$B$2:$B$777,'Original deal_information'!$P$2:$P$777,0)</f>
        <v>2</v>
      </c>
      <c r="F647">
        <f>_xlfn.XLOOKUP(B647,'Original deal_information'!$B$2:$B$777,'Original deal_information'!$AI$2:$AI$777,0)</f>
        <v>0</v>
      </c>
      <c r="G647" t="str" cm="1">
        <f t="array" ref="G647:I647">_xlfn.XLOOKUP(B647,'Original deal_information'!$B$2:$B$777,'Original deal_information'!$AJ$2:$AL$777,"Not Disclosed",0)</f>
        <v>Not Disclosed</v>
      </c>
      <c r="H647" t="str">
        <v>Not Disclosed</v>
      </c>
      <c r="I647" t="str">
        <v>Not Disclosed</v>
      </c>
    </row>
    <row r="648" spans="1:9" ht="12.75">
      <c r="A648">
        <v>54440</v>
      </c>
      <c r="B648" t="s">
        <v>965</v>
      </c>
      <c r="C648">
        <f>_xlfn.XLOOKUP(B648,'Original deal_information'!$B$2:$B$777,'Original deal_information'!$L$2:$L$777,0)</f>
        <v>5769</v>
      </c>
      <c r="D648">
        <f>_xlfn.XLOOKUP(B648,'Original deal_information'!$B$2:$B$777,'Original deal_information'!$O$2:$O$777,0)</f>
        <v>7346</v>
      </c>
      <c r="E648">
        <f>_xlfn.XLOOKUP(B648,'Original deal_information'!$B$2:$B$777,'Original deal_information'!$P$2:$P$777,0)</f>
        <v>2</v>
      </c>
      <c r="F648">
        <f>_xlfn.XLOOKUP(B648,'Original deal_information'!$B$2:$B$777,'Original deal_information'!$AI$2:$AI$777,0)</f>
        <v>0</v>
      </c>
      <c r="G648" t="str" cm="1">
        <f t="array" ref="G648:I648">_xlfn.XLOOKUP(B648,'Original deal_information'!$B$2:$B$777,'Original deal_information'!$AJ$2:$AL$777,"Not Disclosed",0)</f>
        <v>Not Disclosed</v>
      </c>
      <c r="H648" t="str">
        <v>Not Disclosed</v>
      </c>
      <c r="I648" t="str">
        <v>Not Disclosed</v>
      </c>
    </row>
    <row r="649" spans="1:9" ht="12.75">
      <c r="A649">
        <v>54441</v>
      </c>
      <c r="B649" t="s">
        <v>997</v>
      </c>
      <c r="C649">
        <f>_xlfn.XLOOKUP(B649,'Original deal_information'!$B$2:$B$777,'Original deal_information'!$L$2:$L$777,0)</f>
        <v>5769</v>
      </c>
      <c r="D649">
        <f>_xlfn.XLOOKUP(B649,'Original deal_information'!$B$2:$B$777,'Original deal_information'!$O$2:$O$777,0)</f>
        <v>3678</v>
      </c>
      <c r="E649">
        <f>_xlfn.XLOOKUP(B649,'Original deal_information'!$B$2:$B$777,'Original deal_information'!$P$2:$P$777,0)</f>
        <v>1</v>
      </c>
      <c r="F649">
        <f>_xlfn.XLOOKUP(B649,'Original deal_information'!$B$2:$B$777,'Original deal_information'!$AI$2:$AI$777,0)</f>
        <v>0</v>
      </c>
      <c r="G649" t="str" cm="1">
        <f t="array" ref="G649:I649">_xlfn.XLOOKUP(B649,'Original deal_information'!$B$2:$B$777,'Original deal_information'!$AJ$2:$AL$777,"Not Disclosed",0)</f>
        <v>Not Disclosed</v>
      </c>
      <c r="H649" t="str">
        <v>Not Disclosed</v>
      </c>
      <c r="I649" t="str">
        <v>Not Disclosed</v>
      </c>
    </row>
    <row r="650" spans="1:9" ht="12.75">
      <c r="A650">
        <v>54443</v>
      </c>
      <c r="B650" t="s">
        <v>985</v>
      </c>
      <c r="C650">
        <f>_xlfn.XLOOKUP(B650,'Original deal_information'!$B$2:$B$777,'Original deal_information'!$L$2:$L$777,0)</f>
        <v>5769</v>
      </c>
      <c r="D650">
        <f>_xlfn.XLOOKUP(B650,'Original deal_information'!$B$2:$B$777,'Original deal_information'!$O$2:$O$777,0)</f>
        <v>2165</v>
      </c>
      <c r="E650" t="str">
        <f>_xlfn.XLOOKUP(B650,'Original deal_information'!$B$2:$B$777,'Original deal_information'!$P$2:$P$777,0)</f>
        <v>Not Disclosed</v>
      </c>
      <c r="F650">
        <f>_xlfn.XLOOKUP(B650,'Original deal_information'!$B$2:$B$777,'Original deal_information'!$AI$2:$AI$777,0)</f>
        <v>0</v>
      </c>
      <c r="G650" t="str" cm="1">
        <f t="array" ref="G650:I650">_xlfn.XLOOKUP(B650,'Original deal_information'!$B$2:$B$777,'Original deal_information'!$AJ$2:$AL$777,"Not Disclosed",0)</f>
        <v>Not Disclosed</v>
      </c>
      <c r="H650" t="str">
        <v>Not Disclosed</v>
      </c>
      <c r="I650" t="str">
        <v>Not Disclosed</v>
      </c>
    </row>
    <row r="651" spans="1:9" ht="12.75">
      <c r="A651">
        <v>54444</v>
      </c>
      <c r="B651" t="s">
        <v>1139</v>
      </c>
      <c r="C651">
        <f>_xlfn.XLOOKUP(B651,'Original deal_information'!$B$2:$B$777,'Original deal_information'!$L$2:$L$777,0)</f>
        <v>5769</v>
      </c>
      <c r="D651">
        <f>_xlfn.XLOOKUP(B651,'Original deal_information'!$B$2:$B$777,'Original deal_information'!$O$2:$O$777,0)</f>
        <v>3678</v>
      </c>
      <c r="E651" t="str">
        <f>_xlfn.XLOOKUP(B651,'Original deal_information'!$B$2:$B$777,'Original deal_information'!$P$2:$P$777,0)</f>
        <v>Not Disclosed</v>
      </c>
      <c r="F651">
        <f>_xlfn.XLOOKUP(B651,'Original deal_information'!$B$2:$B$777,'Original deal_information'!$AI$2:$AI$777,0)</f>
        <v>0</v>
      </c>
      <c r="G651" t="str" cm="1">
        <f t="array" ref="G651:I651">_xlfn.XLOOKUP(B651,'Original deal_information'!$B$2:$B$777,'Original deal_information'!$AJ$2:$AL$777,"Not Disclosed",0)</f>
        <v>Not Disclosed</v>
      </c>
      <c r="H651" t="str">
        <v>Not Disclosed</v>
      </c>
      <c r="I651" t="str">
        <v>Not Disclosed</v>
      </c>
    </row>
    <row r="652" spans="1:9" ht="12.75">
      <c r="A652">
        <v>54445</v>
      </c>
      <c r="B652" t="s">
        <v>967</v>
      </c>
      <c r="C652">
        <f>_xlfn.XLOOKUP(B652,'Original deal_information'!$B$2:$B$777,'Original deal_information'!$L$2:$L$777,0)</f>
        <v>5769</v>
      </c>
      <c r="D652">
        <f>_xlfn.XLOOKUP(B652,'Original deal_information'!$B$2:$B$777,'Original deal_information'!$O$2:$O$777,0)</f>
        <v>8923</v>
      </c>
      <c r="E652" t="str">
        <f>_xlfn.XLOOKUP(B652,'Original deal_information'!$B$2:$B$777,'Original deal_information'!$P$2:$P$777,0)</f>
        <v>Not Disclosed</v>
      </c>
      <c r="F652">
        <f>_xlfn.XLOOKUP(B652,'Original deal_information'!$B$2:$B$777,'Original deal_information'!$AI$2:$AI$777,0)</f>
        <v>0</v>
      </c>
      <c r="G652" t="str" cm="1">
        <f t="array" ref="G652:I652">_xlfn.XLOOKUP(B652,'Original deal_information'!$B$2:$B$777,'Original deal_information'!$AJ$2:$AL$777,"Not Disclosed",0)</f>
        <v>Not Disclosed</v>
      </c>
      <c r="H652" t="str">
        <v>Not Disclosed</v>
      </c>
      <c r="I652" t="str">
        <v>Not Disclosed</v>
      </c>
    </row>
    <row r="653" spans="1:9" ht="12.75">
      <c r="A653">
        <v>54456</v>
      </c>
      <c r="B653" t="s">
        <v>1049</v>
      </c>
      <c r="C653">
        <f>_xlfn.XLOOKUP(B653,'Original deal_information'!$B$2:$B$777,'Original deal_information'!$L$2:$L$777,0)</f>
        <v>5897</v>
      </c>
      <c r="D653">
        <f>_xlfn.XLOOKUP(B653,'Original deal_information'!$B$2:$B$777,'Original deal_information'!$O$2:$O$777,0)</f>
        <v>8327</v>
      </c>
      <c r="E653">
        <f>_xlfn.XLOOKUP(B653,'Original deal_information'!$B$2:$B$777,'Original deal_information'!$P$2:$P$777,0)</f>
        <v>3</v>
      </c>
      <c r="F653">
        <f>_xlfn.XLOOKUP(B653,'Original deal_information'!$B$2:$B$777,'Original deal_information'!$AI$2:$AI$777,0)</f>
        <v>0</v>
      </c>
      <c r="G653" t="str" cm="1">
        <f t="array" ref="G653:I653">_xlfn.XLOOKUP(B653,'Original deal_information'!$B$2:$B$777,'Original deal_information'!$AJ$2:$AL$777,"Not Disclosed",0)</f>
        <v>Not Disclosed</v>
      </c>
      <c r="H653" t="str">
        <v>Not Disclosed</v>
      </c>
      <c r="I653" t="str">
        <v>Not Disclosed</v>
      </c>
    </row>
    <row r="654" spans="1:9" ht="12.75">
      <c r="A654">
        <v>54457</v>
      </c>
      <c r="B654" t="s">
        <v>973</v>
      </c>
      <c r="C654">
        <f>_xlfn.XLOOKUP(B654,'Original deal_information'!$B$2:$B$777,'Original deal_information'!$L$2:$L$777,0)</f>
        <v>5897</v>
      </c>
      <c r="D654">
        <f>_xlfn.XLOOKUP(B654,'Original deal_information'!$B$2:$B$777,'Original deal_information'!$O$2:$O$777,0)</f>
        <v>2165</v>
      </c>
      <c r="E654">
        <f>_xlfn.XLOOKUP(B654,'Original deal_information'!$B$2:$B$777,'Original deal_information'!$P$2:$P$777,0)</f>
        <v>1</v>
      </c>
      <c r="F654">
        <f>_xlfn.XLOOKUP(B654,'Original deal_information'!$B$2:$B$777,'Original deal_information'!$AI$2:$AI$777,0)</f>
        <v>0</v>
      </c>
      <c r="G654" t="str" cm="1">
        <f t="array" ref="G654:I654">_xlfn.XLOOKUP(B654,'Original deal_information'!$B$2:$B$777,'Original deal_information'!$AJ$2:$AL$777,"Not Disclosed",0)</f>
        <v>Not Disclosed</v>
      </c>
      <c r="H654" t="str">
        <v>Not Disclosed</v>
      </c>
      <c r="I654" t="str">
        <v>Not Disclosed</v>
      </c>
    </row>
    <row r="655" spans="1:9" ht="12.75">
      <c r="A655">
        <v>54465</v>
      </c>
      <c r="B655" t="s">
        <v>1030</v>
      </c>
      <c r="C655">
        <f>_xlfn.XLOOKUP(B655,'Original deal_information'!$B$2:$B$777,'Original deal_information'!$L$2:$L$777,0)</f>
        <v>5897</v>
      </c>
      <c r="D655">
        <f>_xlfn.XLOOKUP(B655,'Original deal_information'!$B$2:$B$777,'Original deal_information'!$O$2:$O$777,0)</f>
        <v>2356</v>
      </c>
      <c r="E655" t="str">
        <f>_xlfn.XLOOKUP(B655,'Original deal_information'!$B$2:$B$777,'Original deal_information'!$P$2:$P$777,0)</f>
        <v>Not Disclosed</v>
      </c>
      <c r="F655">
        <f>_xlfn.XLOOKUP(B655,'Original deal_information'!$B$2:$B$777,'Original deal_information'!$AI$2:$AI$777,0)</f>
        <v>0</v>
      </c>
      <c r="G655" t="str" cm="1">
        <f t="array" ref="G655:I655">_xlfn.XLOOKUP(B655,'Original deal_information'!$B$2:$B$777,'Original deal_information'!$AJ$2:$AL$777,"Not Disclosed",0)</f>
        <v>Not Disclosed</v>
      </c>
      <c r="H655" t="str">
        <v>Not Disclosed</v>
      </c>
      <c r="I655" t="str">
        <v>Not Disclosed</v>
      </c>
    </row>
    <row r="656" spans="1:9" ht="12.75">
      <c r="A656">
        <v>54467</v>
      </c>
      <c r="B656" t="s">
        <v>1026</v>
      </c>
      <c r="C656">
        <f>_xlfn.XLOOKUP(B656,'Original deal_information'!$B$2:$B$777,'Original deal_information'!$L$2:$L$777,0)</f>
        <v>5897</v>
      </c>
      <c r="D656">
        <f>_xlfn.XLOOKUP(B656,'Original deal_information'!$B$2:$B$777,'Original deal_information'!$O$2:$O$777,0)</f>
        <v>4536</v>
      </c>
      <c r="E656">
        <f>_xlfn.XLOOKUP(B656,'Original deal_information'!$B$2:$B$777,'Original deal_information'!$P$2:$P$777,0)</f>
        <v>3</v>
      </c>
      <c r="F656">
        <f>_xlfn.XLOOKUP(B656,'Original deal_information'!$B$2:$B$777,'Original deal_information'!$AI$2:$AI$777,0)</f>
        <v>0</v>
      </c>
      <c r="G656" t="str" cm="1">
        <f t="array" ref="G656:I656">_xlfn.XLOOKUP(B656,'Original deal_information'!$B$2:$B$777,'Original deal_information'!$AJ$2:$AL$777,"Not Disclosed",0)</f>
        <v>Not Disclosed</v>
      </c>
      <c r="H656" t="str">
        <v>Not Disclosed</v>
      </c>
      <c r="I656" t="str">
        <v>Not Disclosed</v>
      </c>
    </row>
    <row r="657" spans="1:9" ht="12.75">
      <c r="A657">
        <v>54468</v>
      </c>
      <c r="B657" t="s">
        <v>1152</v>
      </c>
      <c r="C657">
        <f>_xlfn.XLOOKUP(B657,'Original deal_information'!$B$2:$B$777,'Original deal_information'!$L$2:$L$777,0)</f>
        <v>5897</v>
      </c>
      <c r="D657">
        <f>_xlfn.XLOOKUP(B657,'Original deal_information'!$B$2:$B$777,'Original deal_information'!$O$2:$O$777,0)</f>
        <v>7592</v>
      </c>
      <c r="E657" t="str">
        <f>_xlfn.XLOOKUP(B657,'Original deal_information'!$B$2:$B$777,'Original deal_information'!$P$2:$P$777,0)</f>
        <v>Not Disclosed</v>
      </c>
      <c r="F657">
        <f>_xlfn.XLOOKUP(B657,'Original deal_information'!$B$2:$B$777,'Original deal_information'!$AI$2:$AI$777,0)</f>
        <v>0</v>
      </c>
      <c r="G657" t="str" cm="1">
        <f t="array" ref="G657:I657">_xlfn.XLOOKUP(B657,'Original deal_information'!$B$2:$B$777,'Original deal_information'!$AJ$2:$AL$777,"Not Disclosed",0)</f>
        <v>Not Disclosed</v>
      </c>
      <c r="H657" t="str">
        <v>Not Disclosed</v>
      </c>
      <c r="I657" t="str">
        <v>Not Disclosed</v>
      </c>
    </row>
    <row r="658" spans="1:9" ht="12.75">
      <c r="A658">
        <v>54480</v>
      </c>
      <c r="B658" t="s">
        <v>1109</v>
      </c>
      <c r="C658">
        <f>_xlfn.XLOOKUP(B658,'Original deal_information'!$B$2:$B$777,'Original deal_information'!$L$2:$L$777,0)</f>
        <v>5897</v>
      </c>
      <c r="D658">
        <f>_xlfn.XLOOKUP(B658,'Original deal_information'!$B$2:$B$777,'Original deal_information'!$O$2:$O$777,0)</f>
        <v>7846</v>
      </c>
      <c r="E658">
        <f>_xlfn.XLOOKUP(B658,'Original deal_information'!$B$2:$B$777,'Original deal_information'!$P$2:$P$777,0)</f>
        <v>2</v>
      </c>
      <c r="F658">
        <f>_xlfn.XLOOKUP(B658,'Original deal_information'!$B$2:$B$777,'Original deal_information'!$AI$2:$AI$777,0)</f>
        <v>0</v>
      </c>
      <c r="G658" t="str" cm="1">
        <f t="array" ref="G658:I658">_xlfn.XLOOKUP(B658,'Original deal_information'!$B$2:$B$777,'Original deal_information'!$AJ$2:$AL$777,"Not Disclosed",0)</f>
        <v>Not Disclosed</v>
      </c>
      <c r="H658" t="str">
        <v>Not Disclosed</v>
      </c>
      <c r="I658" t="str">
        <v>Not Disclosed</v>
      </c>
    </row>
    <row r="659" spans="1:9" ht="12.75">
      <c r="A659">
        <v>54481</v>
      </c>
      <c r="B659" t="s">
        <v>1010</v>
      </c>
      <c r="C659">
        <f>_xlfn.XLOOKUP(B659,'Original deal_information'!$B$2:$B$777,'Original deal_information'!$L$2:$L$777,0)</f>
        <v>5897</v>
      </c>
      <c r="D659">
        <f>_xlfn.XLOOKUP(B659,'Original deal_information'!$B$2:$B$777,'Original deal_information'!$O$2:$O$777,0)</f>
        <v>7592</v>
      </c>
      <c r="E659">
        <f>_xlfn.XLOOKUP(B659,'Original deal_information'!$B$2:$B$777,'Original deal_information'!$P$2:$P$777,0)</f>
        <v>1</v>
      </c>
      <c r="F659">
        <f>_xlfn.XLOOKUP(B659,'Original deal_information'!$B$2:$B$777,'Original deal_information'!$AI$2:$AI$777,0)</f>
        <v>0</v>
      </c>
      <c r="G659" t="str" cm="1">
        <f t="array" ref="G659:I659">_xlfn.XLOOKUP(B659,'Original deal_information'!$B$2:$B$777,'Original deal_information'!$AJ$2:$AL$777,"Not Disclosed",0)</f>
        <v>Not Disclosed</v>
      </c>
      <c r="H659" t="str">
        <v>Not Disclosed</v>
      </c>
      <c r="I659" t="str">
        <v>Not Disclosed</v>
      </c>
    </row>
    <row r="660" spans="1:9" ht="12.75">
      <c r="A660">
        <v>54482</v>
      </c>
      <c r="B660" t="s">
        <v>1003</v>
      </c>
      <c r="C660">
        <f>_xlfn.XLOOKUP(B660,'Original deal_information'!$B$2:$B$777,'Original deal_information'!$L$2:$L$777,0)</f>
        <v>5897</v>
      </c>
      <c r="D660">
        <f>_xlfn.XLOOKUP(B660,'Original deal_information'!$B$2:$B$777,'Original deal_information'!$O$2:$O$777,0)</f>
        <v>8327</v>
      </c>
      <c r="E660" t="str">
        <f>_xlfn.XLOOKUP(B660,'Original deal_information'!$B$2:$B$777,'Original deal_information'!$P$2:$P$777,0)</f>
        <v>Not Disclosed</v>
      </c>
      <c r="F660">
        <f>_xlfn.XLOOKUP(B660,'Original deal_information'!$B$2:$B$777,'Original deal_information'!$AI$2:$AI$777,0)</f>
        <v>0</v>
      </c>
      <c r="G660" t="str" cm="1">
        <f t="array" ref="G660:I660">_xlfn.XLOOKUP(B660,'Original deal_information'!$B$2:$B$777,'Original deal_information'!$AJ$2:$AL$777,"Not Disclosed",0)</f>
        <v>Not Disclosed</v>
      </c>
      <c r="H660" t="str">
        <v>Not Disclosed</v>
      </c>
      <c r="I660" t="str">
        <v>Not Disclosed</v>
      </c>
    </row>
    <row r="661" spans="1:9" ht="12.75">
      <c r="A661">
        <v>54494</v>
      </c>
      <c r="B661" t="s">
        <v>1101</v>
      </c>
      <c r="C661">
        <f>_xlfn.XLOOKUP(B661,'Original deal_information'!$B$2:$B$777,'Original deal_information'!$L$2:$L$777,0)</f>
        <v>5897</v>
      </c>
      <c r="D661">
        <f>_xlfn.XLOOKUP(B661,'Original deal_information'!$B$2:$B$777,'Original deal_information'!$O$2:$O$777,0)</f>
        <v>2165</v>
      </c>
      <c r="E661">
        <f>_xlfn.XLOOKUP(B661,'Original deal_information'!$B$2:$B$777,'Original deal_information'!$P$2:$P$777,0)</f>
        <v>1</v>
      </c>
      <c r="F661">
        <f>_xlfn.XLOOKUP(B661,'Original deal_information'!$B$2:$B$777,'Original deal_information'!$AI$2:$AI$777,0)</f>
        <v>0</v>
      </c>
      <c r="G661" t="str" cm="1">
        <f t="array" ref="G661:I661">_xlfn.XLOOKUP(B661,'Original deal_information'!$B$2:$B$777,'Original deal_information'!$AJ$2:$AL$777,"Not Disclosed",0)</f>
        <v>Not Disclosed</v>
      </c>
      <c r="H661" t="str">
        <v>Not Disclosed</v>
      </c>
      <c r="I661" t="str">
        <v>Not Disclosed</v>
      </c>
    </row>
    <row r="662" spans="1:9" ht="12.75">
      <c r="A662">
        <v>54505</v>
      </c>
      <c r="B662" t="s">
        <v>1076</v>
      </c>
      <c r="C662">
        <f>_xlfn.XLOOKUP(B662,'Original deal_information'!$B$2:$B$777,'Original deal_information'!$L$2:$L$777,0)</f>
        <v>5897</v>
      </c>
      <c r="D662">
        <f>_xlfn.XLOOKUP(B662,'Original deal_information'!$B$2:$B$777,'Original deal_information'!$O$2:$O$777,0)</f>
        <v>7592</v>
      </c>
      <c r="E662">
        <f>_xlfn.XLOOKUP(B662,'Original deal_information'!$B$2:$B$777,'Original deal_information'!$P$2:$P$777,0)</f>
        <v>4</v>
      </c>
      <c r="F662">
        <f>_xlfn.XLOOKUP(B662,'Original deal_information'!$B$2:$B$777,'Original deal_information'!$AI$2:$AI$777,0)</f>
        <v>0</v>
      </c>
      <c r="G662" t="str" cm="1">
        <f t="array" ref="G662:I662">_xlfn.XLOOKUP(B662,'Original deal_information'!$B$2:$B$777,'Original deal_information'!$AJ$2:$AL$777,"Not Disclosed",0)</f>
        <v>Not Disclosed</v>
      </c>
      <c r="H662" t="str">
        <v>Not Disclosed</v>
      </c>
      <c r="I662" t="str">
        <v>Not Disclosed</v>
      </c>
    </row>
    <row r="663" spans="1:9" ht="12.75">
      <c r="A663">
        <v>54506</v>
      </c>
      <c r="B663" t="s">
        <v>1050</v>
      </c>
      <c r="C663">
        <f>_xlfn.XLOOKUP(B663,'Original deal_information'!$B$2:$B$777,'Original deal_information'!$L$2:$L$777,0)</f>
        <v>5897</v>
      </c>
      <c r="D663">
        <f>_xlfn.XLOOKUP(B663,'Original deal_information'!$B$2:$B$777,'Original deal_information'!$O$2:$O$777,0)</f>
        <v>2391</v>
      </c>
      <c r="E663" t="str">
        <f>_xlfn.XLOOKUP(B663,'Original deal_information'!$B$2:$B$777,'Original deal_information'!$P$2:$P$777,0)</f>
        <v>Not Disclosed</v>
      </c>
      <c r="F663">
        <f>_xlfn.XLOOKUP(B663,'Original deal_information'!$B$2:$B$777,'Original deal_information'!$AI$2:$AI$777,0)</f>
        <v>0</v>
      </c>
      <c r="G663" t="str" cm="1">
        <f t="array" ref="G663:I663">_xlfn.XLOOKUP(B663,'Original deal_information'!$B$2:$B$777,'Original deal_information'!$AJ$2:$AL$777,"Not Disclosed",0)</f>
        <v>Not Disclosed</v>
      </c>
      <c r="H663" t="str">
        <v>Not Disclosed</v>
      </c>
      <c r="I663" t="str">
        <v>Not Disclosed</v>
      </c>
    </row>
    <row r="664" spans="1:9" ht="12.75">
      <c r="A664">
        <v>54509</v>
      </c>
      <c r="B664" t="s">
        <v>1012</v>
      </c>
      <c r="C664">
        <f>_xlfn.XLOOKUP(B664,'Original deal_information'!$B$2:$B$777,'Original deal_information'!$L$2:$L$777,0)</f>
        <v>5897</v>
      </c>
      <c r="D664">
        <f>_xlfn.XLOOKUP(B664,'Original deal_information'!$B$2:$B$777,'Original deal_information'!$O$2:$O$777,0)</f>
        <v>7592</v>
      </c>
      <c r="E664">
        <f>_xlfn.XLOOKUP(B664,'Original deal_information'!$B$2:$B$777,'Original deal_information'!$P$2:$P$777,0)</f>
        <v>1</v>
      </c>
      <c r="F664">
        <f>_xlfn.XLOOKUP(B664,'Original deal_information'!$B$2:$B$777,'Original deal_information'!$AI$2:$AI$777,0)</f>
        <v>0</v>
      </c>
      <c r="G664" t="str" cm="1">
        <f t="array" ref="G664:I664">_xlfn.XLOOKUP(B664,'Original deal_information'!$B$2:$B$777,'Original deal_information'!$AJ$2:$AL$777,"Not Disclosed",0)</f>
        <v>Not Disclosed</v>
      </c>
      <c r="H664" t="str">
        <v>Not Disclosed</v>
      </c>
      <c r="I664" t="str">
        <v>Not Disclosed</v>
      </c>
    </row>
    <row r="665" spans="1:9" ht="12.75">
      <c r="A665">
        <v>54512</v>
      </c>
      <c r="B665" t="s">
        <v>1061</v>
      </c>
      <c r="C665">
        <f>_xlfn.XLOOKUP(B665,'Original deal_information'!$B$2:$B$777,'Original deal_information'!$L$2:$L$777,0)</f>
        <v>5897</v>
      </c>
      <c r="D665">
        <f>_xlfn.XLOOKUP(B665,'Original deal_information'!$B$2:$B$777,'Original deal_information'!$O$2:$O$777,0)</f>
        <v>1467</v>
      </c>
      <c r="E665">
        <f>_xlfn.XLOOKUP(B665,'Original deal_information'!$B$2:$B$777,'Original deal_information'!$P$2:$P$777,0)</f>
        <v>2</v>
      </c>
      <c r="F665">
        <f>_xlfn.XLOOKUP(B665,'Original deal_information'!$B$2:$B$777,'Original deal_information'!$AI$2:$AI$777,0)</f>
        <v>0</v>
      </c>
      <c r="G665" t="str" cm="1">
        <f t="array" ref="G665:I665">_xlfn.XLOOKUP(B665,'Original deal_information'!$B$2:$B$777,'Original deal_information'!$AJ$2:$AL$777,"Not Disclosed",0)</f>
        <v>Not Disclosed</v>
      </c>
      <c r="H665" t="str">
        <v>Not Disclosed</v>
      </c>
      <c r="I665" t="str">
        <v>Not Disclosed</v>
      </c>
    </row>
    <row r="666" spans="1:9" ht="12.75">
      <c r="A666">
        <v>54523</v>
      </c>
      <c r="B666" t="s">
        <v>1082</v>
      </c>
      <c r="C666">
        <f>_xlfn.XLOOKUP(B666,'Original deal_information'!$B$2:$B$777,'Original deal_information'!$L$2:$L$777,0)</f>
        <v>5897</v>
      </c>
      <c r="D666">
        <f>_xlfn.XLOOKUP(B666,'Original deal_information'!$B$2:$B$777,'Original deal_information'!$O$2:$O$777,0)</f>
        <v>5832</v>
      </c>
      <c r="E666">
        <f>_xlfn.XLOOKUP(B666,'Original deal_information'!$B$2:$B$777,'Original deal_information'!$P$2:$P$777,0)</f>
        <v>1</v>
      </c>
      <c r="F666">
        <f>_xlfn.XLOOKUP(B666,'Original deal_information'!$B$2:$B$777,'Original deal_information'!$AI$2:$AI$777,0)</f>
        <v>0</v>
      </c>
      <c r="G666" t="str" cm="1">
        <f t="array" ref="G666:I666">_xlfn.XLOOKUP(B666,'Original deal_information'!$B$2:$B$777,'Original deal_information'!$AJ$2:$AL$777,"Not Disclosed",0)</f>
        <v>Not Disclosed</v>
      </c>
      <c r="H666" t="str">
        <v>Not Disclosed</v>
      </c>
      <c r="I666" t="str">
        <v>Not Disclosed</v>
      </c>
    </row>
    <row r="667" spans="1:9" ht="12.75">
      <c r="A667">
        <v>54527</v>
      </c>
      <c r="B667" t="s">
        <v>1127</v>
      </c>
      <c r="C667">
        <f>_xlfn.XLOOKUP(B667,'Original deal_information'!$B$2:$B$777,'Original deal_information'!$L$2:$L$777,0)</f>
        <v>5897</v>
      </c>
      <c r="D667">
        <f>_xlfn.XLOOKUP(B667,'Original deal_information'!$B$2:$B$777,'Original deal_information'!$O$2:$O$777,0)</f>
        <v>5832</v>
      </c>
      <c r="E667">
        <f>_xlfn.XLOOKUP(B667,'Original deal_information'!$B$2:$B$777,'Original deal_information'!$P$2:$P$777,0)</f>
        <v>3</v>
      </c>
      <c r="F667">
        <f>_xlfn.XLOOKUP(B667,'Original deal_information'!$B$2:$B$777,'Original deal_information'!$AI$2:$AI$777,0)</f>
        <v>0</v>
      </c>
      <c r="G667" t="str" cm="1">
        <f t="array" ref="G667:I667">_xlfn.XLOOKUP(B667,'Original deal_information'!$B$2:$B$777,'Original deal_information'!$AJ$2:$AL$777,"Not Disclosed",0)</f>
        <v>Not Disclosed</v>
      </c>
      <c r="H667" t="str">
        <v>Not Disclosed</v>
      </c>
      <c r="I667" t="str">
        <v>Not Disclosed</v>
      </c>
    </row>
    <row r="668" spans="1:9" ht="12.75">
      <c r="A668">
        <v>54531</v>
      </c>
      <c r="B668" t="s">
        <v>1112</v>
      </c>
      <c r="C668">
        <f>_xlfn.XLOOKUP(B668,'Original deal_information'!$B$2:$B$777,'Original deal_information'!$L$2:$L$777,0)</f>
        <v>5897</v>
      </c>
      <c r="D668">
        <f>_xlfn.XLOOKUP(B668,'Original deal_information'!$B$2:$B$777,'Original deal_information'!$O$2:$O$777,0)</f>
        <v>1937</v>
      </c>
      <c r="E668">
        <f>_xlfn.XLOOKUP(B668,'Original deal_information'!$B$2:$B$777,'Original deal_information'!$P$2:$P$777,0)</f>
        <v>2</v>
      </c>
      <c r="F668">
        <f>_xlfn.XLOOKUP(B668,'Original deal_information'!$B$2:$B$777,'Original deal_information'!$AI$2:$AI$777,0)</f>
        <v>0</v>
      </c>
      <c r="G668" t="str" cm="1">
        <f t="array" ref="G668:I668">_xlfn.XLOOKUP(B668,'Original deal_information'!$B$2:$B$777,'Original deal_information'!$AJ$2:$AL$777,"Not Disclosed",0)</f>
        <v>Not Disclosed</v>
      </c>
      <c r="H668" t="str">
        <v>Not Disclosed</v>
      </c>
      <c r="I668" t="str">
        <v>Not Disclosed</v>
      </c>
    </row>
    <row r="669" spans="1:9" ht="12.75">
      <c r="A669">
        <v>54532</v>
      </c>
      <c r="B669" t="s">
        <v>1113</v>
      </c>
      <c r="C669">
        <f>_xlfn.XLOOKUP(B669,'Original deal_information'!$B$2:$B$777,'Original deal_information'!$L$2:$L$777,0)</f>
        <v>5897</v>
      </c>
      <c r="D669">
        <f>_xlfn.XLOOKUP(B669,'Original deal_information'!$B$2:$B$777,'Original deal_information'!$O$2:$O$777,0)</f>
        <v>1937</v>
      </c>
      <c r="E669" t="str">
        <f>_xlfn.XLOOKUP(B669,'Original deal_information'!$B$2:$B$777,'Original deal_information'!$P$2:$P$777,0)</f>
        <v>Not Disclosed</v>
      </c>
      <c r="F669">
        <f>_xlfn.XLOOKUP(B669,'Original deal_information'!$B$2:$B$777,'Original deal_information'!$AI$2:$AI$777,0)</f>
        <v>0</v>
      </c>
      <c r="G669" t="str" cm="1">
        <f t="array" ref="G669:I669">_xlfn.XLOOKUP(B669,'Original deal_information'!$B$2:$B$777,'Original deal_information'!$AJ$2:$AL$777,"Not Disclosed",0)</f>
        <v>Not Disclosed</v>
      </c>
      <c r="H669" t="str">
        <v>Not Disclosed</v>
      </c>
      <c r="I669" t="str">
        <v>Not Disclosed</v>
      </c>
    </row>
    <row r="670" spans="1:9" ht="12.75">
      <c r="A670">
        <v>54537</v>
      </c>
      <c r="B670" t="s">
        <v>998</v>
      </c>
      <c r="C670">
        <f>_xlfn.XLOOKUP(B670,'Original deal_information'!$B$2:$B$777,'Original deal_information'!$L$2:$L$777,0)</f>
        <v>5897</v>
      </c>
      <c r="D670">
        <f>_xlfn.XLOOKUP(B670,'Original deal_information'!$B$2:$B$777,'Original deal_information'!$O$2:$O$777,0)</f>
        <v>7592</v>
      </c>
      <c r="E670" t="str">
        <f>_xlfn.XLOOKUP(B670,'Original deal_information'!$B$2:$B$777,'Original deal_information'!$P$2:$P$777,0)</f>
        <v>Not Disclosed</v>
      </c>
      <c r="F670">
        <f>_xlfn.XLOOKUP(B670,'Original deal_information'!$B$2:$B$777,'Original deal_information'!$AI$2:$AI$777,0)</f>
        <v>0</v>
      </c>
      <c r="G670" t="str" cm="1">
        <f t="array" ref="G670:I670">_xlfn.XLOOKUP(B670,'Original deal_information'!$B$2:$B$777,'Original deal_information'!$AJ$2:$AL$777,"Not Disclosed",0)</f>
        <v>Not Disclosed</v>
      </c>
      <c r="H670" t="str">
        <v>Not Disclosed</v>
      </c>
      <c r="I670" t="str">
        <v>Not Disclosed</v>
      </c>
    </row>
    <row r="671" spans="1:9" ht="12.75">
      <c r="A671">
        <v>54543</v>
      </c>
      <c r="B671" t="s">
        <v>1045</v>
      </c>
      <c r="C671">
        <f>_xlfn.XLOOKUP(B671,'Original deal_information'!$B$2:$B$777,'Original deal_information'!$L$2:$L$777,0)</f>
        <v>5897</v>
      </c>
      <c r="D671">
        <f>_xlfn.XLOOKUP(B671,'Original deal_information'!$B$2:$B$777,'Original deal_information'!$O$2:$O$777,0)</f>
        <v>2165</v>
      </c>
      <c r="E671">
        <f>_xlfn.XLOOKUP(B671,'Original deal_information'!$B$2:$B$777,'Original deal_information'!$P$2:$P$777,0)</f>
        <v>2</v>
      </c>
      <c r="F671">
        <f>_xlfn.XLOOKUP(B671,'Original deal_information'!$B$2:$B$777,'Original deal_information'!$AI$2:$AI$777,0)</f>
        <v>0</v>
      </c>
      <c r="G671" t="str" cm="1">
        <f t="array" ref="G671:I671">_xlfn.XLOOKUP(B671,'Original deal_information'!$B$2:$B$777,'Original deal_information'!$AJ$2:$AL$777,"Not Disclosed",0)</f>
        <v>Not Disclosed</v>
      </c>
      <c r="H671" t="str">
        <v>Not Disclosed</v>
      </c>
      <c r="I671" t="str">
        <v>Not Disclosed</v>
      </c>
    </row>
    <row r="672" spans="1:9" ht="12.75">
      <c r="A672">
        <v>54550</v>
      </c>
      <c r="B672" t="s">
        <v>984</v>
      </c>
      <c r="C672">
        <f>_xlfn.XLOOKUP(B672,'Original deal_information'!$B$2:$B$777,'Original deal_information'!$L$2:$L$777,0)</f>
        <v>5897</v>
      </c>
      <c r="D672">
        <f>_xlfn.XLOOKUP(B672,'Original deal_information'!$B$2:$B$777,'Original deal_information'!$O$2:$O$777,0)</f>
        <v>7842</v>
      </c>
      <c r="E672">
        <f>_xlfn.XLOOKUP(B672,'Original deal_information'!$B$2:$B$777,'Original deal_information'!$P$2:$P$777,0)</f>
        <v>5</v>
      </c>
      <c r="F672">
        <f>_xlfn.XLOOKUP(B672,'Original deal_information'!$B$2:$B$777,'Original deal_information'!$AI$2:$AI$777,0)</f>
        <v>0</v>
      </c>
      <c r="G672" t="str" cm="1">
        <f t="array" ref="G672:I672">_xlfn.XLOOKUP(B672,'Original deal_information'!$B$2:$B$777,'Original deal_information'!$AJ$2:$AL$777,"Not Disclosed",0)</f>
        <v>Not Disclosed</v>
      </c>
      <c r="H672" t="str">
        <v>Not Disclosed</v>
      </c>
      <c r="I672" t="str">
        <v>Not Disclosed</v>
      </c>
    </row>
    <row r="673" spans="1:9" ht="12.75">
      <c r="A673">
        <v>54569</v>
      </c>
      <c r="B673" t="s">
        <v>1159</v>
      </c>
      <c r="C673">
        <f>_xlfn.XLOOKUP(B673,'Original deal_information'!$B$2:$B$777,'Original deal_information'!$L$2:$L$777,0)</f>
        <v>5897</v>
      </c>
      <c r="D673">
        <f>_xlfn.XLOOKUP(B673,'Original deal_information'!$B$2:$B$777,'Original deal_information'!$O$2:$O$777,0)</f>
        <v>5832</v>
      </c>
      <c r="E673" t="str">
        <f>_xlfn.XLOOKUP(B673,'Original deal_information'!$B$2:$B$777,'Original deal_information'!$P$2:$P$777,0)</f>
        <v>Not Disclosed</v>
      </c>
      <c r="F673">
        <f>_xlfn.XLOOKUP(B673,'Original deal_information'!$B$2:$B$777,'Original deal_information'!$AI$2:$AI$777,0)</f>
        <v>0</v>
      </c>
      <c r="G673" t="str" cm="1">
        <f t="array" ref="G673:I673">_xlfn.XLOOKUP(B673,'Original deal_information'!$B$2:$B$777,'Original deal_information'!$AJ$2:$AL$777,"Not Disclosed",0)</f>
        <v>Not Disclosed</v>
      </c>
      <c r="H673" t="str">
        <v>Not Disclosed</v>
      </c>
      <c r="I673" t="str">
        <v>Not Disclosed</v>
      </c>
    </row>
    <row r="674" spans="1:9" ht="12.75">
      <c r="A674">
        <v>54570</v>
      </c>
      <c r="B674" t="s">
        <v>1117</v>
      </c>
      <c r="C674">
        <f>_xlfn.XLOOKUP(B674,'Original deal_information'!$B$2:$B$777,'Original deal_information'!$L$2:$L$777,0)</f>
        <v>5897</v>
      </c>
      <c r="D674">
        <f>_xlfn.XLOOKUP(B674,'Original deal_information'!$B$2:$B$777,'Original deal_information'!$O$2:$O$777,0)</f>
        <v>1937</v>
      </c>
      <c r="E674">
        <f>_xlfn.XLOOKUP(B674,'Original deal_information'!$B$2:$B$777,'Original deal_information'!$P$2:$P$777,0)</f>
        <v>2</v>
      </c>
      <c r="F674">
        <f>_xlfn.XLOOKUP(B674,'Original deal_information'!$B$2:$B$777,'Original deal_information'!$AI$2:$AI$777,0)</f>
        <v>0</v>
      </c>
      <c r="G674" t="str" cm="1">
        <f t="array" ref="G674:I674">_xlfn.XLOOKUP(B674,'Original deal_information'!$B$2:$B$777,'Original deal_information'!$AJ$2:$AL$777,"Not Disclosed",0)</f>
        <v>Not Disclosed</v>
      </c>
      <c r="H674" t="str">
        <v>Not Disclosed</v>
      </c>
      <c r="I674" t="str">
        <v>Not Disclosed</v>
      </c>
    </row>
    <row r="675" spans="1:9" ht="12.75">
      <c r="A675">
        <v>54576</v>
      </c>
      <c r="B675" t="s">
        <v>1141</v>
      </c>
      <c r="C675">
        <f>_xlfn.XLOOKUP(B675,'Original deal_information'!$B$2:$B$777,'Original deal_information'!$L$2:$L$777,0)</f>
        <v>5897</v>
      </c>
      <c r="D675">
        <f>_xlfn.XLOOKUP(B675,'Original deal_information'!$B$2:$B$777,'Original deal_information'!$O$2:$O$777,0)</f>
        <v>3678</v>
      </c>
      <c r="E675" t="str">
        <f>_xlfn.XLOOKUP(B675,'Original deal_information'!$B$2:$B$777,'Original deal_information'!$P$2:$P$777,0)</f>
        <v>Not Disclosed</v>
      </c>
      <c r="F675">
        <f>_xlfn.XLOOKUP(B675,'Original deal_information'!$B$2:$B$777,'Original deal_information'!$AI$2:$AI$777,0)</f>
        <v>0</v>
      </c>
      <c r="G675" t="str" cm="1">
        <f t="array" ref="G675:I675">_xlfn.XLOOKUP(B675,'Original deal_information'!$B$2:$B$777,'Original deal_information'!$AJ$2:$AL$777,"Not Disclosed",0)</f>
        <v>Not Disclosed</v>
      </c>
      <c r="H675" t="str">
        <v>Not Disclosed</v>
      </c>
      <c r="I675" t="str">
        <v>Not Disclosed</v>
      </c>
    </row>
    <row r="676" spans="1:9" ht="12.75">
      <c r="A676">
        <v>54580</v>
      </c>
      <c r="B676" t="s">
        <v>1033</v>
      </c>
      <c r="C676">
        <f>_xlfn.XLOOKUP(B676,'Original deal_information'!$B$2:$B$777,'Original deal_information'!$L$2:$L$777,0)</f>
        <v>5897</v>
      </c>
      <c r="D676">
        <f>_xlfn.XLOOKUP(B676,'Original deal_information'!$B$2:$B$777,'Original deal_information'!$O$2:$O$777,0)</f>
        <v>1467</v>
      </c>
      <c r="E676" t="str">
        <f>_xlfn.XLOOKUP(B676,'Original deal_information'!$B$2:$B$777,'Original deal_information'!$P$2:$P$777,0)</f>
        <v>Not Disclosed</v>
      </c>
      <c r="F676">
        <f>_xlfn.XLOOKUP(B676,'Original deal_information'!$B$2:$B$777,'Original deal_information'!$AI$2:$AI$777,0)</f>
        <v>0</v>
      </c>
      <c r="G676" t="str" cm="1">
        <f t="array" ref="G676:I676">_xlfn.XLOOKUP(B676,'Original deal_information'!$B$2:$B$777,'Original deal_information'!$AJ$2:$AL$777,"Not Disclosed",0)</f>
        <v>Not Disclosed</v>
      </c>
      <c r="H676" t="str">
        <v>Not Disclosed</v>
      </c>
      <c r="I676" t="str">
        <v>Not Disclosed</v>
      </c>
    </row>
    <row r="677" spans="1:9" ht="12.75">
      <c r="A677">
        <v>54582</v>
      </c>
      <c r="B677" t="s">
        <v>1007</v>
      </c>
      <c r="C677">
        <f>_xlfn.XLOOKUP(B677,'Original deal_information'!$B$2:$B$777,'Original deal_information'!$L$2:$L$777,0)</f>
        <v>5897</v>
      </c>
      <c r="D677">
        <f>_xlfn.XLOOKUP(B677,'Original deal_information'!$B$2:$B$777,'Original deal_information'!$O$2:$O$777,0)</f>
        <v>2356</v>
      </c>
      <c r="E677" t="str">
        <f>_xlfn.XLOOKUP(B677,'Original deal_information'!$B$2:$B$777,'Original deal_information'!$P$2:$P$777,0)</f>
        <v>Not Disclosed</v>
      </c>
      <c r="F677">
        <f>_xlfn.XLOOKUP(B677,'Original deal_information'!$B$2:$B$777,'Original deal_information'!$AI$2:$AI$777,0)</f>
        <v>0</v>
      </c>
      <c r="G677" t="str" cm="1">
        <f t="array" ref="G677:I677">_xlfn.XLOOKUP(B677,'Original deal_information'!$B$2:$B$777,'Original deal_information'!$AJ$2:$AL$777,"Not Disclosed",0)</f>
        <v>Not Disclosed</v>
      </c>
      <c r="H677" t="str">
        <v>Not Disclosed</v>
      </c>
      <c r="I677" t="str">
        <v>Not Disclosed</v>
      </c>
    </row>
    <row r="678" spans="1:9" ht="12.75">
      <c r="A678">
        <v>54588</v>
      </c>
      <c r="B678" t="s">
        <v>1100</v>
      </c>
      <c r="C678">
        <f>_xlfn.XLOOKUP(B678,'Original deal_information'!$B$2:$B$777,'Original deal_information'!$L$2:$L$777,0)</f>
        <v>5897</v>
      </c>
      <c r="D678">
        <f>_xlfn.XLOOKUP(B678,'Original deal_information'!$B$2:$B$777,'Original deal_information'!$O$2:$O$777,0)</f>
        <v>1256</v>
      </c>
      <c r="E678">
        <f>_xlfn.XLOOKUP(B678,'Original deal_information'!$B$2:$B$777,'Original deal_information'!$P$2:$P$777,0)</f>
        <v>2</v>
      </c>
      <c r="F678">
        <f>_xlfn.XLOOKUP(B678,'Original deal_information'!$B$2:$B$777,'Original deal_information'!$AI$2:$AI$777,0)</f>
        <v>0</v>
      </c>
      <c r="G678" t="str" cm="1">
        <f t="array" ref="G678:I678">_xlfn.XLOOKUP(B678,'Original deal_information'!$B$2:$B$777,'Original deal_information'!$AJ$2:$AL$777,"Not Disclosed",0)</f>
        <v>Not Disclosed</v>
      </c>
      <c r="H678" t="str">
        <v>Not Disclosed</v>
      </c>
      <c r="I678" t="str">
        <v>Not Disclosed</v>
      </c>
    </row>
    <row r="679" spans="1:9" ht="12.75">
      <c r="A679">
        <v>54594</v>
      </c>
      <c r="B679" t="s">
        <v>1046</v>
      </c>
      <c r="C679">
        <f>_xlfn.XLOOKUP(B679,'Original deal_information'!$B$2:$B$777,'Original deal_information'!$L$2:$L$777,0)</f>
        <v>5897</v>
      </c>
      <c r="D679">
        <f>_xlfn.XLOOKUP(B679,'Original deal_information'!$B$2:$B$777,'Original deal_information'!$O$2:$O$777,0)</f>
        <v>1632</v>
      </c>
      <c r="E679" t="str">
        <f>_xlfn.XLOOKUP(B679,'Original deal_information'!$B$2:$B$777,'Original deal_information'!$P$2:$P$777,0)</f>
        <v>Not Disclosed</v>
      </c>
      <c r="F679">
        <f>_xlfn.XLOOKUP(B679,'Original deal_information'!$B$2:$B$777,'Original deal_information'!$AI$2:$AI$777,0)</f>
        <v>0</v>
      </c>
      <c r="G679" t="str" cm="1">
        <f t="array" ref="G679:I679">_xlfn.XLOOKUP(B679,'Original deal_information'!$B$2:$B$777,'Original deal_information'!$AJ$2:$AL$777,"Not Disclosed",0)</f>
        <v>Not Disclosed</v>
      </c>
      <c r="H679" t="str">
        <v>Not Disclosed</v>
      </c>
      <c r="I679" t="str">
        <v>Not Disclosed</v>
      </c>
    </row>
    <row r="680" spans="1:9" ht="12.75">
      <c r="A680">
        <v>54601</v>
      </c>
      <c r="B680" t="s">
        <v>1164</v>
      </c>
      <c r="C680">
        <f>_xlfn.XLOOKUP(B680,'Original deal_information'!$B$2:$B$777,'Original deal_information'!$L$2:$L$777,0)</f>
        <v>5897</v>
      </c>
      <c r="D680">
        <f>_xlfn.XLOOKUP(B680,'Original deal_information'!$B$2:$B$777,'Original deal_information'!$O$2:$O$777,0)</f>
        <v>2765</v>
      </c>
      <c r="E680">
        <f>_xlfn.XLOOKUP(B680,'Original deal_information'!$B$2:$B$777,'Original deal_information'!$P$2:$P$777,0)</f>
        <v>2</v>
      </c>
      <c r="F680">
        <f>_xlfn.XLOOKUP(B680,'Original deal_information'!$B$2:$B$777,'Original deal_information'!$AI$2:$AI$777,0)</f>
        <v>0</v>
      </c>
      <c r="G680" t="str" cm="1">
        <f t="array" ref="G680:I680">_xlfn.XLOOKUP(B680,'Original deal_information'!$B$2:$B$777,'Original deal_information'!$AJ$2:$AL$777,"Not Disclosed",0)</f>
        <v>Not Disclosed</v>
      </c>
      <c r="H680" t="str">
        <v>Not Disclosed</v>
      </c>
      <c r="I680" t="str">
        <v>Not Disclosed</v>
      </c>
    </row>
    <row r="681" spans="1:9" ht="12.75">
      <c r="A681">
        <v>54602</v>
      </c>
      <c r="B681" t="s">
        <v>1166</v>
      </c>
      <c r="C681">
        <f>_xlfn.XLOOKUP(B681,'Original deal_information'!$B$2:$B$777,'Original deal_information'!$L$2:$L$777,0)</f>
        <v>5897</v>
      </c>
      <c r="D681">
        <f>_xlfn.XLOOKUP(B681,'Original deal_information'!$B$2:$B$777,'Original deal_information'!$O$2:$O$777,0)</f>
        <v>8327</v>
      </c>
      <c r="E681">
        <f>_xlfn.XLOOKUP(B681,'Original deal_information'!$B$2:$B$777,'Original deal_information'!$P$2:$P$777,0)</f>
        <v>1</v>
      </c>
      <c r="F681">
        <f>_xlfn.XLOOKUP(B681,'Original deal_information'!$B$2:$B$777,'Original deal_information'!$AI$2:$AI$777,0)</f>
        <v>0</v>
      </c>
      <c r="G681" t="str" cm="1">
        <f t="array" ref="G681:I681">_xlfn.XLOOKUP(B681,'Original deal_information'!$B$2:$B$777,'Original deal_information'!$AJ$2:$AL$777,"Not Disclosed",0)</f>
        <v>Not Disclosed</v>
      </c>
      <c r="H681" t="str">
        <v>Not Disclosed</v>
      </c>
      <c r="I681" t="str">
        <v>Not Disclosed</v>
      </c>
    </row>
    <row r="682" spans="1:9" ht="12.75">
      <c r="A682">
        <v>54609</v>
      </c>
      <c r="B682" t="s">
        <v>1130</v>
      </c>
      <c r="C682">
        <f>_xlfn.XLOOKUP(B682,'Original deal_information'!$B$2:$B$777,'Original deal_information'!$L$2:$L$777,0)</f>
        <v>5897</v>
      </c>
      <c r="D682">
        <f>_xlfn.XLOOKUP(B682,'Original deal_information'!$B$2:$B$777,'Original deal_information'!$O$2:$O$777,0)</f>
        <v>2356</v>
      </c>
      <c r="E682">
        <f>_xlfn.XLOOKUP(B682,'Original deal_information'!$B$2:$B$777,'Original deal_information'!$P$2:$P$777,0)</f>
        <v>1</v>
      </c>
      <c r="F682">
        <f>_xlfn.XLOOKUP(B682,'Original deal_information'!$B$2:$B$777,'Original deal_information'!$AI$2:$AI$777,0)</f>
        <v>0</v>
      </c>
      <c r="G682" t="str" cm="1">
        <f t="array" ref="G682:I682">_xlfn.XLOOKUP(B682,'Original deal_information'!$B$2:$B$777,'Original deal_information'!$AJ$2:$AL$777,"Not Disclosed",0)</f>
        <v>Not Disclosed</v>
      </c>
      <c r="H682" t="str">
        <v>Not Disclosed</v>
      </c>
      <c r="I682" t="str">
        <v>Not Disclosed</v>
      </c>
    </row>
    <row r="683" spans="1:9" ht="12.75">
      <c r="A683">
        <v>54616</v>
      </c>
      <c r="B683" t="s">
        <v>1167</v>
      </c>
      <c r="C683">
        <f>_xlfn.XLOOKUP(B683,'Original deal_information'!$B$2:$B$777,'Original deal_information'!$L$2:$L$777,0)</f>
        <v>5897</v>
      </c>
      <c r="D683">
        <f>_xlfn.XLOOKUP(B683,'Original deal_information'!$B$2:$B$777,'Original deal_information'!$O$2:$O$777,0)</f>
        <v>2356</v>
      </c>
      <c r="E683">
        <f>_xlfn.XLOOKUP(B683,'Original deal_information'!$B$2:$B$777,'Original deal_information'!$P$2:$P$777,0)</f>
        <v>2</v>
      </c>
      <c r="F683">
        <f>_xlfn.XLOOKUP(B683,'Original deal_information'!$B$2:$B$777,'Original deal_information'!$AI$2:$AI$777,0)</f>
        <v>0</v>
      </c>
      <c r="G683" t="str" cm="1">
        <f t="array" ref="G683:I683">_xlfn.XLOOKUP(B683,'Original deal_information'!$B$2:$B$777,'Original deal_information'!$AJ$2:$AL$777,"Not Disclosed",0)</f>
        <v>Not Disclosed</v>
      </c>
      <c r="H683" t="str">
        <v>Not Disclosed</v>
      </c>
      <c r="I683" t="str">
        <v>Not Disclosed</v>
      </c>
    </row>
    <row r="684" spans="1:9" ht="12.75">
      <c r="A684">
        <v>54617</v>
      </c>
      <c r="B684" t="s">
        <v>1125</v>
      </c>
      <c r="C684">
        <f>_xlfn.XLOOKUP(B684,'Original deal_information'!$B$2:$B$777,'Original deal_information'!$L$2:$L$777,0)</f>
        <v>5897</v>
      </c>
      <c r="D684">
        <f>_xlfn.XLOOKUP(B684,'Original deal_information'!$B$2:$B$777,'Original deal_information'!$O$2:$O$777,0)</f>
        <v>6729</v>
      </c>
      <c r="E684">
        <f>_xlfn.XLOOKUP(B684,'Original deal_information'!$B$2:$B$777,'Original deal_information'!$P$2:$P$777,0)</f>
        <v>1</v>
      </c>
      <c r="F684">
        <f>_xlfn.XLOOKUP(B684,'Original deal_information'!$B$2:$B$777,'Original deal_information'!$AI$2:$AI$777,0)</f>
        <v>0</v>
      </c>
      <c r="G684" t="str" cm="1">
        <f t="array" ref="G684:I684">_xlfn.XLOOKUP(B684,'Original deal_information'!$B$2:$B$777,'Original deal_information'!$AJ$2:$AL$777,"Not Disclosed",0)</f>
        <v>Not Disclosed</v>
      </c>
      <c r="H684" t="str">
        <v>Not Disclosed</v>
      </c>
      <c r="I684" t="str">
        <v>Not Disclosed</v>
      </c>
    </row>
    <row r="685" spans="1:9" ht="12.75">
      <c r="A685">
        <v>54619</v>
      </c>
      <c r="B685" t="s">
        <v>1133</v>
      </c>
      <c r="C685">
        <f>_xlfn.XLOOKUP(B685,'Original deal_information'!$B$2:$B$777,'Original deal_information'!$L$2:$L$777,0)</f>
        <v>5897</v>
      </c>
      <c r="D685">
        <f>_xlfn.XLOOKUP(B685,'Original deal_information'!$B$2:$B$777,'Original deal_information'!$O$2:$O$777,0)</f>
        <v>2165</v>
      </c>
      <c r="E685">
        <f>_xlfn.XLOOKUP(B685,'Original deal_information'!$B$2:$B$777,'Original deal_information'!$P$2:$P$777,0)</f>
        <v>1</v>
      </c>
      <c r="F685">
        <f>_xlfn.XLOOKUP(B685,'Original deal_information'!$B$2:$B$777,'Original deal_information'!$AI$2:$AI$777,0)</f>
        <v>0</v>
      </c>
      <c r="G685" t="str" cm="1">
        <f t="array" ref="G685:I685">_xlfn.XLOOKUP(B685,'Original deal_information'!$B$2:$B$777,'Original deal_information'!$AJ$2:$AL$777,"Not Disclosed",0)</f>
        <v>Not Disclosed</v>
      </c>
      <c r="H685" t="str">
        <v>Not Disclosed</v>
      </c>
      <c r="I685" t="str">
        <v>Not Disclosed</v>
      </c>
    </row>
    <row r="686" spans="1:9" ht="12.75">
      <c r="A686">
        <v>54621</v>
      </c>
      <c r="B686" t="s">
        <v>1128</v>
      </c>
      <c r="C686">
        <f>_xlfn.XLOOKUP(B686,'Original deal_information'!$B$2:$B$777,'Original deal_information'!$L$2:$L$777,0)</f>
        <v>5897</v>
      </c>
      <c r="D686">
        <f>_xlfn.XLOOKUP(B686,'Original deal_information'!$B$2:$B$777,'Original deal_information'!$O$2:$O$777,0)</f>
        <v>3678</v>
      </c>
      <c r="E686">
        <f>_xlfn.XLOOKUP(B686,'Original deal_information'!$B$2:$B$777,'Original deal_information'!$P$2:$P$777,0)</f>
        <v>3</v>
      </c>
      <c r="F686">
        <f>_xlfn.XLOOKUP(B686,'Original deal_information'!$B$2:$B$777,'Original deal_information'!$AI$2:$AI$777,0)</f>
        <v>0</v>
      </c>
      <c r="G686" t="str" cm="1">
        <f t="array" ref="G686:I686">_xlfn.XLOOKUP(B686,'Original deal_information'!$B$2:$B$777,'Original deal_information'!$AJ$2:$AL$777,"Not Disclosed",0)</f>
        <v>Not Disclosed</v>
      </c>
      <c r="H686" t="str">
        <v>Not Disclosed</v>
      </c>
      <c r="I686" t="str">
        <v>Not Disclosed</v>
      </c>
    </row>
    <row r="687" spans="1:9" ht="12.75">
      <c r="A687">
        <v>54622</v>
      </c>
      <c r="B687" t="s">
        <v>1134</v>
      </c>
      <c r="C687">
        <f>_xlfn.XLOOKUP(B687,'Original deal_information'!$B$2:$B$777,'Original deal_information'!$L$2:$L$777,0)</f>
        <v>5897</v>
      </c>
      <c r="D687">
        <f>_xlfn.XLOOKUP(B687,'Original deal_information'!$B$2:$B$777,'Original deal_information'!$O$2:$O$777,0)</f>
        <v>9238</v>
      </c>
      <c r="E687">
        <f>_xlfn.XLOOKUP(B687,'Original deal_information'!$B$2:$B$777,'Original deal_information'!$P$2:$P$777,0)</f>
        <v>1</v>
      </c>
      <c r="F687">
        <f>_xlfn.XLOOKUP(B687,'Original deal_information'!$B$2:$B$777,'Original deal_information'!$AI$2:$AI$777,0)</f>
        <v>0</v>
      </c>
      <c r="G687" t="str" cm="1">
        <f t="array" ref="G687:I687">_xlfn.XLOOKUP(B687,'Original deal_information'!$B$2:$B$777,'Original deal_information'!$AJ$2:$AL$777,"Not Disclosed",0)</f>
        <v>Not Disclosed</v>
      </c>
      <c r="H687" t="str">
        <v>Not Disclosed</v>
      </c>
      <c r="I687" t="str">
        <v>Not Disclosed</v>
      </c>
    </row>
    <row r="688" spans="1:9" ht="12.75">
      <c r="A688">
        <v>54624</v>
      </c>
      <c r="B688" t="s">
        <v>1124</v>
      </c>
      <c r="C688">
        <f>_xlfn.XLOOKUP(B688,'Original deal_information'!$B$2:$B$777,'Original deal_information'!$L$2:$L$777,0)</f>
        <v>5897</v>
      </c>
      <c r="D688">
        <f>_xlfn.XLOOKUP(B688,'Original deal_information'!$B$2:$B$777,'Original deal_information'!$O$2:$O$777,0)</f>
        <v>7634</v>
      </c>
      <c r="E688">
        <f>_xlfn.XLOOKUP(B688,'Original deal_information'!$B$2:$B$777,'Original deal_information'!$P$2:$P$777,0)</f>
        <v>1</v>
      </c>
      <c r="F688">
        <f>_xlfn.XLOOKUP(B688,'Original deal_information'!$B$2:$B$777,'Original deal_information'!$AI$2:$AI$777,0)</f>
        <v>0</v>
      </c>
      <c r="G688" t="str" cm="1">
        <f t="array" ref="G688:I688">_xlfn.XLOOKUP(B688,'Original deal_information'!$B$2:$B$777,'Original deal_information'!$AJ$2:$AL$777,"Not Disclosed",0)</f>
        <v>Not Disclosed</v>
      </c>
      <c r="H688" t="str">
        <v>Not Disclosed</v>
      </c>
      <c r="I688" t="str">
        <v>Not Disclosed</v>
      </c>
    </row>
    <row r="689" spans="1:9" ht="12.75">
      <c r="A689">
        <v>54629</v>
      </c>
      <c r="B689" t="s">
        <v>1129</v>
      </c>
      <c r="C689">
        <f>_xlfn.XLOOKUP(B689,'Original deal_information'!$B$2:$B$777,'Original deal_information'!$L$2:$L$777,0)</f>
        <v>5769</v>
      </c>
      <c r="D689">
        <f>_xlfn.XLOOKUP(B689,'Original deal_information'!$B$2:$B$777,'Original deal_information'!$O$2:$O$777,0)</f>
        <v>7634</v>
      </c>
      <c r="E689">
        <f>_xlfn.XLOOKUP(B689,'Original deal_information'!$B$2:$B$777,'Original deal_information'!$P$2:$P$777,0)</f>
        <v>1</v>
      </c>
      <c r="F689">
        <f>_xlfn.XLOOKUP(B689,'Original deal_information'!$B$2:$B$777,'Original deal_information'!$AI$2:$AI$777,0)</f>
        <v>0</v>
      </c>
      <c r="G689" t="str" cm="1">
        <f t="array" ref="G689:I689">_xlfn.XLOOKUP(B689,'Original deal_information'!$B$2:$B$777,'Original deal_information'!$AJ$2:$AL$777,"Not Disclosed",0)</f>
        <v>Not Disclosed</v>
      </c>
      <c r="H689" t="str">
        <v>Not Disclosed</v>
      </c>
      <c r="I689" t="str">
        <v>Not Disclosed</v>
      </c>
    </row>
    <row r="690" spans="1:9" ht="12.75">
      <c r="A690">
        <v>54630</v>
      </c>
      <c r="B690" t="s">
        <v>1135</v>
      </c>
      <c r="C690">
        <f>_xlfn.XLOOKUP(B690,'Original deal_information'!$B$2:$B$777,'Original deal_information'!$L$2:$L$777,0)</f>
        <v>5897</v>
      </c>
      <c r="D690">
        <f>_xlfn.XLOOKUP(B690,'Original deal_information'!$B$2:$B$777,'Original deal_information'!$O$2:$O$777,0)</f>
        <v>4536</v>
      </c>
      <c r="E690">
        <f>_xlfn.XLOOKUP(B690,'Original deal_information'!$B$2:$B$777,'Original deal_information'!$P$2:$P$777,0)</f>
        <v>2</v>
      </c>
      <c r="F690">
        <f>_xlfn.XLOOKUP(B690,'Original deal_information'!$B$2:$B$777,'Original deal_information'!$AI$2:$AI$777,0)</f>
        <v>0</v>
      </c>
      <c r="G690" t="str" cm="1">
        <f t="array" ref="G690:I690">_xlfn.XLOOKUP(B690,'Original deal_information'!$B$2:$B$777,'Original deal_information'!$AJ$2:$AL$777,"Not Disclosed",0)</f>
        <v>Not Disclosed</v>
      </c>
      <c r="H690" t="str">
        <v>Not Disclosed</v>
      </c>
      <c r="I690" t="str">
        <v>Not Disclosed</v>
      </c>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690"/>
  <sheetViews>
    <sheetView topLeftCell="A7" workbookViewId="0">
      <selection activeCell="E16" sqref="E16"/>
    </sheetView>
  </sheetViews>
  <sheetFormatPr defaultColWidth="12.5703125" defaultRowHeight="15.75" customHeight="1"/>
  <cols>
    <col min="2" max="2" width="17.7109375" bestFit="1" customWidth="1"/>
    <col min="3" max="3" width="16.7109375" bestFit="1" customWidth="1"/>
    <col min="4" max="4" width="19" bestFit="1" customWidth="1"/>
    <col min="5" max="5" width="22.5703125" bestFit="1" customWidth="1"/>
  </cols>
  <sheetData>
    <row r="1" spans="1:5">
      <c r="A1" s="1" t="s">
        <v>2</v>
      </c>
      <c r="B1" s="1" t="s">
        <v>3</v>
      </c>
      <c r="C1" s="1" t="s">
        <v>4</v>
      </c>
      <c r="D1" s="1" t="s">
        <v>6</v>
      </c>
      <c r="E1" s="1" t="s">
        <v>7</v>
      </c>
    </row>
    <row r="2" spans="1:5" ht="15.75" customHeight="1">
      <c r="A2" s="1">
        <v>985</v>
      </c>
      <c r="B2" s="3">
        <f>_xlfn.XLOOKUP(A2,'Original deal_information'!$C$2:$C$777,'Original deal_information'!$D$2:$D$777,0)</f>
        <v>42461</v>
      </c>
      <c r="C2">
        <f>_xlfn.XLOOKUP(A2,'Original deal_information'!$C$2:$C$777,'Original deal_information'!$E$2:$E$777,0)</f>
        <v>0</v>
      </c>
      <c r="D2">
        <f>_xlfn.XLOOKUP(A2,'Original deal_information'!$C$2:$C$777,'Original deal_information'!$G$2:$G$777,0)</f>
        <v>5672</v>
      </c>
      <c r="E2">
        <f>_xlfn.XLOOKUP(A2,'Original deal_information'!$C$2:$C$777,'Original deal_information'!$H$2:$H$777,0)</f>
        <v>1</v>
      </c>
    </row>
    <row r="3" spans="1:5" ht="15.75" customHeight="1">
      <c r="A3" s="1">
        <v>1029</v>
      </c>
      <c r="B3" s="3">
        <f>_xlfn.XLOOKUP(A3,'Original deal_information'!$C$2:$C$777,'Original deal_information'!$D$2:$D$777,0)</f>
        <v>42675.166666666664</v>
      </c>
      <c r="C3">
        <f>_xlfn.XLOOKUP(A3,'Original deal_information'!$C$2:$C$777,'Original deal_information'!$E$2:$E$777,0)</f>
        <v>420000</v>
      </c>
      <c r="D3">
        <f>_xlfn.XLOOKUP(A3,'Original deal_information'!$C$2:$C$777,'Original deal_information'!$G$2:$G$777,0)</f>
        <v>3456</v>
      </c>
      <c r="E3">
        <f>_xlfn.XLOOKUP(A3,'Original deal_information'!$C$2:$C$777,'Original deal_information'!$H$2:$H$777,0)</f>
        <v>2</v>
      </c>
    </row>
    <row r="4" spans="1:5" ht="15.75" customHeight="1">
      <c r="A4" s="1">
        <v>1034</v>
      </c>
      <c r="B4" s="3">
        <f>_xlfn.XLOOKUP(A4,'Original deal_information'!$C$2:$C$777,'Original deal_information'!$D$2:$D$777,0)</f>
        <v>43027.166666666664</v>
      </c>
      <c r="C4">
        <f>_xlfn.XLOOKUP(A4,'Original deal_information'!$C$2:$C$777,'Original deal_information'!$E$2:$E$777,0)</f>
        <v>800000</v>
      </c>
      <c r="D4">
        <f>_xlfn.XLOOKUP(A4,'Original deal_information'!$C$2:$C$777,'Original deal_information'!$G$2:$G$777,0)</f>
        <v>9101</v>
      </c>
      <c r="E4">
        <f>_xlfn.XLOOKUP(A4,'Original deal_information'!$C$2:$C$777,'Original deal_information'!$H$2:$H$777,0)</f>
        <v>4</v>
      </c>
    </row>
    <row r="5" spans="1:5" ht="15.75" customHeight="1">
      <c r="A5" s="1">
        <v>1038</v>
      </c>
      <c r="B5" s="3">
        <f>_xlfn.XLOOKUP(A5,'Original deal_information'!$C$2:$C$777,'Original deal_information'!$D$2:$D$777,0)</f>
        <v>42736</v>
      </c>
      <c r="C5">
        <f>_xlfn.XLOOKUP(A5,'Original deal_information'!$C$2:$C$777,'Original deal_information'!$E$2:$E$777,0)</f>
        <v>650000</v>
      </c>
      <c r="D5">
        <f>_xlfn.XLOOKUP(A5,'Original deal_information'!$C$2:$C$777,'Original deal_information'!$G$2:$G$777,0)</f>
        <v>9101</v>
      </c>
      <c r="E5">
        <f>_xlfn.XLOOKUP(A5,'Original deal_information'!$C$2:$C$777,'Original deal_information'!$H$2:$H$777,0)</f>
        <v>3</v>
      </c>
    </row>
    <row r="6" spans="1:5" ht="15.75" customHeight="1">
      <c r="A6" s="1">
        <v>1073</v>
      </c>
      <c r="B6" s="3">
        <f>_xlfn.XLOOKUP(A6,'Original deal_information'!$C$2:$C$777,'Original deal_information'!$D$2:$D$777,0)</f>
        <v>42491.166666666664</v>
      </c>
      <c r="C6">
        <f>_xlfn.XLOOKUP(A6,'Original deal_information'!$C$2:$C$777,'Original deal_information'!$E$2:$E$777,0)</f>
        <v>600000</v>
      </c>
      <c r="D6">
        <f>_xlfn.XLOOKUP(A6,'Original deal_information'!$C$2:$C$777,'Original deal_information'!$G$2:$G$777,0)</f>
        <v>9101</v>
      </c>
      <c r="E6">
        <f>_xlfn.XLOOKUP(A6,'Original deal_information'!$C$2:$C$777,'Original deal_information'!$H$2:$H$777,0)</f>
        <v>2</v>
      </c>
    </row>
    <row r="7" spans="1:5" ht="15.75" customHeight="1">
      <c r="A7" s="1">
        <v>1074</v>
      </c>
      <c r="B7" s="3">
        <f>_xlfn.XLOOKUP(A7,'Original deal_information'!$C$2:$C$777,'Original deal_information'!$D$2:$D$777,0)</f>
        <v>43058.166666666664</v>
      </c>
      <c r="C7">
        <f>_xlfn.XLOOKUP(A7,'Original deal_information'!$C$2:$C$777,'Original deal_information'!$E$2:$E$777,0)</f>
        <v>2000000</v>
      </c>
      <c r="D7">
        <f>_xlfn.XLOOKUP(A7,'Original deal_information'!$C$2:$C$777,'Original deal_information'!$G$2:$G$777,0)</f>
        <v>5678</v>
      </c>
      <c r="E7">
        <f>_xlfn.XLOOKUP(A7,'Original deal_information'!$C$2:$C$777,'Original deal_information'!$H$2:$H$777,0)</f>
        <v>7</v>
      </c>
    </row>
    <row r="8" spans="1:5" ht="15.75" customHeight="1">
      <c r="A8" s="1">
        <v>1119</v>
      </c>
      <c r="B8" s="3">
        <f>_xlfn.XLOOKUP(A8,'Original deal_information'!$C$2:$C$777,'Original deal_information'!$D$2:$D$777,0)</f>
        <v>42644.166666666664</v>
      </c>
      <c r="C8">
        <f>_xlfn.XLOOKUP(A8,'Original deal_information'!$C$2:$C$777,'Original deal_information'!$E$2:$E$777,0)</f>
        <v>400000</v>
      </c>
      <c r="D8">
        <f>_xlfn.XLOOKUP(A8,'Original deal_information'!$C$2:$C$777,'Original deal_information'!$G$2:$G$777,0)</f>
        <v>9101</v>
      </c>
      <c r="E8">
        <f>_xlfn.XLOOKUP(A8,'Original deal_information'!$C$2:$C$777,'Original deal_information'!$H$2:$H$777,0)</f>
        <v>2</v>
      </c>
    </row>
    <row r="9" spans="1:5" ht="15.75" customHeight="1">
      <c r="A9" s="1">
        <v>1139</v>
      </c>
      <c r="B9" s="3">
        <f>_xlfn.XLOOKUP(A9,'Original deal_information'!$C$2:$C$777,'Original deal_information'!$D$2:$D$777,0)</f>
        <v>42461.166666666664</v>
      </c>
      <c r="C9">
        <f>_xlfn.XLOOKUP(A9,'Original deal_information'!$C$2:$C$777,'Original deal_information'!$E$2:$E$777,0)</f>
        <v>30000</v>
      </c>
      <c r="D9">
        <f>_xlfn.XLOOKUP(A9,'Original deal_information'!$C$2:$C$777,'Original deal_information'!$G$2:$G$777,0)</f>
        <v>6789</v>
      </c>
      <c r="E9">
        <f>_xlfn.XLOOKUP(A9,'Original deal_information'!$C$2:$C$777,'Original deal_information'!$H$2:$H$777,0)</f>
        <v>1</v>
      </c>
    </row>
    <row r="10" spans="1:5" ht="15.75" customHeight="1">
      <c r="A10" s="1">
        <v>1140</v>
      </c>
      <c r="B10" s="3">
        <f>_xlfn.XLOOKUP(A10,'Original deal_information'!$C$2:$C$777,'Original deal_information'!$D$2:$D$777,0)</f>
        <v>42401</v>
      </c>
      <c r="C10">
        <f>_xlfn.XLOOKUP(A10,'Original deal_information'!$C$2:$C$777,'Original deal_information'!$E$2:$E$777,0)</f>
        <v>20000</v>
      </c>
      <c r="D10">
        <f>_xlfn.XLOOKUP(A10,'Original deal_information'!$C$2:$C$777,'Original deal_information'!$G$2:$G$777,0)</f>
        <v>9101</v>
      </c>
      <c r="E10">
        <f>_xlfn.XLOOKUP(A10,'Original deal_information'!$C$2:$C$777,'Original deal_information'!$H$2:$H$777,0)</f>
        <v>2</v>
      </c>
    </row>
    <row r="11" spans="1:5" ht="15.75" customHeight="1">
      <c r="A11" s="1">
        <v>1145</v>
      </c>
      <c r="B11" s="3">
        <f>_xlfn.XLOOKUP(A11,'Original deal_information'!$C$2:$C$777,'Original deal_information'!$D$2:$D$777,0)</f>
        <v>42522.166666666664</v>
      </c>
      <c r="C11">
        <f>_xlfn.XLOOKUP(A11,'Original deal_information'!$C$2:$C$777,'Original deal_information'!$E$2:$E$777,0)</f>
        <v>400000</v>
      </c>
      <c r="D11">
        <f>_xlfn.XLOOKUP(A11,'Original deal_information'!$C$2:$C$777,'Original deal_information'!$G$2:$G$777,0)</f>
        <v>9101</v>
      </c>
      <c r="E11">
        <f>_xlfn.XLOOKUP(A11,'Original deal_information'!$C$2:$C$777,'Original deal_information'!$H$2:$H$777,0)</f>
        <v>0</v>
      </c>
    </row>
    <row r="12" spans="1:5" ht="15.75" customHeight="1">
      <c r="A12" s="1">
        <v>1153</v>
      </c>
      <c r="B12" s="3">
        <f>_xlfn.XLOOKUP(A12,'Original deal_information'!$C$2:$C$777,'Original deal_information'!$D$2:$D$777,0)</f>
        <v>42614.166666666664</v>
      </c>
      <c r="C12">
        <f>_xlfn.XLOOKUP(A12,'Original deal_information'!$C$2:$C$777,'Original deal_information'!$E$2:$E$777,0)</f>
        <v>400000</v>
      </c>
      <c r="D12">
        <f>_xlfn.XLOOKUP(A12,'Original deal_information'!$C$2:$C$777,'Original deal_information'!$G$2:$G$777,0)</f>
        <v>9101</v>
      </c>
      <c r="E12">
        <f>_xlfn.XLOOKUP(A12,'Original deal_information'!$C$2:$C$777,'Original deal_information'!$H$2:$H$777,0)</f>
        <v>2</v>
      </c>
    </row>
    <row r="13" spans="1:5" ht="15.75" customHeight="1">
      <c r="A13" s="1">
        <v>1358</v>
      </c>
      <c r="B13" s="3">
        <f>_xlfn.XLOOKUP(A13,'Original deal_information'!$C$2:$C$777,'Original deal_information'!$D$2:$D$777,0)</f>
        <v>42614</v>
      </c>
      <c r="C13">
        <f>_xlfn.XLOOKUP(A13,'Original deal_information'!$C$2:$C$777,'Original deal_information'!$E$2:$E$777,0)</f>
        <v>40000</v>
      </c>
      <c r="D13">
        <f>_xlfn.XLOOKUP(A13,'Original deal_information'!$C$2:$C$777,'Original deal_information'!$G$2:$G$777,0)</f>
        <v>6789</v>
      </c>
      <c r="E13">
        <f>_xlfn.XLOOKUP(A13,'Original deal_information'!$C$2:$C$777,'Original deal_information'!$H$2:$H$777,0)</f>
        <v>1</v>
      </c>
    </row>
    <row r="14" spans="1:5" ht="15.75" customHeight="1">
      <c r="A14" s="1">
        <v>1372</v>
      </c>
      <c r="B14" s="3">
        <f>_xlfn.XLOOKUP(A14,'Original deal_information'!$C$2:$C$777,'Original deal_information'!$D$2:$D$777,0)</f>
        <v>42957.166666666664</v>
      </c>
      <c r="C14">
        <f>_xlfn.XLOOKUP(A14,'Original deal_information'!$C$2:$C$777,'Original deal_information'!$E$2:$E$777,"Not disclosed",0)</f>
        <v>0</v>
      </c>
      <c r="D14">
        <f>_xlfn.XLOOKUP(A14,'Original deal_information'!$C$2:$C$777,'Original deal_information'!$G$2:$G$777,0)</f>
        <v>9101</v>
      </c>
      <c r="E14">
        <f>_xlfn.XLOOKUP(A14,'Original deal_information'!$C$2:$C$777,'Original deal_information'!$H$2:$H$777,0)</f>
        <v>0</v>
      </c>
    </row>
    <row r="15" spans="1:5" ht="15.75" customHeight="1">
      <c r="A15" s="1">
        <v>1383</v>
      </c>
      <c r="B15" s="3">
        <f>_xlfn.XLOOKUP(A15,'Original deal_information'!$C$2:$C$777,'Original deal_information'!$D$2:$D$777,0)</f>
        <v>43070</v>
      </c>
      <c r="C15">
        <f>_xlfn.XLOOKUP(A15,'Original deal_information'!$C$2:$C$777,'Original deal_information'!$E$2:$E$777,0)</f>
        <v>50000</v>
      </c>
      <c r="D15">
        <f>_xlfn.XLOOKUP(A15,'Original deal_information'!$C$2:$C$777,'Original deal_information'!$G$2:$G$777,0)</f>
        <v>6789</v>
      </c>
      <c r="E15">
        <f>_xlfn.XLOOKUP(A15,'Original deal_information'!$C$2:$C$777,'Original deal_information'!$H$2:$H$777,0)</f>
        <v>1</v>
      </c>
    </row>
    <row r="16" spans="1:5" ht="15.75" customHeight="1">
      <c r="A16" s="1">
        <v>1418</v>
      </c>
      <c r="B16" s="3">
        <f>_xlfn.XLOOKUP(A16,'Original deal_information'!$C$2:$C$777,'Original deal_information'!$D$2:$D$777,0)</f>
        <v>43040</v>
      </c>
      <c r="C16">
        <f>_xlfn.XLOOKUP(A16,'Original deal_information'!$C$2:$C$777,'Original deal_information'!$E$2:$E$777,0)</f>
        <v>20000000</v>
      </c>
      <c r="D16">
        <f>_xlfn.XLOOKUP(A16,'Original deal_information'!$C$2:$C$777,'Original deal_information'!$G$2:$G$777,0)</f>
        <v>1234</v>
      </c>
      <c r="E16">
        <f>_xlfn.XLOOKUP(A16,'Original deal_information'!$C$2:$C$777,'Original deal_information'!$H$2:$H$777,0)</f>
        <v>2</v>
      </c>
    </row>
    <row r="17" spans="1:5" ht="15.75" customHeight="1">
      <c r="A17" s="1">
        <v>1433</v>
      </c>
      <c r="B17" s="3">
        <f>_xlfn.XLOOKUP(A17,'Original deal_information'!$C$2:$C$777,'Original deal_information'!$D$2:$D$777,0)</f>
        <v>42558.166666666664</v>
      </c>
      <c r="C17">
        <f>_xlfn.XLOOKUP(A17,'Original deal_information'!$C$2:$C$777,'Original deal_information'!$E$2:$E$777,0)</f>
        <v>1500000</v>
      </c>
      <c r="D17">
        <f>_xlfn.XLOOKUP(A17,'Original deal_information'!$C$2:$C$777,'Original deal_information'!$G$2:$G$777,0)</f>
        <v>9101</v>
      </c>
      <c r="E17">
        <f>_xlfn.XLOOKUP(A17,'Original deal_information'!$C$2:$C$777,'Original deal_information'!$H$2:$H$777,0)</f>
        <v>2</v>
      </c>
    </row>
    <row r="18" spans="1:5" ht="15.75" customHeight="1">
      <c r="A18" s="1">
        <v>1440</v>
      </c>
      <c r="B18" s="3">
        <f>_xlfn.XLOOKUP(A18,'Original deal_information'!$C$2:$C$777,'Original deal_information'!$D$2:$D$777,0)</f>
        <v>42736.166666666664</v>
      </c>
      <c r="C18">
        <f>_xlfn.XLOOKUP(A18,'Original deal_information'!$C$2:$C$777,'Original deal_information'!$E$2:$E$777,0)</f>
        <v>1500000</v>
      </c>
      <c r="D18">
        <f>_xlfn.XLOOKUP(A18,'Original deal_information'!$C$2:$C$777,'Original deal_information'!$G$2:$G$777,0)</f>
        <v>5678</v>
      </c>
      <c r="E18">
        <f>_xlfn.XLOOKUP(A18,'Original deal_information'!$C$2:$C$777,'Original deal_information'!$H$2:$H$777,0)</f>
        <v>1</v>
      </c>
    </row>
    <row r="19" spans="1:5" ht="15.75" customHeight="1">
      <c r="A19" s="1">
        <v>1471</v>
      </c>
      <c r="B19" s="3">
        <f>_xlfn.XLOOKUP(A19,'Original deal_information'!$C$2:$C$777,'Original deal_information'!$D$2:$D$777,0)</f>
        <v>43009</v>
      </c>
      <c r="C19">
        <f>_xlfn.XLOOKUP(A19,'Original deal_information'!$C$2:$C$777,'Original deal_information'!$E$2:$E$777,0)</f>
        <v>1060000</v>
      </c>
      <c r="D19">
        <f>_xlfn.XLOOKUP(A19,'Original deal_information'!$C$2:$C$777,'Original deal_information'!$G$2:$G$777,0)</f>
        <v>2345</v>
      </c>
      <c r="E19">
        <f>_xlfn.XLOOKUP(A19,'Original deal_information'!$C$2:$C$777,'Original deal_information'!$H$2:$H$777,0)</f>
        <v>3</v>
      </c>
    </row>
    <row r="20" spans="1:5" ht="15.75" customHeight="1">
      <c r="A20" s="1">
        <v>1476</v>
      </c>
      <c r="B20" s="3">
        <f>_xlfn.XLOOKUP(A20,'Original deal_information'!$C$2:$C$777,'Original deal_information'!$D$2:$D$777,0)</f>
        <v>42705.166666666664</v>
      </c>
      <c r="C20">
        <f>_xlfn.XLOOKUP(A20,'Original deal_information'!$C$2:$C$777,'Original deal_information'!$E$2:$E$777,0)</f>
        <v>0</v>
      </c>
      <c r="D20">
        <f>_xlfn.XLOOKUP(A20,'Original deal_information'!$C$2:$C$777,'Original deal_information'!$G$2:$G$777,0)</f>
        <v>9101</v>
      </c>
      <c r="E20">
        <f>_xlfn.XLOOKUP(A20,'Original deal_information'!$C$2:$C$777,'Original deal_information'!$H$2:$H$777,0)</f>
        <v>1</v>
      </c>
    </row>
    <row r="21" spans="1:5" ht="15.75" customHeight="1">
      <c r="A21" s="1">
        <v>1494</v>
      </c>
      <c r="B21" s="3">
        <f>_xlfn.XLOOKUP(A21,'Original deal_information'!$C$2:$C$777,'Original deal_information'!$D$2:$D$777,0)</f>
        <v>42401.166666666664</v>
      </c>
      <c r="C21">
        <f>_xlfn.XLOOKUP(A21,'Original deal_information'!$C$2:$C$777,'Original deal_information'!$E$2:$E$777,0)</f>
        <v>0</v>
      </c>
      <c r="D21">
        <f>_xlfn.XLOOKUP(A21,'Original deal_information'!$C$2:$C$777,'Original deal_information'!$G$2:$G$777,0)</f>
        <v>9101</v>
      </c>
      <c r="E21">
        <f>_xlfn.XLOOKUP(A21,'Original deal_information'!$C$2:$C$777,'Original deal_information'!$H$2:$H$777,0)</f>
        <v>1</v>
      </c>
    </row>
    <row r="22" spans="1:5" ht="15.75" customHeight="1">
      <c r="A22" s="1">
        <v>1601</v>
      </c>
      <c r="B22" s="3">
        <f>_xlfn.XLOOKUP(A22,'Original deal_information'!$C$2:$C$777,'Original deal_information'!$D$2:$D$777,0)</f>
        <v>43009</v>
      </c>
      <c r="C22">
        <f>_xlfn.XLOOKUP(A22,'Original deal_information'!$C$2:$C$777,'Original deal_information'!$E$2:$E$777,0)</f>
        <v>777000</v>
      </c>
      <c r="D22">
        <f>_xlfn.XLOOKUP(A22,'Original deal_information'!$C$2:$C$777,'Original deal_information'!$G$2:$G$777,0)</f>
        <v>9101</v>
      </c>
      <c r="E22">
        <f>_xlfn.XLOOKUP(A22,'Original deal_information'!$C$2:$C$777,'Original deal_information'!$H$2:$H$777,0)</f>
        <v>2</v>
      </c>
    </row>
    <row r="23" spans="1:5" ht="15.75" customHeight="1">
      <c r="A23" s="1">
        <v>1625</v>
      </c>
      <c r="B23" s="3">
        <f>_xlfn.XLOOKUP(A23,'Original deal_information'!$C$2:$C$777,'Original deal_information'!$D$2:$D$777,0)</f>
        <v>42491.166666666664</v>
      </c>
      <c r="C23">
        <f>_xlfn.XLOOKUP(A23,'Original deal_information'!$C$2:$C$777,'Original deal_information'!$E$2:$E$777,0)</f>
        <v>443000</v>
      </c>
      <c r="D23">
        <f>_xlfn.XLOOKUP(A23,'Original deal_information'!$C$2:$C$777,'Original deal_information'!$G$2:$G$777,0)</f>
        <v>9101</v>
      </c>
      <c r="E23">
        <f>_xlfn.XLOOKUP(A23,'Original deal_information'!$C$2:$C$777,'Original deal_information'!$H$2:$H$777,0)</f>
        <v>4</v>
      </c>
    </row>
    <row r="24" spans="1:5" ht="15.75" customHeight="1">
      <c r="A24" s="1">
        <v>1644</v>
      </c>
      <c r="B24" s="3">
        <f>_xlfn.XLOOKUP(A24,'Original deal_information'!$C$2:$C$777,'Original deal_information'!$D$2:$D$777,0)</f>
        <v>42675</v>
      </c>
      <c r="C24">
        <f>_xlfn.XLOOKUP(A24,'Original deal_information'!$C$2:$C$777,'Original deal_information'!$E$2:$E$777,0)</f>
        <v>3700000</v>
      </c>
      <c r="D24">
        <f>_xlfn.XLOOKUP(A24,'Original deal_information'!$C$2:$C$777,'Original deal_information'!$G$2:$G$777,0)</f>
        <v>5678</v>
      </c>
      <c r="E24">
        <f>_xlfn.XLOOKUP(A24,'Original deal_information'!$C$2:$C$777,'Original deal_information'!$H$2:$H$777,0)</f>
        <v>5</v>
      </c>
    </row>
    <row r="25" spans="1:5" ht="15.75" customHeight="1">
      <c r="A25" s="1">
        <v>1688</v>
      </c>
      <c r="B25" s="3">
        <f>_xlfn.XLOOKUP(A25,'Original deal_information'!$C$2:$C$777,'Original deal_information'!$D$2:$D$777,0)</f>
        <v>42856</v>
      </c>
      <c r="C25">
        <f>_xlfn.XLOOKUP(A25,'Original deal_information'!$C$2:$C$777,'Original deal_information'!$E$2:$E$777,0)</f>
        <v>200000</v>
      </c>
      <c r="D25">
        <f>_xlfn.XLOOKUP(A25,'Original deal_information'!$C$2:$C$777,'Original deal_information'!$G$2:$G$777,0)</f>
        <v>9101</v>
      </c>
      <c r="E25">
        <f>_xlfn.XLOOKUP(A25,'Original deal_information'!$C$2:$C$777,'Original deal_information'!$H$2:$H$777,0)</f>
        <v>2</v>
      </c>
    </row>
    <row r="26" spans="1:5" ht="15.75" customHeight="1">
      <c r="A26" s="1">
        <v>1695</v>
      </c>
      <c r="B26" s="3">
        <f>_xlfn.XLOOKUP(A26,'Original deal_information'!$C$2:$C$777,'Original deal_information'!$D$2:$D$777,0)</f>
        <v>42809.166666666664</v>
      </c>
      <c r="C26">
        <f>_xlfn.XLOOKUP(A26,'Original deal_information'!$C$2:$C$777,'Original deal_information'!$E$2:$E$777,0)</f>
        <v>655000</v>
      </c>
      <c r="D26">
        <f>_xlfn.XLOOKUP(A26,'Original deal_information'!$C$2:$C$777,'Original deal_information'!$G$2:$G$777,0)</f>
        <v>9101</v>
      </c>
      <c r="E26">
        <f>_xlfn.XLOOKUP(A26,'Original deal_information'!$C$2:$C$777,'Original deal_information'!$H$2:$H$777,0)</f>
        <v>0</v>
      </c>
    </row>
    <row r="27" spans="1:5" ht="15.75" customHeight="1">
      <c r="A27" s="1">
        <v>1837</v>
      </c>
      <c r="B27" s="3">
        <f>_xlfn.XLOOKUP(A27,'Original deal_information'!$C$2:$C$777,'Original deal_information'!$D$2:$D$777,0)</f>
        <v>42461.166666666664</v>
      </c>
      <c r="C27">
        <f>_xlfn.XLOOKUP(A27,'Original deal_information'!$C$2:$C$777,'Original deal_information'!$E$2:$E$777,0)</f>
        <v>30000</v>
      </c>
      <c r="D27">
        <f>_xlfn.XLOOKUP(A27,'Original deal_information'!$C$2:$C$777,'Original deal_information'!$G$2:$G$777,0)</f>
        <v>6789</v>
      </c>
      <c r="E27">
        <f>_xlfn.XLOOKUP(A27,'Original deal_information'!$C$2:$C$777,'Original deal_information'!$H$2:$H$777,0)</f>
        <v>1</v>
      </c>
    </row>
    <row r="28" spans="1:5" ht="15.75" customHeight="1">
      <c r="A28" s="1">
        <v>1847</v>
      </c>
      <c r="B28" s="3">
        <f>_xlfn.XLOOKUP(A28,'Original deal_information'!$C$2:$C$777,'Original deal_information'!$D$2:$D$777,0)</f>
        <v>42401</v>
      </c>
      <c r="C28">
        <f>_xlfn.XLOOKUP(A28,'Original deal_information'!$C$2:$C$777,'Original deal_information'!$E$2:$E$777,0)</f>
        <v>50000</v>
      </c>
      <c r="D28">
        <f>_xlfn.XLOOKUP(A28,'Original deal_information'!$C$2:$C$777,'Original deal_information'!$G$2:$G$777,0)</f>
        <v>9101</v>
      </c>
      <c r="E28">
        <f>_xlfn.XLOOKUP(A28,'Original deal_information'!$C$2:$C$777,'Original deal_information'!$H$2:$H$777,0)</f>
        <v>3</v>
      </c>
    </row>
    <row r="29" spans="1:5" ht="15.75" customHeight="1">
      <c r="A29" s="1">
        <v>1879</v>
      </c>
      <c r="B29" s="3">
        <f>_xlfn.XLOOKUP(A29,'Original deal_information'!$C$2:$C$777,'Original deal_information'!$D$2:$D$777,0)</f>
        <v>42856</v>
      </c>
      <c r="C29">
        <f>_xlfn.XLOOKUP(A29,'Original deal_information'!$C$2:$C$777,'Original deal_information'!$E$2:$E$777,0)</f>
        <v>200000</v>
      </c>
      <c r="D29">
        <f>_xlfn.XLOOKUP(A29,'Original deal_information'!$C$2:$C$777,'Original deal_information'!$G$2:$G$777,0)</f>
        <v>9101</v>
      </c>
      <c r="E29">
        <f>_xlfn.XLOOKUP(A29,'Original deal_information'!$C$2:$C$777,'Original deal_information'!$H$2:$H$777,0)</f>
        <v>1</v>
      </c>
    </row>
    <row r="30" spans="1:5" ht="15.75" customHeight="1">
      <c r="A30" s="1">
        <v>1892</v>
      </c>
      <c r="B30" s="3">
        <f>_xlfn.XLOOKUP(A30,'Original deal_information'!$C$2:$C$777,'Original deal_information'!$D$2:$D$777,0)</f>
        <v>42917</v>
      </c>
      <c r="C30">
        <f>_xlfn.XLOOKUP(A30,'Original deal_information'!$C$2:$C$777,'Original deal_information'!$E$2:$E$777,0)</f>
        <v>0</v>
      </c>
      <c r="D30">
        <f>_xlfn.XLOOKUP(A30,'Original deal_information'!$C$2:$C$777,'Original deal_information'!$G$2:$G$777,0)</f>
        <v>9101</v>
      </c>
      <c r="E30">
        <f>_xlfn.XLOOKUP(A30,'Original deal_information'!$C$2:$C$777,'Original deal_information'!$H$2:$H$777,0)</f>
        <v>3</v>
      </c>
    </row>
    <row r="31" spans="1:5" ht="15.75" customHeight="1">
      <c r="A31" s="1">
        <v>1952</v>
      </c>
      <c r="B31" s="3">
        <f>_xlfn.XLOOKUP(A31,'Original deal_information'!$C$2:$C$777,'Original deal_information'!$D$2:$D$777,0)</f>
        <v>42767.166666666664</v>
      </c>
      <c r="C31">
        <f>_xlfn.XLOOKUP(A31,'Original deal_information'!$C$2:$C$777,'Original deal_information'!$E$2:$E$777,0)</f>
        <v>300000</v>
      </c>
      <c r="D31">
        <f>_xlfn.XLOOKUP(A31,'Original deal_information'!$C$2:$C$777,'Original deal_information'!$G$2:$G$777,0)</f>
        <v>9101</v>
      </c>
      <c r="E31">
        <f>_xlfn.XLOOKUP(A31,'Original deal_information'!$C$2:$C$777,'Original deal_information'!$H$2:$H$777,0)</f>
        <v>1</v>
      </c>
    </row>
    <row r="32" spans="1:5" ht="15.75" customHeight="1">
      <c r="A32" s="1">
        <v>2109</v>
      </c>
      <c r="B32" s="3">
        <f>_xlfn.XLOOKUP(A32,'Original deal_information'!$C$2:$C$777,'Original deal_information'!$D$2:$D$777,0)</f>
        <v>42887</v>
      </c>
      <c r="C32">
        <f>_xlfn.XLOOKUP(A32,'Original deal_information'!$C$2:$C$777,'Original deal_information'!$E$2:$E$777,0)</f>
        <v>1500000</v>
      </c>
      <c r="D32">
        <f>_xlfn.XLOOKUP(A32,'Original deal_information'!$C$2:$C$777,'Original deal_information'!$G$2:$G$777,0)</f>
        <v>5678</v>
      </c>
      <c r="E32">
        <f>_xlfn.XLOOKUP(A32,'Original deal_information'!$C$2:$C$777,'Original deal_information'!$H$2:$H$777,0)</f>
        <v>1</v>
      </c>
    </row>
    <row r="33" spans="1:5" ht="15.75" customHeight="1">
      <c r="A33" s="1">
        <v>2137</v>
      </c>
      <c r="B33" s="3">
        <f>_xlfn.XLOOKUP(A33,'Original deal_information'!$C$2:$C$777,'Original deal_information'!$D$2:$D$777,0)</f>
        <v>42736</v>
      </c>
      <c r="C33">
        <f>_xlfn.XLOOKUP(A33,'Original deal_information'!$C$2:$C$777,'Original deal_information'!$E$2:$E$777,0)</f>
        <v>28571</v>
      </c>
      <c r="D33">
        <f>_xlfn.XLOOKUP(A33,'Original deal_information'!$C$2:$C$777,'Original deal_information'!$G$2:$G$777,0)</f>
        <v>3456</v>
      </c>
      <c r="E33">
        <f>_xlfn.XLOOKUP(A33,'Original deal_information'!$C$2:$C$777,'Original deal_information'!$H$2:$H$777,0)</f>
        <v>2</v>
      </c>
    </row>
    <row r="34" spans="1:5" ht="15.75" customHeight="1">
      <c r="A34" s="1">
        <v>2142</v>
      </c>
      <c r="B34" s="3">
        <f>_xlfn.XLOOKUP(A34,'Original deal_information'!$C$2:$C$777,'Original deal_information'!$D$2:$D$777,0)</f>
        <v>42917.166666666664</v>
      </c>
      <c r="C34">
        <f>_xlfn.XLOOKUP(A34,'Original deal_information'!$C$2:$C$777,'Original deal_information'!$E$2:$E$777,0)</f>
        <v>10000</v>
      </c>
      <c r="D34">
        <f>_xlfn.XLOOKUP(A34,'Original deal_information'!$C$2:$C$777,'Original deal_information'!$G$2:$G$777,0)</f>
        <v>4567</v>
      </c>
      <c r="E34">
        <f>_xlfn.XLOOKUP(A34,'Original deal_information'!$C$2:$C$777,'Original deal_information'!$H$2:$H$777,0)</f>
        <v>0</v>
      </c>
    </row>
    <row r="35" spans="1:5" ht="15.75" customHeight="1">
      <c r="A35" s="1">
        <v>2151</v>
      </c>
      <c r="B35" s="3">
        <f>_xlfn.XLOOKUP(A35,'Original deal_information'!$C$2:$C$777,'Original deal_information'!$D$2:$D$777,0)</f>
        <v>42614.166666666664</v>
      </c>
      <c r="C35">
        <f>_xlfn.XLOOKUP(A35,'Original deal_information'!$C$2:$C$777,'Original deal_information'!$E$2:$E$777,0)</f>
        <v>30000</v>
      </c>
      <c r="D35">
        <f>_xlfn.XLOOKUP(A35,'Original deal_information'!$C$2:$C$777,'Original deal_information'!$G$2:$G$777,0)</f>
        <v>6789</v>
      </c>
      <c r="E35">
        <f>_xlfn.XLOOKUP(A35,'Original deal_information'!$C$2:$C$777,'Original deal_information'!$H$2:$H$777,0)</f>
        <v>1</v>
      </c>
    </row>
    <row r="36" spans="1:5" ht="15.75" customHeight="1">
      <c r="A36" s="1">
        <v>2174</v>
      </c>
      <c r="B36" s="3">
        <f>_xlfn.XLOOKUP(A36,'Original deal_information'!$C$2:$C$777,'Original deal_information'!$D$2:$D$777,0)</f>
        <v>42373.166666666664</v>
      </c>
      <c r="C36">
        <f>_xlfn.XLOOKUP(A36,'Original deal_information'!$C$2:$C$777,'Original deal_information'!$E$2:$E$777,0)</f>
        <v>350000</v>
      </c>
      <c r="D36">
        <f>_xlfn.XLOOKUP(A36,'Original deal_information'!$C$2:$C$777,'Original deal_information'!$G$2:$G$777,0)</f>
        <v>9101</v>
      </c>
      <c r="E36">
        <f>_xlfn.XLOOKUP(A36,'Original deal_information'!$C$2:$C$777,'Original deal_information'!$H$2:$H$777,0)</f>
        <v>2</v>
      </c>
    </row>
    <row r="37" spans="1:5" ht="15.75" customHeight="1">
      <c r="A37" s="1">
        <v>2186</v>
      </c>
      <c r="B37" s="3">
        <f>_xlfn.XLOOKUP(A37,'Original deal_information'!$C$2:$C$777,'Original deal_information'!$D$2:$D$777,0)</f>
        <v>42767</v>
      </c>
      <c r="C37">
        <f>_xlfn.XLOOKUP(A37,'Original deal_information'!$C$2:$C$777,'Original deal_information'!$E$2:$E$777,0)</f>
        <v>88000</v>
      </c>
      <c r="D37">
        <f>_xlfn.XLOOKUP(A37,'Original deal_information'!$C$2:$C$777,'Original deal_information'!$G$2:$G$777,0)</f>
        <v>3456</v>
      </c>
      <c r="E37">
        <f>_xlfn.XLOOKUP(A37,'Original deal_information'!$C$2:$C$777,'Original deal_information'!$H$2:$H$777,0)</f>
        <v>1</v>
      </c>
    </row>
    <row r="38" spans="1:5" ht="15.75" customHeight="1">
      <c r="A38" s="1">
        <v>2208</v>
      </c>
      <c r="B38" s="3">
        <f>_xlfn.XLOOKUP(A38,'Original deal_information'!$C$2:$C$777,'Original deal_information'!$D$2:$D$777,0)</f>
        <v>42461.166666666664</v>
      </c>
      <c r="C38">
        <f>_xlfn.XLOOKUP(A38,'Original deal_information'!$C$2:$C$777,'Original deal_information'!$E$2:$E$777,0)</f>
        <v>360000</v>
      </c>
      <c r="D38">
        <f>_xlfn.XLOOKUP(A38,'Original deal_information'!$C$2:$C$777,'Original deal_information'!$G$2:$G$777,0)</f>
        <v>9101</v>
      </c>
      <c r="E38">
        <f>_xlfn.XLOOKUP(A38,'Original deal_information'!$C$2:$C$777,'Original deal_information'!$H$2:$H$777,0)</f>
        <v>2</v>
      </c>
    </row>
    <row r="39" spans="1:5" ht="15.75" customHeight="1">
      <c r="A39" s="1">
        <v>2290</v>
      </c>
      <c r="B39" s="3">
        <f>_xlfn.XLOOKUP(A39,'Original deal_information'!$C$2:$C$777,'Original deal_information'!$D$2:$D$777,0)</f>
        <v>43070.166666666664</v>
      </c>
      <c r="C39">
        <f>_xlfn.XLOOKUP(A39,'Original deal_information'!$C$2:$C$777,'Original deal_information'!$E$2:$E$777,0)</f>
        <v>1700000</v>
      </c>
      <c r="D39">
        <f>_xlfn.XLOOKUP(A39,'Original deal_information'!$C$2:$C$777,'Original deal_information'!$G$2:$G$777,0)</f>
        <v>5678</v>
      </c>
      <c r="E39">
        <f>_xlfn.XLOOKUP(A39,'Original deal_information'!$C$2:$C$777,'Original deal_information'!$H$2:$H$777,0)</f>
        <v>1</v>
      </c>
    </row>
    <row r="40" spans="1:5" ht="15.75" customHeight="1">
      <c r="A40" s="1">
        <v>2296</v>
      </c>
      <c r="B40" s="3">
        <f>_xlfn.XLOOKUP(A40,'Original deal_information'!$C$2:$C$777,'Original deal_information'!$D$2:$D$777,0)</f>
        <v>42522</v>
      </c>
      <c r="C40">
        <f>_xlfn.XLOOKUP(A40,'Original deal_information'!$C$2:$C$777,'Original deal_information'!$E$2:$E$777,0)</f>
        <v>50000</v>
      </c>
      <c r="D40">
        <f>_xlfn.XLOOKUP(A40,'Original deal_information'!$C$2:$C$777,'Original deal_information'!$G$2:$G$777,0)</f>
        <v>9101</v>
      </c>
      <c r="E40">
        <f>_xlfn.XLOOKUP(A40,'Original deal_information'!$C$2:$C$777,'Original deal_information'!$H$2:$H$777,0)</f>
        <v>0</v>
      </c>
    </row>
    <row r="41" spans="1:5" ht="15.75" customHeight="1">
      <c r="A41" s="1">
        <v>2416</v>
      </c>
      <c r="B41" s="3">
        <f>_xlfn.XLOOKUP(A41,'Original deal_information'!$C$2:$C$777,'Original deal_information'!$D$2:$D$777,0)</f>
        <v>42491.166666666664</v>
      </c>
      <c r="C41">
        <f>_xlfn.XLOOKUP(A41,'Original deal_information'!$C$2:$C$777,'Original deal_information'!$E$2:$E$777,0)</f>
        <v>1400000</v>
      </c>
      <c r="D41">
        <f>_xlfn.XLOOKUP(A41,'Original deal_information'!$C$2:$C$777,'Original deal_information'!$G$2:$G$777,0)</f>
        <v>5678</v>
      </c>
      <c r="E41">
        <f>_xlfn.XLOOKUP(A41,'Original deal_information'!$C$2:$C$777,'Original deal_information'!$H$2:$H$777,0)</f>
        <v>1</v>
      </c>
    </row>
    <row r="42" spans="1:5" ht="15.75" customHeight="1">
      <c r="A42" s="1">
        <v>2458</v>
      </c>
      <c r="B42" s="3">
        <f>_xlfn.XLOOKUP(A42,'Original deal_information'!$C$2:$C$777,'Original deal_information'!$D$2:$D$777,0)</f>
        <v>42614</v>
      </c>
      <c r="C42">
        <f>_xlfn.XLOOKUP(A42,'Original deal_information'!$C$2:$C$777,'Original deal_information'!$E$2:$E$777,0)</f>
        <v>55000</v>
      </c>
      <c r="D42">
        <f>_xlfn.XLOOKUP(A42,'Original deal_information'!$C$2:$C$777,'Original deal_information'!$G$2:$G$777,0)</f>
        <v>6789</v>
      </c>
      <c r="E42">
        <f>_xlfn.XLOOKUP(A42,'Original deal_information'!$C$2:$C$777,'Original deal_information'!$H$2:$H$777,0)</f>
        <v>2</v>
      </c>
    </row>
    <row r="43" spans="1:5" ht="15.75" customHeight="1">
      <c r="A43" s="1">
        <v>2462</v>
      </c>
      <c r="B43" s="3">
        <f>_xlfn.XLOOKUP(A43,'Original deal_information'!$C$2:$C$777,'Original deal_information'!$D$2:$D$777,0)</f>
        <v>42461.166666666664</v>
      </c>
      <c r="C43">
        <f>_xlfn.XLOOKUP(A43,'Original deal_information'!$C$2:$C$777,'Original deal_information'!$E$2:$E$777,0)</f>
        <v>30000</v>
      </c>
      <c r="D43">
        <f>_xlfn.XLOOKUP(A43,'Original deal_information'!$C$2:$C$777,'Original deal_information'!$G$2:$G$777,0)</f>
        <v>6789</v>
      </c>
      <c r="E43">
        <f>_xlfn.XLOOKUP(A43,'Original deal_information'!$C$2:$C$777,'Original deal_information'!$H$2:$H$777,0)</f>
        <v>1</v>
      </c>
    </row>
    <row r="44" spans="1:5" ht="15.75" customHeight="1">
      <c r="A44" s="1">
        <v>2711</v>
      </c>
      <c r="B44" s="3">
        <f>_xlfn.XLOOKUP(A44,'Original deal_information'!$C$2:$C$777,'Original deal_information'!$D$2:$D$777,0)</f>
        <v>42916.166666666664</v>
      </c>
      <c r="C44">
        <f>_xlfn.XLOOKUP(A44,'Original deal_information'!$C$2:$C$777,'Original deal_information'!$E$2:$E$777,0)</f>
        <v>990000</v>
      </c>
      <c r="D44">
        <f>_xlfn.XLOOKUP(A44,'Original deal_information'!$C$2:$C$777,'Original deal_information'!$G$2:$G$777,0)</f>
        <v>3456</v>
      </c>
      <c r="E44">
        <f>_xlfn.XLOOKUP(A44,'Original deal_information'!$C$2:$C$777,'Original deal_information'!$H$2:$H$777,0)</f>
        <v>0</v>
      </c>
    </row>
    <row r="45" spans="1:5" ht="15.75" customHeight="1">
      <c r="A45" s="1">
        <v>2738</v>
      </c>
      <c r="B45" s="3">
        <f>_xlfn.XLOOKUP(A45,'Original deal_information'!$C$2:$C$777,'Original deal_information'!$D$2:$D$777,0)</f>
        <v>42891.166666666664</v>
      </c>
      <c r="C45">
        <f>_xlfn.XLOOKUP(A45,'Original deal_information'!$C$2:$C$777,'Original deal_information'!$E$2:$E$777,0)</f>
        <v>0</v>
      </c>
      <c r="D45">
        <f>_xlfn.XLOOKUP(A45,'Original deal_information'!$C$2:$C$777,'Original deal_information'!$G$2:$G$777,0)</f>
        <v>9101</v>
      </c>
      <c r="E45">
        <f>_xlfn.XLOOKUP(A45,'Original deal_information'!$C$2:$C$777,'Original deal_information'!$H$2:$H$777,0)</f>
        <v>1</v>
      </c>
    </row>
    <row r="46" spans="1:5" ht="15.75" customHeight="1">
      <c r="A46" s="1">
        <v>2760</v>
      </c>
      <c r="B46" s="3">
        <f>_xlfn.XLOOKUP(A46,'Original deal_information'!$C$2:$C$777,'Original deal_information'!$D$2:$D$777,0)</f>
        <v>43070</v>
      </c>
      <c r="C46">
        <f>_xlfn.XLOOKUP(A46,'Original deal_information'!$C$2:$C$777,'Original deal_information'!$E$2:$E$777,0)</f>
        <v>5000000</v>
      </c>
      <c r="D46">
        <f>_xlfn.XLOOKUP(A46,'Original deal_information'!$C$2:$C$777,'Original deal_information'!$G$2:$G$777,0)</f>
        <v>5678</v>
      </c>
      <c r="E46">
        <f>_xlfn.XLOOKUP(A46,'Original deal_information'!$C$2:$C$777,'Original deal_information'!$H$2:$H$777,0)</f>
        <v>9</v>
      </c>
    </row>
    <row r="47" spans="1:5" ht="15.75" customHeight="1">
      <c r="A47" s="1">
        <v>2784</v>
      </c>
      <c r="B47" s="3">
        <f>_xlfn.XLOOKUP(A47,'Original deal_information'!$C$2:$C$777,'Original deal_information'!$D$2:$D$777,0)</f>
        <v>42583.166666666664</v>
      </c>
      <c r="C47">
        <f>_xlfn.XLOOKUP(A47,'Original deal_information'!$C$2:$C$777,'Original deal_information'!$E$2:$E$777,0)</f>
        <v>400000</v>
      </c>
      <c r="D47">
        <f>_xlfn.XLOOKUP(A47,'Original deal_information'!$C$2:$C$777,'Original deal_information'!$G$2:$G$777,0)</f>
        <v>6789</v>
      </c>
      <c r="E47">
        <f>_xlfn.XLOOKUP(A47,'Original deal_information'!$C$2:$C$777,'Original deal_information'!$H$2:$H$777,0)</f>
        <v>1</v>
      </c>
    </row>
    <row r="48" spans="1:5" ht="15.75" customHeight="1">
      <c r="A48" s="1">
        <v>2791</v>
      </c>
      <c r="B48" s="3">
        <f>_xlfn.XLOOKUP(A48,'Original deal_information'!$C$2:$C$777,'Original deal_information'!$D$2:$D$777,0)</f>
        <v>43061.166666666664</v>
      </c>
      <c r="C48">
        <f>_xlfn.XLOOKUP(A48,'Original deal_information'!$C$2:$C$777,'Original deal_information'!$E$2:$E$777,0)</f>
        <v>0</v>
      </c>
      <c r="D48">
        <f>_xlfn.XLOOKUP(A48,'Original deal_information'!$C$2:$C$777,'Original deal_information'!$G$2:$G$777,0)</f>
        <v>1415</v>
      </c>
      <c r="E48">
        <f>_xlfn.XLOOKUP(A48,'Original deal_information'!$C$2:$C$777,'Original deal_information'!$H$2:$H$777,0)</f>
        <v>0</v>
      </c>
    </row>
    <row r="49" spans="1:5" ht="15.75" customHeight="1">
      <c r="A49" s="1">
        <v>2832</v>
      </c>
      <c r="B49" s="3">
        <f>_xlfn.XLOOKUP(A49,'Original deal_information'!$C$2:$C$777,'Original deal_information'!$D$2:$D$777,0)</f>
        <v>43070</v>
      </c>
      <c r="C49">
        <f>_xlfn.XLOOKUP(A49,'Original deal_information'!$C$2:$C$777,'Original deal_information'!$E$2:$E$777,0)</f>
        <v>500000</v>
      </c>
      <c r="D49">
        <f>_xlfn.XLOOKUP(A49,'Original deal_information'!$C$2:$C$777,'Original deal_information'!$G$2:$G$777,0)</f>
        <v>1011</v>
      </c>
      <c r="E49">
        <f>_xlfn.XLOOKUP(A49,'Original deal_information'!$C$2:$C$777,'Original deal_information'!$H$2:$H$777,0)</f>
        <v>9</v>
      </c>
    </row>
    <row r="50" spans="1:5" ht="15.75" customHeight="1">
      <c r="A50" s="1">
        <v>2856</v>
      </c>
      <c r="B50" s="3">
        <f>_xlfn.XLOOKUP(A50,'Original deal_information'!$C$2:$C$777,'Original deal_information'!$D$2:$D$777,0)</f>
        <v>42864.166666666664</v>
      </c>
      <c r="C50">
        <f>_xlfn.XLOOKUP(A50,'Original deal_information'!$C$2:$C$777,'Original deal_information'!$E$2:$E$777,0)</f>
        <v>3000000</v>
      </c>
      <c r="D50">
        <f>_xlfn.XLOOKUP(A50,'Original deal_information'!$C$2:$C$777,'Original deal_information'!$G$2:$G$777,0)</f>
        <v>1234</v>
      </c>
      <c r="E50">
        <f>_xlfn.XLOOKUP(A50,'Original deal_information'!$C$2:$C$777,'Original deal_information'!$H$2:$H$777,0)</f>
        <v>1</v>
      </c>
    </row>
    <row r="51" spans="1:5" ht="15.75" customHeight="1">
      <c r="A51" s="1">
        <v>2864</v>
      </c>
      <c r="B51" s="3">
        <f>_xlfn.XLOOKUP(A51,'Original deal_information'!$C$2:$C$777,'Original deal_information'!$D$2:$D$777,0)</f>
        <v>42736.166666666664</v>
      </c>
      <c r="C51">
        <f>_xlfn.XLOOKUP(A51,'Original deal_information'!$C$2:$C$777,'Original deal_information'!$E$2:$E$777,0)</f>
        <v>0</v>
      </c>
      <c r="D51">
        <f>_xlfn.XLOOKUP(A51,'Original deal_information'!$C$2:$C$777,'Original deal_information'!$G$2:$G$777,0)</f>
        <v>5678</v>
      </c>
      <c r="E51">
        <f>_xlfn.XLOOKUP(A51,'Original deal_information'!$C$2:$C$777,'Original deal_information'!$H$2:$H$777,0)</f>
        <v>1</v>
      </c>
    </row>
    <row r="52" spans="1:5" ht="15.75" customHeight="1">
      <c r="A52" s="1">
        <v>2865</v>
      </c>
      <c r="B52" s="3">
        <f>_xlfn.XLOOKUP(A52,'Original deal_information'!$C$2:$C$777,'Original deal_information'!$D$2:$D$777,0)</f>
        <v>42614.166666666664</v>
      </c>
      <c r="C52">
        <f>_xlfn.XLOOKUP(A52,'Original deal_information'!$C$2:$C$777,'Original deal_information'!$E$2:$E$777,0)</f>
        <v>800000</v>
      </c>
      <c r="D52">
        <f>_xlfn.XLOOKUP(A52,'Original deal_information'!$C$2:$C$777,'Original deal_information'!$G$2:$G$777,0)</f>
        <v>9101</v>
      </c>
      <c r="E52">
        <f>_xlfn.XLOOKUP(A52,'Original deal_information'!$C$2:$C$777,'Original deal_information'!$H$2:$H$777,0)</f>
        <v>5</v>
      </c>
    </row>
    <row r="53" spans="1:5" ht="15.75" customHeight="1">
      <c r="A53" s="1">
        <v>2906</v>
      </c>
      <c r="B53" s="3">
        <f>_xlfn.XLOOKUP(A53,'Original deal_information'!$C$2:$C$777,'Original deal_information'!$D$2:$D$777,0)</f>
        <v>42401.166666666664</v>
      </c>
      <c r="C53">
        <f>_xlfn.XLOOKUP(A53,'Original deal_information'!$C$2:$C$777,'Original deal_information'!$E$2:$E$777,0)</f>
        <v>25000</v>
      </c>
      <c r="D53">
        <f>_xlfn.XLOOKUP(A53,'Original deal_information'!$C$2:$C$777,'Original deal_information'!$G$2:$G$777,0)</f>
        <v>9101</v>
      </c>
      <c r="E53">
        <f>_xlfn.XLOOKUP(A53,'Original deal_information'!$C$2:$C$777,'Original deal_information'!$H$2:$H$777,0)</f>
        <v>0</v>
      </c>
    </row>
    <row r="54" spans="1:5" ht="15.75" customHeight="1">
      <c r="A54" s="1">
        <v>2910</v>
      </c>
      <c r="B54" s="3">
        <f>_xlfn.XLOOKUP(A54,'Original deal_information'!$C$2:$C$777,'Original deal_information'!$D$2:$D$777,0)</f>
        <v>42917</v>
      </c>
      <c r="C54">
        <f>_xlfn.XLOOKUP(A54,'Original deal_information'!$C$2:$C$777,'Original deal_information'!$E$2:$E$777,0)</f>
        <v>155000</v>
      </c>
      <c r="D54">
        <f>_xlfn.XLOOKUP(A54,'Original deal_information'!$C$2:$C$777,'Original deal_information'!$G$2:$G$777,0)</f>
        <v>3456</v>
      </c>
      <c r="E54">
        <f>_xlfn.XLOOKUP(A54,'Original deal_information'!$C$2:$C$777,'Original deal_information'!$H$2:$H$777,0)</f>
        <v>3</v>
      </c>
    </row>
    <row r="55" spans="1:5" ht="15.75" customHeight="1">
      <c r="A55" s="1">
        <v>2950</v>
      </c>
      <c r="B55" s="3">
        <f>_xlfn.XLOOKUP(A55,'Original deal_information'!$C$2:$C$777,'Original deal_information'!$D$2:$D$777,0)</f>
        <v>42858.166666666664</v>
      </c>
      <c r="C55">
        <f>_xlfn.XLOOKUP(A55,'Original deal_information'!$C$2:$C$777,'Original deal_information'!$E$2:$E$777,0)</f>
        <v>2000000</v>
      </c>
      <c r="D55">
        <f>_xlfn.XLOOKUP(A55,'Original deal_information'!$C$2:$C$777,'Original deal_information'!$G$2:$G$777,0)</f>
        <v>5678</v>
      </c>
      <c r="E55">
        <f>_xlfn.XLOOKUP(A55,'Original deal_information'!$C$2:$C$777,'Original deal_information'!$H$2:$H$777,0)</f>
        <v>1</v>
      </c>
    </row>
    <row r="56" spans="1:5" ht="15.75" customHeight="1">
      <c r="A56" s="1">
        <v>2962</v>
      </c>
      <c r="B56" s="3">
        <f>_xlfn.XLOOKUP(A56,'Original deal_information'!$C$2:$C$777,'Original deal_information'!$D$2:$D$777,0)</f>
        <v>42617.166666666664</v>
      </c>
      <c r="C56">
        <f>_xlfn.XLOOKUP(A56,'Original deal_information'!$C$2:$C$777,'Original deal_information'!$E$2:$E$777,0)</f>
        <v>0</v>
      </c>
      <c r="D56">
        <f>_xlfn.XLOOKUP(A56,'Original deal_information'!$C$2:$C$777,'Original deal_information'!$G$2:$G$777,0)</f>
        <v>9101</v>
      </c>
      <c r="E56">
        <f>_xlfn.XLOOKUP(A56,'Original deal_information'!$C$2:$C$777,'Original deal_information'!$H$2:$H$777,0)</f>
        <v>1</v>
      </c>
    </row>
    <row r="57" spans="1:5" ht="15.75" customHeight="1">
      <c r="A57" s="1">
        <v>2977</v>
      </c>
      <c r="B57" s="3">
        <f>_xlfn.XLOOKUP(A57,'Original deal_information'!$C$2:$C$777,'Original deal_information'!$D$2:$D$777,0)</f>
        <v>42491</v>
      </c>
      <c r="C57">
        <f>_xlfn.XLOOKUP(A57,'Original deal_information'!$C$2:$C$777,'Original deal_information'!$E$2:$E$777,0)</f>
        <v>2100000</v>
      </c>
      <c r="D57">
        <f>_xlfn.XLOOKUP(A57,'Original deal_information'!$C$2:$C$777,'Original deal_information'!$G$2:$G$777,0)</f>
        <v>9101</v>
      </c>
      <c r="E57">
        <f>_xlfn.XLOOKUP(A57,'Original deal_information'!$C$2:$C$777,'Original deal_information'!$H$2:$H$777,0)</f>
        <v>0</v>
      </c>
    </row>
    <row r="58" spans="1:5" ht="15.75" customHeight="1">
      <c r="A58" s="1">
        <v>2978</v>
      </c>
      <c r="B58" s="3">
        <f>_xlfn.XLOOKUP(A58,'Original deal_information'!$C$2:$C$777,'Original deal_information'!$D$2:$D$777,0)</f>
        <v>42715.166666666664</v>
      </c>
      <c r="C58">
        <f>_xlfn.XLOOKUP(A58,'Original deal_information'!$C$2:$C$777,'Original deal_information'!$E$2:$E$777,0)</f>
        <v>0</v>
      </c>
      <c r="D58">
        <f>_xlfn.XLOOKUP(A58,'Original deal_information'!$C$2:$C$777,'Original deal_information'!$G$2:$G$777,0)</f>
        <v>6789</v>
      </c>
      <c r="E58">
        <f>_xlfn.XLOOKUP(A58,'Original deal_information'!$C$2:$C$777,'Original deal_information'!$H$2:$H$777,0)</f>
        <v>1</v>
      </c>
    </row>
    <row r="59" spans="1:5" ht="15.75" customHeight="1">
      <c r="A59" s="1">
        <v>2995</v>
      </c>
      <c r="B59" s="3">
        <f>_xlfn.XLOOKUP(A59,'Original deal_information'!$C$2:$C$777,'Original deal_information'!$D$2:$D$777,0)</f>
        <v>42983.875</v>
      </c>
      <c r="C59">
        <f>_xlfn.XLOOKUP(A59,'Original deal_information'!$C$2:$C$777,'Original deal_information'!$E$2:$E$777,0)</f>
        <v>203565</v>
      </c>
      <c r="D59">
        <f>_xlfn.XLOOKUP(A59,'Original deal_information'!$C$2:$C$777,'Original deal_information'!$G$2:$G$777,0)</f>
        <v>3456</v>
      </c>
      <c r="E59">
        <f>_xlfn.XLOOKUP(A59,'Original deal_information'!$C$2:$C$777,'Original deal_information'!$H$2:$H$777,0)</f>
        <v>1</v>
      </c>
    </row>
    <row r="60" spans="1:5" ht="15.75" customHeight="1">
      <c r="A60" s="1">
        <v>2997</v>
      </c>
      <c r="B60" s="3">
        <f>_xlfn.XLOOKUP(A60,'Original deal_information'!$C$2:$C$777,'Original deal_information'!$D$2:$D$777,0)</f>
        <v>42614.166666666664</v>
      </c>
      <c r="C60">
        <f>_xlfn.XLOOKUP(A60,'Original deal_information'!$C$2:$C$777,'Original deal_information'!$E$2:$E$777,0)</f>
        <v>50000</v>
      </c>
      <c r="D60">
        <f>_xlfn.XLOOKUP(A60,'Original deal_information'!$C$2:$C$777,'Original deal_information'!$G$2:$G$777,0)</f>
        <v>6789</v>
      </c>
      <c r="E60">
        <f>_xlfn.XLOOKUP(A60,'Original deal_information'!$C$2:$C$777,'Original deal_information'!$H$2:$H$777,0)</f>
        <v>0</v>
      </c>
    </row>
    <row r="61" spans="1:5" ht="15.75" customHeight="1">
      <c r="A61" s="1">
        <v>3072</v>
      </c>
      <c r="B61" s="3">
        <f>_xlfn.XLOOKUP(A61,'Original deal_information'!$C$2:$C$777,'Original deal_information'!$D$2:$D$777,0)</f>
        <v>42644</v>
      </c>
      <c r="C61">
        <f>_xlfn.XLOOKUP(A61,'Original deal_information'!$C$2:$C$777,'Original deal_information'!$E$2:$E$777,0)</f>
        <v>0</v>
      </c>
      <c r="D61">
        <f>_xlfn.XLOOKUP(A61,'Original deal_information'!$C$2:$C$777,'Original deal_information'!$G$2:$G$777,0)</f>
        <v>9101</v>
      </c>
      <c r="E61">
        <f>_xlfn.XLOOKUP(A61,'Original deal_information'!$C$2:$C$777,'Original deal_information'!$H$2:$H$777,0)</f>
        <v>1</v>
      </c>
    </row>
    <row r="62" spans="1:5" ht="15.75" customHeight="1">
      <c r="A62" s="1">
        <v>3079</v>
      </c>
      <c r="B62" s="3">
        <f>_xlfn.XLOOKUP(A62,'Original deal_information'!$C$2:$C$777,'Original deal_information'!$D$2:$D$777,0)</f>
        <v>42715.166666666664</v>
      </c>
      <c r="C62">
        <f>_xlfn.XLOOKUP(A62,'Original deal_information'!$C$2:$C$777,'Original deal_information'!$E$2:$E$777,0)</f>
        <v>0</v>
      </c>
      <c r="D62">
        <f>_xlfn.XLOOKUP(A62,'Original deal_information'!$C$2:$C$777,'Original deal_information'!$G$2:$G$777,0)</f>
        <v>6789</v>
      </c>
      <c r="E62">
        <f>_xlfn.XLOOKUP(A62,'Original deal_information'!$C$2:$C$777,'Original deal_information'!$H$2:$H$777,0)</f>
        <v>1</v>
      </c>
    </row>
    <row r="63" spans="1:5" ht="15.75" customHeight="1">
      <c r="A63" s="1">
        <v>3121</v>
      </c>
      <c r="B63" s="3">
        <f>_xlfn.XLOOKUP(A63,'Original deal_information'!$C$2:$C$777,'Original deal_information'!$D$2:$D$777,0)</f>
        <v>42461</v>
      </c>
      <c r="C63">
        <f>_xlfn.XLOOKUP(A63,'Original deal_information'!$C$2:$C$777,'Original deal_information'!$E$2:$E$777,0)</f>
        <v>1000000</v>
      </c>
      <c r="D63">
        <f>_xlfn.XLOOKUP(A63,'Original deal_information'!$C$2:$C$777,'Original deal_information'!$G$2:$G$777,0)</f>
        <v>9101</v>
      </c>
      <c r="E63">
        <f>_xlfn.XLOOKUP(A63,'Original deal_information'!$C$2:$C$777,'Original deal_information'!$H$2:$H$777,0)</f>
        <v>0</v>
      </c>
    </row>
    <row r="64" spans="1:5" ht="15.75" customHeight="1">
      <c r="A64" s="1">
        <v>3163</v>
      </c>
      <c r="B64" s="3">
        <f>_xlfn.XLOOKUP(A64,'Original deal_information'!$C$2:$C$777,'Original deal_information'!$D$2:$D$777,0)</f>
        <v>43040</v>
      </c>
      <c r="C64">
        <f>_xlfn.XLOOKUP(A64,'Original deal_information'!$C$2:$C$777,'Original deal_information'!$E$2:$E$777,0)</f>
        <v>87500</v>
      </c>
      <c r="D64">
        <f>_xlfn.XLOOKUP(A64,'Original deal_information'!$C$2:$C$777,'Original deal_information'!$G$2:$G$777,0)</f>
        <v>6789</v>
      </c>
      <c r="E64">
        <f>_xlfn.XLOOKUP(A64,'Original deal_information'!$C$2:$C$777,'Original deal_information'!$H$2:$H$777,0)</f>
        <v>1</v>
      </c>
    </row>
    <row r="65" spans="1:5" ht="15.75" customHeight="1">
      <c r="A65" s="1">
        <v>3178</v>
      </c>
      <c r="B65" s="3">
        <f>_xlfn.XLOOKUP(A65,'Original deal_information'!$C$2:$C$777,'Original deal_information'!$D$2:$D$777,0)</f>
        <v>42979</v>
      </c>
      <c r="C65">
        <f>_xlfn.XLOOKUP(A65,'Original deal_information'!$C$2:$C$777,'Original deal_information'!$E$2:$E$777,0)</f>
        <v>6500000</v>
      </c>
      <c r="D65">
        <f>_xlfn.XLOOKUP(A65,'Original deal_information'!$C$2:$C$777,'Original deal_information'!$G$2:$G$777,0)</f>
        <v>1234</v>
      </c>
      <c r="E65">
        <f>_xlfn.XLOOKUP(A65,'Original deal_information'!$C$2:$C$777,'Original deal_information'!$H$2:$H$777,0)</f>
        <v>6</v>
      </c>
    </row>
    <row r="66" spans="1:5" ht="15.75" customHeight="1">
      <c r="A66" s="1">
        <v>3180</v>
      </c>
      <c r="B66" s="3">
        <f>_xlfn.XLOOKUP(A66,'Original deal_information'!$C$2:$C$777,'Original deal_information'!$D$2:$D$777,0)</f>
        <v>42675</v>
      </c>
      <c r="C66">
        <f>_xlfn.XLOOKUP(A66,'Original deal_information'!$C$2:$C$777,'Original deal_information'!$E$2:$E$777,0)</f>
        <v>0</v>
      </c>
      <c r="D66">
        <f>_xlfn.XLOOKUP(A66,'Original deal_information'!$C$2:$C$777,'Original deal_information'!$G$2:$G$777,0)</f>
        <v>1213</v>
      </c>
      <c r="E66">
        <f>_xlfn.XLOOKUP(A66,'Original deal_information'!$C$2:$C$777,'Original deal_information'!$H$2:$H$777,0)</f>
        <v>5</v>
      </c>
    </row>
    <row r="67" spans="1:5" ht="15.75" customHeight="1">
      <c r="A67" s="1">
        <v>3203</v>
      </c>
      <c r="B67" s="3">
        <f>_xlfn.XLOOKUP(A67,'Original deal_information'!$C$2:$C$777,'Original deal_information'!$D$2:$D$777,0)</f>
        <v>42644</v>
      </c>
      <c r="C67">
        <f>_xlfn.XLOOKUP(A67,'Original deal_information'!$C$2:$C$777,'Original deal_information'!$E$2:$E$777,0)</f>
        <v>1000000</v>
      </c>
      <c r="D67">
        <f>_xlfn.XLOOKUP(A67,'Original deal_information'!$C$2:$C$777,'Original deal_information'!$G$2:$G$777,0)</f>
        <v>5678</v>
      </c>
      <c r="E67">
        <f>_xlfn.XLOOKUP(A67,'Original deal_information'!$C$2:$C$777,'Original deal_information'!$H$2:$H$777,0)</f>
        <v>3</v>
      </c>
    </row>
    <row r="68" spans="1:5" ht="15.75" customHeight="1">
      <c r="A68" s="1">
        <v>3206</v>
      </c>
      <c r="B68" s="3">
        <f>_xlfn.XLOOKUP(A68,'Original deal_information'!$C$2:$C$777,'Original deal_information'!$D$2:$D$777,0)</f>
        <v>42826</v>
      </c>
      <c r="C68">
        <f>_xlfn.XLOOKUP(A68,'Original deal_information'!$C$2:$C$777,'Original deal_information'!$E$2:$E$777,0)</f>
        <v>0</v>
      </c>
      <c r="D68">
        <f>_xlfn.XLOOKUP(A68,'Original deal_information'!$C$2:$C$777,'Original deal_information'!$G$2:$G$777,0)</f>
        <v>5672</v>
      </c>
      <c r="E68">
        <f>_xlfn.XLOOKUP(A68,'Original deal_information'!$C$2:$C$777,'Original deal_information'!$H$2:$H$777,0)</f>
        <v>7</v>
      </c>
    </row>
    <row r="69" spans="1:5" ht="15.75" customHeight="1">
      <c r="A69" s="1">
        <v>3210</v>
      </c>
      <c r="B69" s="3">
        <f>_xlfn.XLOOKUP(A69,'Original deal_information'!$C$2:$C$777,'Original deal_information'!$D$2:$D$777,0)</f>
        <v>42856</v>
      </c>
      <c r="C69">
        <f>_xlfn.XLOOKUP(A69,'Original deal_information'!$C$2:$C$777,'Original deal_information'!$E$2:$E$777,0)</f>
        <v>1000000</v>
      </c>
      <c r="D69">
        <f>_xlfn.XLOOKUP(A69,'Original deal_information'!$C$2:$C$777,'Original deal_information'!$G$2:$G$777,0)</f>
        <v>9101</v>
      </c>
      <c r="E69">
        <f>_xlfn.XLOOKUP(A69,'Original deal_information'!$C$2:$C$777,'Original deal_information'!$H$2:$H$777,0)</f>
        <v>1</v>
      </c>
    </row>
    <row r="70" spans="1:5" ht="15.75" customHeight="1">
      <c r="A70" s="1">
        <v>3215</v>
      </c>
      <c r="B70" s="3">
        <f>_xlfn.XLOOKUP(A70,'Original deal_information'!$C$2:$C$777,'Original deal_information'!$D$2:$D$777,0)</f>
        <v>42736</v>
      </c>
      <c r="C70">
        <f>_xlfn.XLOOKUP(A70,'Original deal_information'!$C$2:$C$777,'Original deal_information'!$E$2:$E$777,0)</f>
        <v>100000</v>
      </c>
      <c r="D70">
        <f>_xlfn.XLOOKUP(A70,'Original deal_information'!$C$2:$C$777,'Original deal_information'!$G$2:$G$777,0)</f>
        <v>9101</v>
      </c>
      <c r="E70">
        <f>_xlfn.XLOOKUP(A70,'Original deal_information'!$C$2:$C$777,'Original deal_information'!$H$2:$H$777,0)</f>
        <v>2</v>
      </c>
    </row>
    <row r="71" spans="1:5" ht="15.75" customHeight="1">
      <c r="A71" s="1">
        <v>3216</v>
      </c>
      <c r="B71" s="3">
        <f>_xlfn.XLOOKUP(A71,'Original deal_information'!$C$2:$C$777,'Original deal_information'!$D$2:$D$777,0)</f>
        <v>42614</v>
      </c>
      <c r="C71">
        <f>_xlfn.XLOOKUP(A71,'Original deal_information'!$C$2:$C$777,'Original deal_information'!$E$2:$E$777,0)</f>
        <v>40000</v>
      </c>
      <c r="D71">
        <f>_xlfn.XLOOKUP(A71,'Original deal_information'!$C$2:$C$777,'Original deal_information'!$G$2:$G$777,0)</f>
        <v>6789</v>
      </c>
      <c r="E71">
        <f>_xlfn.XLOOKUP(A71,'Original deal_information'!$C$2:$C$777,'Original deal_information'!$H$2:$H$777,0)</f>
        <v>1</v>
      </c>
    </row>
    <row r="72" spans="1:5" ht="15.75" customHeight="1">
      <c r="A72" s="1">
        <v>3537</v>
      </c>
      <c r="B72" s="3">
        <f>_xlfn.XLOOKUP(A72,'Original deal_information'!$C$2:$C$777,'Original deal_information'!$D$2:$D$777,0)</f>
        <v>42643.166666666664</v>
      </c>
      <c r="C72">
        <f>_xlfn.XLOOKUP(A72,'Original deal_information'!$C$2:$C$777,'Original deal_information'!$E$2:$E$777,0)</f>
        <v>0</v>
      </c>
      <c r="D72">
        <f>_xlfn.XLOOKUP(A72,'Original deal_information'!$C$2:$C$777,'Original deal_information'!$G$2:$G$777,0)</f>
        <v>1415</v>
      </c>
      <c r="E72">
        <f>_xlfn.XLOOKUP(A72,'Original deal_information'!$C$2:$C$777,'Original deal_information'!$H$2:$H$777,0)</f>
        <v>1</v>
      </c>
    </row>
    <row r="73" spans="1:5" ht="15.75" customHeight="1">
      <c r="A73" s="1">
        <v>3539</v>
      </c>
      <c r="B73" s="3">
        <f>_xlfn.XLOOKUP(A73,'Original deal_information'!$C$2:$C$777,'Original deal_information'!$D$2:$D$777,0)</f>
        <v>42614.166666666664</v>
      </c>
      <c r="C73">
        <f>_xlfn.XLOOKUP(A73,'Original deal_information'!$C$2:$C$777,'Original deal_information'!$E$2:$E$777,0)</f>
        <v>2400000</v>
      </c>
      <c r="D73">
        <f>_xlfn.XLOOKUP(A73,'Original deal_information'!$C$2:$C$777,'Original deal_information'!$G$2:$G$777,0)</f>
        <v>2345</v>
      </c>
      <c r="E73">
        <f>_xlfn.XLOOKUP(A73,'Original deal_information'!$C$2:$C$777,'Original deal_information'!$H$2:$H$777,0)</f>
        <v>4</v>
      </c>
    </row>
    <row r="74" spans="1:5" ht="15.75" customHeight="1">
      <c r="A74" s="1">
        <v>3550</v>
      </c>
      <c r="B74" s="3">
        <f>_xlfn.XLOOKUP(A74,'Original deal_information'!$C$2:$C$777,'Original deal_information'!$D$2:$D$777,0)</f>
        <v>42644</v>
      </c>
      <c r="C74">
        <f>_xlfn.XLOOKUP(A74,'Original deal_information'!$C$2:$C$777,'Original deal_information'!$E$2:$E$777,0)</f>
        <v>1000000</v>
      </c>
      <c r="D74">
        <f>_xlfn.XLOOKUP(A74,'Original deal_information'!$C$2:$C$777,'Original deal_information'!$G$2:$G$777,0)</f>
        <v>9101</v>
      </c>
      <c r="E74">
        <f>_xlfn.XLOOKUP(A74,'Original deal_information'!$C$2:$C$777,'Original deal_information'!$H$2:$H$777,0)</f>
        <v>0</v>
      </c>
    </row>
    <row r="75" spans="1:5" ht="15.75" customHeight="1">
      <c r="A75" s="1">
        <v>3663</v>
      </c>
      <c r="B75" s="3">
        <f>_xlfn.XLOOKUP(A75,'Original deal_information'!$C$2:$C$777,'Original deal_information'!$D$2:$D$777,0)</f>
        <v>42461.166666666664</v>
      </c>
      <c r="C75">
        <f>_xlfn.XLOOKUP(A75,'Original deal_information'!$C$2:$C$777,'Original deal_information'!$E$2:$E$777,0)</f>
        <v>30000</v>
      </c>
      <c r="D75">
        <f>_xlfn.XLOOKUP(A75,'Original deal_information'!$C$2:$C$777,'Original deal_information'!$G$2:$G$777,0)</f>
        <v>6789</v>
      </c>
      <c r="E75">
        <f>_xlfn.XLOOKUP(A75,'Original deal_information'!$C$2:$C$777,'Original deal_information'!$H$2:$H$777,0)</f>
        <v>1</v>
      </c>
    </row>
    <row r="76" spans="1:5" ht="15.75" customHeight="1">
      <c r="A76" s="1">
        <v>3671</v>
      </c>
      <c r="B76" s="3">
        <f>_xlfn.XLOOKUP(A76,'Original deal_information'!$C$2:$C$777,'Original deal_information'!$D$2:$D$777,0)</f>
        <v>42948</v>
      </c>
      <c r="C76">
        <f>_xlfn.XLOOKUP(A76,'Original deal_information'!$C$2:$C$777,'Original deal_information'!$E$2:$E$777,0)</f>
        <v>106000</v>
      </c>
      <c r="D76">
        <f>_xlfn.XLOOKUP(A76,'Original deal_information'!$C$2:$C$777,'Original deal_information'!$G$2:$G$777,0)</f>
        <v>9101</v>
      </c>
      <c r="E76">
        <f>_xlfn.XLOOKUP(A76,'Original deal_information'!$C$2:$C$777,'Original deal_information'!$H$2:$H$777,0)</f>
        <v>2</v>
      </c>
    </row>
    <row r="77" spans="1:5" ht="15.75" customHeight="1">
      <c r="A77" s="1">
        <v>3673</v>
      </c>
      <c r="B77" s="3">
        <f>_xlfn.XLOOKUP(A77,'Original deal_information'!$C$2:$C$777,'Original deal_information'!$D$2:$D$777,0)</f>
        <v>42491.166666666664</v>
      </c>
      <c r="C77">
        <f>_xlfn.XLOOKUP(A77,'Original deal_information'!$C$2:$C$777,'Original deal_information'!$E$2:$E$777,0)</f>
        <v>26000</v>
      </c>
      <c r="D77">
        <f>_xlfn.XLOOKUP(A77,'Original deal_information'!$C$2:$C$777,'Original deal_information'!$G$2:$G$777,0)</f>
        <v>6789</v>
      </c>
      <c r="E77">
        <f>_xlfn.XLOOKUP(A77,'Original deal_information'!$C$2:$C$777,'Original deal_information'!$H$2:$H$777,0)</f>
        <v>1</v>
      </c>
    </row>
    <row r="78" spans="1:5" ht="15.75" customHeight="1">
      <c r="A78" s="1">
        <v>3675</v>
      </c>
      <c r="B78" s="3">
        <f>_xlfn.XLOOKUP(A78,'Original deal_information'!$C$2:$C$777,'Original deal_information'!$D$2:$D$777,0)</f>
        <v>42736</v>
      </c>
      <c r="C78">
        <f>_xlfn.XLOOKUP(A78,'Original deal_information'!$C$2:$C$777,'Original deal_information'!$E$2:$E$777,0)</f>
        <v>450000</v>
      </c>
      <c r="D78">
        <f>_xlfn.XLOOKUP(A78,'Original deal_information'!$C$2:$C$777,'Original deal_information'!$G$2:$G$777,0)</f>
        <v>9101</v>
      </c>
      <c r="E78">
        <f>_xlfn.XLOOKUP(A78,'Original deal_information'!$C$2:$C$777,'Original deal_information'!$H$2:$H$777,0)</f>
        <v>1</v>
      </c>
    </row>
    <row r="79" spans="1:5" ht="15.75" customHeight="1">
      <c r="A79" s="1">
        <v>3776</v>
      </c>
      <c r="B79" s="3">
        <f>_xlfn.XLOOKUP(A79,'Original deal_information'!$C$2:$C$777,'Original deal_information'!$D$2:$D$777,0)</f>
        <v>42856</v>
      </c>
      <c r="C79">
        <f>_xlfn.XLOOKUP(A79,'Original deal_information'!$C$2:$C$777,'Original deal_information'!$E$2:$E$777,0)</f>
        <v>200000</v>
      </c>
      <c r="D79">
        <f>_xlfn.XLOOKUP(A79,'Original deal_information'!$C$2:$C$777,'Original deal_information'!$G$2:$G$777,0)</f>
        <v>9101</v>
      </c>
      <c r="E79">
        <f>_xlfn.XLOOKUP(A79,'Original deal_information'!$C$2:$C$777,'Original deal_information'!$H$2:$H$777,0)</f>
        <v>2</v>
      </c>
    </row>
    <row r="80" spans="1:5" ht="15.75" customHeight="1">
      <c r="A80" s="1">
        <v>3794</v>
      </c>
      <c r="B80" s="3">
        <f>_xlfn.XLOOKUP(A80,'Original deal_information'!$C$2:$C$777,'Original deal_information'!$D$2:$D$777,0)</f>
        <v>42948</v>
      </c>
      <c r="C80">
        <f>_xlfn.XLOOKUP(A80,'Original deal_information'!$C$2:$C$777,'Original deal_information'!$E$2:$E$777,0)</f>
        <v>0</v>
      </c>
      <c r="D80">
        <f>_xlfn.XLOOKUP(A80,'Original deal_information'!$C$2:$C$777,'Original deal_information'!$G$2:$G$777,0)</f>
        <v>5672</v>
      </c>
      <c r="E80">
        <f>_xlfn.XLOOKUP(A80,'Original deal_information'!$C$2:$C$777,'Original deal_information'!$H$2:$H$777,0)</f>
        <v>2</v>
      </c>
    </row>
    <row r="81" spans="1:5" ht="15.75" customHeight="1">
      <c r="A81" s="1">
        <v>3796</v>
      </c>
      <c r="B81" s="3">
        <f>_xlfn.XLOOKUP(A81,'Original deal_information'!$C$2:$C$777,'Original deal_information'!$D$2:$D$777,0)</f>
        <v>42491.166666666664</v>
      </c>
      <c r="C81">
        <f>_xlfn.XLOOKUP(A81,'Original deal_information'!$C$2:$C$777,'Original deal_information'!$E$2:$E$777,0)</f>
        <v>4000000</v>
      </c>
      <c r="D81">
        <f>_xlfn.XLOOKUP(A81,'Original deal_information'!$C$2:$C$777,'Original deal_information'!$G$2:$G$777,0)</f>
        <v>5678</v>
      </c>
      <c r="E81">
        <f>_xlfn.XLOOKUP(A81,'Original deal_information'!$C$2:$C$777,'Original deal_information'!$H$2:$H$777,0)</f>
        <v>4</v>
      </c>
    </row>
    <row r="82" spans="1:5" ht="15.75" customHeight="1">
      <c r="A82" s="1">
        <v>3817</v>
      </c>
      <c r="B82" s="3">
        <f>_xlfn.XLOOKUP(A82,'Original deal_information'!$C$2:$C$777,'Original deal_information'!$D$2:$D$777,0)</f>
        <v>42795.166666666664</v>
      </c>
      <c r="C82">
        <f>_xlfn.XLOOKUP(A82,'Original deal_information'!$C$2:$C$777,'Original deal_information'!$E$2:$E$777,0)</f>
        <v>0</v>
      </c>
      <c r="D82">
        <f>_xlfn.XLOOKUP(A82,'Original deal_information'!$C$2:$C$777,'Original deal_information'!$G$2:$G$777,0)</f>
        <v>7890</v>
      </c>
      <c r="E82">
        <f>_xlfn.XLOOKUP(A82,'Original deal_information'!$C$2:$C$777,'Original deal_information'!$H$2:$H$777,0)</f>
        <v>1</v>
      </c>
    </row>
    <row r="83" spans="1:5" ht="15.75" customHeight="1">
      <c r="A83" s="1">
        <v>3832</v>
      </c>
      <c r="B83" s="3">
        <f>_xlfn.XLOOKUP(A83,'Original deal_information'!$C$2:$C$777,'Original deal_information'!$D$2:$D$777,0)</f>
        <v>42370.166666666664</v>
      </c>
      <c r="C83">
        <f>_xlfn.XLOOKUP(A83,'Original deal_information'!$C$2:$C$777,'Original deal_information'!$E$2:$E$777,0)</f>
        <v>20000000</v>
      </c>
      <c r="D83">
        <f>_xlfn.XLOOKUP(A83,'Original deal_information'!$C$2:$C$777,'Original deal_information'!$G$2:$G$777,0)</f>
        <v>1234</v>
      </c>
      <c r="E83">
        <f>_xlfn.XLOOKUP(A83,'Original deal_information'!$C$2:$C$777,'Original deal_information'!$H$2:$H$777,0)</f>
        <v>2</v>
      </c>
    </row>
    <row r="84" spans="1:5" ht="15.75" customHeight="1">
      <c r="A84" s="1">
        <v>3847</v>
      </c>
      <c r="B84" s="3">
        <f>_xlfn.XLOOKUP(A84,'Original deal_information'!$C$2:$C$777,'Original deal_information'!$D$2:$D$777,0)</f>
        <v>42885.166666666664</v>
      </c>
      <c r="C84">
        <f>_xlfn.XLOOKUP(A84,'Original deal_information'!$C$2:$C$777,'Original deal_information'!$E$2:$E$777,0)</f>
        <v>0</v>
      </c>
      <c r="D84">
        <f>_xlfn.XLOOKUP(A84,'Original deal_information'!$C$2:$C$777,'Original deal_information'!$G$2:$G$777,0)</f>
        <v>1415</v>
      </c>
      <c r="E84">
        <f>_xlfn.XLOOKUP(A84,'Original deal_information'!$C$2:$C$777,'Original deal_information'!$H$2:$H$777,0)</f>
        <v>1</v>
      </c>
    </row>
    <row r="85" spans="1:5" ht="15.75" customHeight="1">
      <c r="A85" s="1">
        <v>3853</v>
      </c>
      <c r="B85" s="3">
        <f>_xlfn.XLOOKUP(A85,'Original deal_information'!$C$2:$C$777,'Original deal_information'!$D$2:$D$777,0)</f>
        <v>42705.166666666664</v>
      </c>
      <c r="C85">
        <f>_xlfn.XLOOKUP(A85,'Original deal_information'!$C$2:$C$777,'Original deal_information'!$E$2:$E$777,0)</f>
        <v>350000000</v>
      </c>
      <c r="D85">
        <f>_xlfn.XLOOKUP(A85,'Original deal_information'!$C$2:$C$777,'Original deal_information'!$G$2:$G$777,0)</f>
        <v>7890</v>
      </c>
      <c r="E85">
        <f>_xlfn.XLOOKUP(A85,'Original deal_information'!$C$2:$C$777,'Original deal_information'!$H$2:$H$777,0)</f>
        <v>9</v>
      </c>
    </row>
    <row r="86" spans="1:5" ht="15.75" customHeight="1">
      <c r="A86" s="1">
        <v>3895</v>
      </c>
      <c r="B86" s="3">
        <f>_xlfn.XLOOKUP(A86,'Original deal_information'!$C$2:$C$777,'Original deal_information'!$D$2:$D$777,0)</f>
        <v>42401</v>
      </c>
      <c r="C86">
        <f>_xlfn.XLOOKUP(A86,'Original deal_information'!$C$2:$C$777,'Original deal_information'!$E$2:$E$777,0)</f>
        <v>35000</v>
      </c>
      <c r="D86">
        <f>_xlfn.XLOOKUP(A86,'Original deal_information'!$C$2:$C$777,'Original deal_information'!$G$2:$G$777,0)</f>
        <v>9101</v>
      </c>
      <c r="E86">
        <f>_xlfn.XLOOKUP(A86,'Original deal_information'!$C$2:$C$777,'Original deal_information'!$H$2:$H$777,0)</f>
        <v>1</v>
      </c>
    </row>
    <row r="87" spans="1:5" ht="15.75" customHeight="1">
      <c r="A87" s="1">
        <v>3931</v>
      </c>
      <c r="B87" s="3">
        <f>_xlfn.XLOOKUP(A87,'Original deal_information'!$C$2:$C$777,'Original deal_information'!$D$2:$D$777,0)</f>
        <v>42370</v>
      </c>
      <c r="C87">
        <f>_xlfn.XLOOKUP(A87,'Original deal_information'!$C$2:$C$777,'Original deal_information'!$E$2:$E$777,0)</f>
        <v>900000</v>
      </c>
      <c r="D87">
        <f>_xlfn.XLOOKUP(A87,'Original deal_information'!$C$2:$C$777,'Original deal_information'!$G$2:$G$777,0)</f>
        <v>5678</v>
      </c>
      <c r="E87">
        <f>_xlfn.XLOOKUP(A87,'Original deal_information'!$C$2:$C$777,'Original deal_information'!$H$2:$H$777,0)</f>
        <v>1</v>
      </c>
    </row>
    <row r="88" spans="1:5" ht="15.75" customHeight="1">
      <c r="A88" s="1">
        <v>3934</v>
      </c>
      <c r="B88" s="3">
        <f>_xlfn.XLOOKUP(A88,'Original deal_information'!$C$2:$C$777,'Original deal_information'!$D$2:$D$777,0)</f>
        <v>42614</v>
      </c>
      <c r="C88">
        <f>_xlfn.XLOOKUP(A88,'Original deal_information'!$C$2:$C$777,'Original deal_information'!$E$2:$E$777,0)</f>
        <v>7800000</v>
      </c>
      <c r="D88">
        <f>_xlfn.XLOOKUP(A88,'Original deal_information'!$C$2:$C$777,'Original deal_information'!$G$2:$G$777,0)</f>
        <v>1234</v>
      </c>
      <c r="E88">
        <f>_xlfn.XLOOKUP(A88,'Original deal_information'!$C$2:$C$777,'Original deal_information'!$H$2:$H$777,0)</f>
        <v>6</v>
      </c>
    </row>
    <row r="89" spans="1:5" ht="15.75" customHeight="1">
      <c r="A89" s="1">
        <v>3935</v>
      </c>
      <c r="B89" s="3">
        <f>_xlfn.XLOOKUP(A89,'Original deal_information'!$C$2:$C$777,'Original deal_information'!$D$2:$D$777,0)</f>
        <v>43040</v>
      </c>
      <c r="C89">
        <f>_xlfn.XLOOKUP(A89,'Original deal_information'!$C$2:$C$777,'Original deal_information'!$E$2:$E$777,0)</f>
        <v>600000</v>
      </c>
      <c r="D89">
        <f>_xlfn.XLOOKUP(A89,'Original deal_information'!$C$2:$C$777,'Original deal_information'!$G$2:$G$777,0)</f>
        <v>9101</v>
      </c>
      <c r="E89">
        <f>_xlfn.XLOOKUP(A89,'Original deal_information'!$C$2:$C$777,'Original deal_information'!$H$2:$H$777,0)</f>
        <v>8</v>
      </c>
    </row>
    <row r="90" spans="1:5" ht="15.75" customHeight="1">
      <c r="A90" s="1">
        <v>3947</v>
      </c>
      <c r="B90" s="3">
        <f>_xlfn.XLOOKUP(A90,'Original deal_information'!$C$2:$C$777,'Original deal_information'!$D$2:$D$777,0)</f>
        <v>42948</v>
      </c>
      <c r="C90">
        <f>_xlfn.XLOOKUP(A90,'Original deal_information'!$C$2:$C$777,'Original deal_information'!$E$2:$E$777,0)</f>
        <v>75000</v>
      </c>
      <c r="D90">
        <f>_xlfn.XLOOKUP(A90,'Original deal_information'!$C$2:$C$777,'Original deal_information'!$G$2:$G$777,0)</f>
        <v>9101</v>
      </c>
      <c r="E90">
        <f>_xlfn.XLOOKUP(A90,'Original deal_information'!$C$2:$C$777,'Original deal_information'!$H$2:$H$777,0)</f>
        <v>1</v>
      </c>
    </row>
    <row r="91" spans="1:5" ht="15.75" customHeight="1">
      <c r="A91" s="1">
        <v>3957</v>
      </c>
      <c r="B91" s="3">
        <f>_xlfn.XLOOKUP(A91,'Original deal_information'!$C$2:$C$777,'Original deal_information'!$D$2:$D$777,0)</f>
        <v>42583</v>
      </c>
      <c r="C91">
        <f>_xlfn.XLOOKUP(A91,'Original deal_information'!$C$2:$C$777,'Original deal_information'!$E$2:$E$777,0)</f>
        <v>15000</v>
      </c>
      <c r="D91">
        <f>_xlfn.XLOOKUP(A91,'Original deal_information'!$C$2:$C$777,'Original deal_information'!$G$2:$G$777,0)</f>
        <v>3456</v>
      </c>
      <c r="E91">
        <f>_xlfn.XLOOKUP(A91,'Original deal_information'!$C$2:$C$777,'Original deal_information'!$H$2:$H$777,0)</f>
        <v>2</v>
      </c>
    </row>
    <row r="92" spans="1:5" ht="15.75" customHeight="1">
      <c r="A92" s="1">
        <v>3993</v>
      </c>
      <c r="B92" s="3">
        <f>_xlfn.XLOOKUP(A92,'Original deal_information'!$C$2:$C$777,'Original deal_information'!$D$2:$D$777,0)</f>
        <v>42644.166666666664</v>
      </c>
      <c r="C92">
        <f>_xlfn.XLOOKUP(A92,'Original deal_information'!$C$2:$C$777,'Original deal_information'!$E$2:$E$777,0)</f>
        <v>2600000</v>
      </c>
      <c r="D92">
        <f>_xlfn.XLOOKUP(A92,'Original deal_information'!$C$2:$C$777,'Original deal_information'!$G$2:$G$777,0)</f>
        <v>5678</v>
      </c>
      <c r="E92">
        <f>_xlfn.XLOOKUP(A92,'Original deal_information'!$C$2:$C$777,'Original deal_information'!$H$2:$H$777,0)</f>
        <v>2</v>
      </c>
    </row>
    <row r="93" spans="1:5" ht="15.75" customHeight="1">
      <c r="A93" s="1">
        <v>3998</v>
      </c>
      <c r="B93" s="3">
        <f>_xlfn.XLOOKUP(A93,'Original deal_information'!$C$2:$C$777,'Original deal_information'!$D$2:$D$777,0)</f>
        <v>43040</v>
      </c>
      <c r="C93">
        <f>_xlfn.XLOOKUP(A93,'Original deal_information'!$C$2:$C$777,'Original deal_information'!$E$2:$E$777,0)</f>
        <v>540000</v>
      </c>
      <c r="D93">
        <f>_xlfn.XLOOKUP(A93,'Original deal_information'!$C$2:$C$777,'Original deal_information'!$G$2:$G$777,0)</f>
        <v>9101</v>
      </c>
      <c r="E93">
        <f>_xlfn.XLOOKUP(A93,'Original deal_information'!$C$2:$C$777,'Original deal_information'!$H$2:$H$777,0)</f>
        <v>1</v>
      </c>
    </row>
    <row r="94" spans="1:5" ht="15.75" customHeight="1">
      <c r="A94" s="1">
        <v>4012</v>
      </c>
      <c r="B94" s="3">
        <f>_xlfn.XLOOKUP(A94,'Original deal_information'!$C$2:$C$777,'Original deal_information'!$D$2:$D$777,0)</f>
        <v>42430</v>
      </c>
      <c r="C94">
        <f>_xlfn.XLOOKUP(A94,'Original deal_information'!$C$2:$C$777,'Original deal_information'!$E$2:$E$777,0)</f>
        <v>600000</v>
      </c>
      <c r="D94">
        <f>_xlfn.XLOOKUP(A94,'Original deal_information'!$C$2:$C$777,'Original deal_information'!$G$2:$G$777,0)</f>
        <v>9101</v>
      </c>
      <c r="E94">
        <f>_xlfn.XLOOKUP(A94,'Original deal_information'!$C$2:$C$777,'Original deal_information'!$H$2:$H$777,0)</f>
        <v>3</v>
      </c>
    </row>
    <row r="95" spans="1:5" ht="15.75" customHeight="1">
      <c r="A95" s="1">
        <v>4018</v>
      </c>
      <c r="B95" s="3">
        <f>_xlfn.XLOOKUP(A95,'Original deal_information'!$C$2:$C$777,'Original deal_information'!$D$2:$D$777,0)</f>
        <v>42736</v>
      </c>
      <c r="C95">
        <f>_xlfn.XLOOKUP(A95,'Original deal_information'!$C$2:$C$777,'Original deal_information'!$E$2:$E$777,0)</f>
        <v>1800000</v>
      </c>
      <c r="D95">
        <f>_xlfn.XLOOKUP(A95,'Original deal_information'!$C$2:$C$777,'Original deal_information'!$G$2:$G$777,0)</f>
        <v>9101</v>
      </c>
      <c r="E95">
        <f>_xlfn.XLOOKUP(A95,'Original deal_information'!$C$2:$C$777,'Original deal_information'!$H$2:$H$777,0)</f>
        <v>3</v>
      </c>
    </row>
    <row r="96" spans="1:5" ht="15.75" customHeight="1">
      <c r="A96" s="1">
        <v>4025</v>
      </c>
      <c r="B96" s="3">
        <f>_xlfn.XLOOKUP(A96,'Original deal_information'!$C$2:$C$777,'Original deal_information'!$D$2:$D$777,0)</f>
        <v>42583.166666666664</v>
      </c>
      <c r="C96">
        <f>_xlfn.XLOOKUP(A96,'Original deal_information'!$C$2:$C$777,'Original deal_information'!$E$2:$E$777,0)</f>
        <v>5670000</v>
      </c>
      <c r="D96">
        <f>_xlfn.XLOOKUP(A96,'Original deal_information'!$C$2:$C$777,'Original deal_information'!$G$2:$G$777,0)</f>
        <v>5678</v>
      </c>
      <c r="E96">
        <f>_xlfn.XLOOKUP(A96,'Original deal_information'!$C$2:$C$777,'Original deal_information'!$H$2:$H$777,0)</f>
        <v>3</v>
      </c>
    </row>
    <row r="97" spans="1:5" ht="15.75" customHeight="1">
      <c r="A97" s="1">
        <v>4036</v>
      </c>
      <c r="B97" s="3">
        <f>_xlfn.XLOOKUP(A97,'Original deal_information'!$C$2:$C$777,'Original deal_information'!$D$2:$D$777,0)</f>
        <v>42461.166666666664</v>
      </c>
      <c r="C97">
        <f>_xlfn.XLOOKUP(A97,'Original deal_information'!$C$2:$C$777,'Original deal_information'!$E$2:$E$777,0)</f>
        <v>10000000</v>
      </c>
      <c r="D97">
        <f>_xlfn.XLOOKUP(A97,'Original deal_information'!$C$2:$C$777,'Original deal_information'!$G$2:$G$777,0)</f>
        <v>1234</v>
      </c>
      <c r="E97">
        <f>_xlfn.XLOOKUP(A97,'Original deal_information'!$C$2:$C$777,'Original deal_information'!$H$2:$H$777,0)</f>
        <v>1</v>
      </c>
    </row>
    <row r="98" spans="1:5" ht="15.75" customHeight="1">
      <c r="A98" s="1">
        <v>4072</v>
      </c>
      <c r="B98" s="3">
        <f>_xlfn.XLOOKUP(A98,'Original deal_information'!$C$2:$C$777,'Original deal_information'!$D$2:$D$777,0)</f>
        <v>42871.166666666664</v>
      </c>
      <c r="C98">
        <f>_xlfn.XLOOKUP(A98,'Original deal_information'!$C$2:$C$777,'Original deal_information'!$E$2:$E$777,0)</f>
        <v>41000000</v>
      </c>
      <c r="D98">
        <f>_xlfn.XLOOKUP(A98,'Original deal_information'!$C$2:$C$777,'Original deal_information'!$G$2:$G$777,0)</f>
        <v>1234</v>
      </c>
      <c r="E98">
        <f>_xlfn.XLOOKUP(A98,'Original deal_information'!$C$2:$C$777,'Original deal_information'!$H$2:$H$777,0)</f>
        <v>11</v>
      </c>
    </row>
    <row r="99" spans="1:5" ht="15.75" customHeight="1">
      <c r="A99" s="1">
        <v>4094</v>
      </c>
      <c r="B99" s="3">
        <f>_xlfn.XLOOKUP(A99,'Original deal_information'!$C$2:$C$777,'Original deal_information'!$D$2:$D$777,0)</f>
        <v>42644</v>
      </c>
      <c r="C99">
        <f>_xlfn.XLOOKUP(A99,'Original deal_information'!$C$2:$C$777,'Original deal_information'!$E$2:$E$777,0)</f>
        <v>750000</v>
      </c>
      <c r="D99">
        <f>_xlfn.XLOOKUP(A99,'Original deal_information'!$C$2:$C$777,'Original deal_information'!$G$2:$G$777,0)</f>
        <v>9101</v>
      </c>
      <c r="E99">
        <f>_xlfn.XLOOKUP(A99,'Original deal_information'!$C$2:$C$777,'Original deal_information'!$H$2:$H$777,0)</f>
        <v>3</v>
      </c>
    </row>
    <row r="100" spans="1:5" ht="15.75" customHeight="1">
      <c r="A100" s="1">
        <v>4108</v>
      </c>
      <c r="B100" s="3">
        <f>_xlfn.XLOOKUP(A100,'Original deal_information'!$C$2:$C$777,'Original deal_information'!$D$2:$D$777,0)</f>
        <v>43002.166666666664</v>
      </c>
      <c r="C100">
        <f>_xlfn.XLOOKUP(A100,'Original deal_information'!$C$2:$C$777,'Original deal_information'!$E$2:$E$777,0)</f>
        <v>175000</v>
      </c>
      <c r="D100">
        <f>_xlfn.XLOOKUP(A100,'Original deal_information'!$C$2:$C$777,'Original deal_information'!$G$2:$G$777,0)</f>
        <v>6789</v>
      </c>
      <c r="E100">
        <f>_xlfn.XLOOKUP(A100,'Original deal_information'!$C$2:$C$777,'Original deal_information'!$H$2:$H$777,0)</f>
        <v>1</v>
      </c>
    </row>
    <row r="101" spans="1:5" ht="15.75" customHeight="1">
      <c r="A101" s="1">
        <v>4217</v>
      </c>
      <c r="B101" s="3">
        <f>_xlfn.XLOOKUP(A101,'Original deal_information'!$C$2:$C$777,'Original deal_information'!$D$2:$D$777,0)</f>
        <v>42370.166666666664</v>
      </c>
      <c r="C101">
        <f>_xlfn.XLOOKUP(A101,'Original deal_information'!$C$2:$C$777,'Original deal_information'!$E$2:$E$777,0)</f>
        <v>2000000</v>
      </c>
      <c r="D101">
        <f>_xlfn.XLOOKUP(A101,'Original deal_information'!$C$2:$C$777,'Original deal_information'!$G$2:$G$777,0)</f>
        <v>3456</v>
      </c>
      <c r="E101">
        <f>_xlfn.XLOOKUP(A101,'Original deal_information'!$C$2:$C$777,'Original deal_information'!$H$2:$H$777,0)</f>
        <v>0</v>
      </c>
    </row>
    <row r="102" spans="1:5" ht="15.75" customHeight="1">
      <c r="A102" s="1">
        <v>4235</v>
      </c>
      <c r="B102" s="3">
        <f>_xlfn.XLOOKUP(A102,'Original deal_information'!$C$2:$C$777,'Original deal_information'!$D$2:$D$777,0)</f>
        <v>42491.166666666664</v>
      </c>
      <c r="C102">
        <f>_xlfn.XLOOKUP(A102,'Original deal_information'!$C$2:$C$777,'Original deal_information'!$E$2:$E$777,0)</f>
        <v>2000</v>
      </c>
      <c r="D102">
        <f>_xlfn.XLOOKUP(A102,'Original deal_information'!$C$2:$C$777,'Original deal_information'!$G$2:$G$777,0)</f>
        <v>3456</v>
      </c>
      <c r="E102">
        <f>_xlfn.XLOOKUP(A102,'Original deal_information'!$C$2:$C$777,'Original deal_information'!$H$2:$H$777,0)</f>
        <v>1</v>
      </c>
    </row>
    <row r="103" spans="1:5" ht="15.75" customHeight="1">
      <c r="A103" s="1">
        <v>4237</v>
      </c>
      <c r="B103" s="3">
        <f>_xlfn.XLOOKUP(A103,'Original deal_information'!$C$2:$C$777,'Original deal_information'!$D$2:$D$777,0)</f>
        <v>42641.166666666664</v>
      </c>
      <c r="C103">
        <f>_xlfn.XLOOKUP(A103,'Original deal_information'!$C$2:$C$777,'Original deal_information'!$E$2:$E$777,0)</f>
        <v>0</v>
      </c>
      <c r="D103">
        <f>_xlfn.XLOOKUP(A103,'Original deal_information'!$C$2:$C$777,'Original deal_information'!$G$2:$G$777,0)</f>
        <v>9101</v>
      </c>
      <c r="E103">
        <f>_xlfn.XLOOKUP(A103,'Original deal_information'!$C$2:$C$777,'Original deal_information'!$H$2:$H$777,0)</f>
        <v>1</v>
      </c>
    </row>
    <row r="104" spans="1:5" ht="15.75" customHeight="1">
      <c r="A104" s="1">
        <v>4244</v>
      </c>
      <c r="B104" s="3">
        <f>_xlfn.XLOOKUP(A104,'Original deal_information'!$C$2:$C$777,'Original deal_information'!$D$2:$D$777,0)</f>
        <v>42979</v>
      </c>
      <c r="C104">
        <f>_xlfn.XLOOKUP(A104,'Original deal_information'!$C$2:$C$777,'Original deal_information'!$E$2:$E$777,0)</f>
        <v>150000</v>
      </c>
      <c r="D104">
        <f>_xlfn.XLOOKUP(A104,'Original deal_information'!$C$2:$C$777,'Original deal_information'!$G$2:$G$777,0)</f>
        <v>6789</v>
      </c>
      <c r="E104">
        <f>_xlfn.XLOOKUP(A104,'Original deal_information'!$C$2:$C$777,'Original deal_information'!$H$2:$H$777,0)</f>
        <v>1</v>
      </c>
    </row>
    <row r="105" spans="1:5" ht="15.75" customHeight="1">
      <c r="A105" s="1">
        <v>4245</v>
      </c>
      <c r="B105" s="3">
        <f>_xlfn.XLOOKUP(A105,'Original deal_information'!$C$2:$C$777,'Original deal_information'!$D$2:$D$777,0)</f>
        <v>42628.166666666664</v>
      </c>
      <c r="C105">
        <f>_xlfn.XLOOKUP(A105,'Original deal_information'!$C$2:$C$777,'Original deal_information'!$E$2:$E$777,0)</f>
        <v>25000</v>
      </c>
      <c r="D105">
        <f>_xlfn.XLOOKUP(A105,'Original deal_information'!$C$2:$C$777,'Original deal_information'!$G$2:$G$777,0)</f>
        <v>6789</v>
      </c>
      <c r="E105">
        <f>_xlfn.XLOOKUP(A105,'Original deal_information'!$C$2:$C$777,'Original deal_information'!$H$2:$H$777,0)</f>
        <v>0</v>
      </c>
    </row>
    <row r="106" spans="1:5" ht="15.75" customHeight="1">
      <c r="A106" s="1">
        <v>4280</v>
      </c>
      <c r="B106" s="3">
        <f>_xlfn.XLOOKUP(A106,'Original deal_information'!$C$2:$C$777,'Original deal_information'!$D$2:$D$777,0)</f>
        <v>42401.166666666664</v>
      </c>
      <c r="C106">
        <f>_xlfn.XLOOKUP(A106,'Original deal_information'!$C$2:$C$777,'Original deal_information'!$E$2:$E$777,0)</f>
        <v>67000000</v>
      </c>
      <c r="D106">
        <f>_xlfn.XLOOKUP(A106,'Original deal_information'!$C$2:$C$777,'Original deal_information'!$G$2:$G$777,0)</f>
        <v>5678</v>
      </c>
      <c r="E106">
        <f>_xlfn.XLOOKUP(A106,'Original deal_information'!$C$2:$C$777,'Original deal_information'!$H$2:$H$777,0)</f>
        <v>2</v>
      </c>
    </row>
    <row r="107" spans="1:5" ht="15.75" customHeight="1">
      <c r="A107" s="1">
        <v>4302</v>
      </c>
      <c r="B107" s="3">
        <f>_xlfn.XLOOKUP(A107,'Original deal_information'!$C$2:$C$777,'Original deal_information'!$D$2:$D$777,0)</f>
        <v>43058.166666666664</v>
      </c>
      <c r="C107">
        <f>_xlfn.XLOOKUP(A107,'Original deal_information'!$C$2:$C$777,'Original deal_information'!$E$2:$E$777,0)</f>
        <v>500000</v>
      </c>
      <c r="D107">
        <f>_xlfn.XLOOKUP(A107,'Original deal_information'!$C$2:$C$777,'Original deal_information'!$G$2:$G$777,0)</f>
        <v>9101</v>
      </c>
      <c r="E107">
        <f>_xlfn.XLOOKUP(A107,'Original deal_information'!$C$2:$C$777,'Original deal_information'!$H$2:$H$777,0)</f>
        <v>1</v>
      </c>
    </row>
    <row r="108" spans="1:5" ht="15.75" customHeight="1">
      <c r="A108" s="1">
        <v>4314</v>
      </c>
      <c r="B108" s="3">
        <f>_xlfn.XLOOKUP(A108,'Original deal_information'!$C$2:$C$777,'Original deal_information'!$D$2:$D$777,0)</f>
        <v>43070</v>
      </c>
      <c r="C108">
        <f>_xlfn.XLOOKUP(A108,'Original deal_information'!$C$2:$C$777,'Original deal_information'!$E$2:$E$777,0)</f>
        <v>1400000</v>
      </c>
      <c r="D108">
        <f>_xlfn.XLOOKUP(A108,'Original deal_information'!$C$2:$C$777,'Original deal_information'!$G$2:$G$777,0)</f>
        <v>9101</v>
      </c>
      <c r="E108">
        <f>_xlfn.XLOOKUP(A108,'Original deal_information'!$C$2:$C$777,'Original deal_information'!$H$2:$H$777,0)</f>
        <v>6</v>
      </c>
    </row>
    <row r="109" spans="1:5" ht="15.75" customHeight="1">
      <c r="A109" s="1">
        <v>4371</v>
      </c>
      <c r="B109" s="3">
        <f>_xlfn.XLOOKUP(A109,'Original deal_information'!$C$2:$C$777,'Original deal_information'!$D$2:$D$777,0)</f>
        <v>42948</v>
      </c>
      <c r="C109">
        <f>_xlfn.XLOOKUP(A109,'Original deal_information'!$C$2:$C$777,'Original deal_information'!$E$2:$E$777,0)</f>
        <v>0</v>
      </c>
      <c r="D109">
        <f>_xlfn.XLOOKUP(A109,'Original deal_information'!$C$2:$C$777,'Original deal_information'!$G$2:$G$777,0)</f>
        <v>9101</v>
      </c>
      <c r="E109">
        <f>_xlfn.XLOOKUP(A109,'Original deal_information'!$C$2:$C$777,'Original deal_information'!$H$2:$H$777,0)</f>
        <v>2</v>
      </c>
    </row>
    <row r="110" spans="1:5" ht="15.75" customHeight="1">
      <c r="A110" s="1">
        <v>4424</v>
      </c>
      <c r="B110" s="3">
        <f>_xlfn.XLOOKUP(A110,'Original deal_information'!$C$2:$C$777,'Original deal_information'!$D$2:$D$777,0)</f>
        <v>42583.166666666664</v>
      </c>
      <c r="C110">
        <f>_xlfn.XLOOKUP(A110,'Original deal_information'!$C$2:$C$777,'Original deal_information'!$E$2:$E$777,0)</f>
        <v>150000</v>
      </c>
      <c r="D110">
        <f>_xlfn.XLOOKUP(A110,'Original deal_information'!$C$2:$C$777,'Original deal_information'!$G$2:$G$777,0)</f>
        <v>3456</v>
      </c>
      <c r="E110">
        <f>_xlfn.XLOOKUP(A110,'Original deal_information'!$C$2:$C$777,'Original deal_information'!$H$2:$H$777,0)</f>
        <v>1</v>
      </c>
    </row>
    <row r="111" spans="1:5" ht="15.75" customHeight="1">
      <c r="A111" s="1">
        <v>4432</v>
      </c>
      <c r="B111" s="3">
        <f>_xlfn.XLOOKUP(A111,'Original deal_information'!$C$2:$C$777,'Original deal_information'!$D$2:$D$777,0)</f>
        <v>42705</v>
      </c>
      <c r="C111">
        <f>_xlfn.XLOOKUP(A111,'Original deal_information'!$C$2:$C$777,'Original deal_information'!$E$2:$E$777,0)</f>
        <v>150000</v>
      </c>
      <c r="D111">
        <f>_xlfn.XLOOKUP(A111,'Original deal_information'!$C$2:$C$777,'Original deal_information'!$G$2:$G$777,0)</f>
        <v>6789</v>
      </c>
      <c r="E111">
        <f>_xlfn.XLOOKUP(A111,'Original deal_information'!$C$2:$C$777,'Original deal_information'!$H$2:$H$777,0)</f>
        <v>2</v>
      </c>
    </row>
    <row r="112" spans="1:5" ht="15.75" customHeight="1">
      <c r="A112" s="1">
        <v>4452</v>
      </c>
      <c r="B112" s="3">
        <f>_xlfn.XLOOKUP(A112,'Original deal_information'!$C$2:$C$777,'Original deal_information'!$D$2:$D$777,0)</f>
        <v>42370</v>
      </c>
      <c r="C112">
        <f>_xlfn.XLOOKUP(A112,'Original deal_information'!$C$2:$C$777,'Original deal_information'!$E$2:$E$777,0)</f>
        <v>370000</v>
      </c>
      <c r="D112">
        <f>_xlfn.XLOOKUP(A112,'Original deal_information'!$C$2:$C$777,'Original deal_information'!$G$2:$G$777,0)</f>
        <v>9101</v>
      </c>
      <c r="E112">
        <f>_xlfn.XLOOKUP(A112,'Original deal_information'!$C$2:$C$777,'Original deal_information'!$H$2:$H$777,0)</f>
        <v>0</v>
      </c>
    </row>
    <row r="113" spans="1:5" ht="15.75" customHeight="1">
      <c r="A113" s="1">
        <v>4462</v>
      </c>
      <c r="B113" s="3">
        <f>_xlfn.XLOOKUP(A113,'Original deal_information'!$C$2:$C$777,'Original deal_information'!$D$2:$D$777,0)</f>
        <v>42461.166666666664</v>
      </c>
      <c r="C113">
        <f>_xlfn.XLOOKUP(A113,'Original deal_information'!$C$2:$C$777,'Original deal_information'!$E$2:$E$777,0)</f>
        <v>30000</v>
      </c>
      <c r="D113">
        <f>_xlfn.XLOOKUP(A113,'Original deal_information'!$C$2:$C$777,'Original deal_information'!$G$2:$G$777,0)</f>
        <v>6789</v>
      </c>
      <c r="E113">
        <f>_xlfn.XLOOKUP(A113,'Original deal_information'!$C$2:$C$777,'Original deal_information'!$H$2:$H$777,0)</f>
        <v>1</v>
      </c>
    </row>
    <row r="114" spans="1:5" ht="15.75" customHeight="1">
      <c r="A114" s="1">
        <v>4474</v>
      </c>
      <c r="B114" s="3">
        <f>_xlfn.XLOOKUP(A114,'Original deal_information'!$C$2:$C$777,'Original deal_information'!$D$2:$D$777,0)</f>
        <v>42736.166666666664</v>
      </c>
      <c r="C114">
        <f>_xlfn.XLOOKUP(A114,'Original deal_information'!$C$2:$C$777,'Original deal_information'!$E$2:$E$777,0)</f>
        <v>2000000</v>
      </c>
      <c r="D114">
        <f>_xlfn.XLOOKUP(A114,'Original deal_information'!$C$2:$C$777,'Original deal_information'!$G$2:$G$777,0)</f>
        <v>5678</v>
      </c>
      <c r="E114">
        <f>_xlfn.XLOOKUP(A114,'Original deal_information'!$C$2:$C$777,'Original deal_information'!$H$2:$H$777,0)</f>
        <v>1</v>
      </c>
    </row>
    <row r="115" spans="1:5" ht="15.75" customHeight="1">
      <c r="A115" s="1">
        <v>4482</v>
      </c>
      <c r="B115" s="3">
        <f>_xlfn.XLOOKUP(A115,'Original deal_information'!$C$2:$C$777,'Original deal_information'!$D$2:$D$777,0)</f>
        <v>43009</v>
      </c>
      <c r="C115">
        <f>_xlfn.XLOOKUP(A115,'Original deal_information'!$C$2:$C$777,'Original deal_information'!$E$2:$E$777,0)</f>
        <v>5000000</v>
      </c>
      <c r="D115">
        <f>_xlfn.XLOOKUP(A115,'Original deal_information'!$C$2:$C$777,'Original deal_information'!$G$2:$G$777,0)</f>
        <v>5678</v>
      </c>
      <c r="E115">
        <f>_xlfn.XLOOKUP(A115,'Original deal_information'!$C$2:$C$777,'Original deal_information'!$H$2:$H$777,0)</f>
        <v>1</v>
      </c>
    </row>
    <row r="116" spans="1:5" ht="15.75" customHeight="1">
      <c r="A116" s="1">
        <v>4496</v>
      </c>
      <c r="B116" s="3">
        <f>_xlfn.XLOOKUP(A116,'Original deal_information'!$C$2:$C$777,'Original deal_information'!$D$2:$D$777,0)</f>
        <v>42370</v>
      </c>
      <c r="C116">
        <f>_xlfn.XLOOKUP(A116,'Original deal_information'!$C$2:$C$777,'Original deal_information'!$E$2:$E$777,0)</f>
        <v>400000</v>
      </c>
      <c r="D116">
        <f>_xlfn.XLOOKUP(A116,'Original deal_information'!$C$2:$C$777,'Original deal_information'!$G$2:$G$777,0)</f>
        <v>9101</v>
      </c>
      <c r="E116">
        <f>_xlfn.XLOOKUP(A116,'Original deal_information'!$C$2:$C$777,'Original deal_information'!$H$2:$H$777,0)</f>
        <v>1</v>
      </c>
    </row>
    <row r="117" spans="1:5" ht="15.75" customHeight="1">
      <c r="A117" s="1">
        <v>4519</v>
      </c>
      <c r="B117" s="3">
        <f>_xlfn.XLOOKUP(A117,'Original deal_information'!$C$2:$C$777,'Original deal_information'!$D$2:$D$777,0)</f>
        <v>42612.166666666664</v>
      </c>
      <c r="C117">
        <f>_xlfn.XLOOKUP(A117,'Original deal_information'!$C$2:$C$777,'Original deal_information'!$E$2:$E$777,0)</f>
        <v>0</v>
      </c>
      <c r="D117">
        <f>_xlfn.XLOOKUP(A117,'Original deal_information'!$C$2:$C$777,'Original deal_information'!$G$2:$G$777,0)</f>
        <v>1415</v>
      </c>
      <c r="E117">
        <f>_xlfn.XLOOKUP(A117,'Original deal_information'!$C$2:$C$777,'Original deal_information'!$H$2:$H$777,0)</f>
        <v>0</v>
      </c>
    </row>
    <row r="118" spans="1:5" ht="15.75" customHeight="1">
      <c r="A118" s="1">
        <v>4526</v>
      </c>
      <c r="B118" s="3">
        <f>_xlfn.XLOOKUP(A118,'Original deal_information'!$C$2:$C$777,'Original deal_information'!$D$2:$D$777,0)</f>
        <v>43070</v>
      </c>
      <c r="C118">
        <f>_xlfn.XLOOKUP(A118,'Original deal_information'!$C$2:$C$777,'Original deal_information'!$E$2:$E$777,0)</f>
        <v>2000000</v>
      </c>
      <c r="D118">
        <f>_xlfn.XLOOKUP(A118,'Original deal_information'!$C$2:$C$777,'Original deal_information'!$G$2:$G$777,0)</f>
        <v>9101</v>
      </c>
      <c r="E118">
        <f>_xlfn.XLOOKUP(A118,'Original deal_information'!$C$2:$C$777,'Original deal_information'!$H$2:$H$777,0)</f>
        <v>4</v>
      </c>
    </row>
    <row r="119" spans="1:5" ht="15.75" customHeight="1">
      <c r="A119" s="1">
        <v>4532</v>
      </c>
      <c r="B119" s="3">
        <f>_xlfn.XLOOKUP(A119,'Original deal_information'!$C$2:$C$777,'Original deal_information'!$D$2:$D$777,0)</f>
        <v>43070</v>
      </c>
      <c r="C119">
        <f>_xlfn.XLOOKUP(A119,'Original deal_information'!$C$2:$C$777,'Original deal_information'!$E$2:$E$777,0)</f>
        <v>225000</v>
      </c>
      <c r="D119">
        <f>_xlfn.XLOOKUP(A119,'Original deal_information'!$C$2:$C$777,'Original deal_information'!$G$2:$G$777,0)</f>
        <v>9101</v>
      </c>
      <c r="E119">
        <f>_xlfn.XLOOKUP(A119,'Original deal_information'!$C$2:$C$777,'Original deal_information'!$H$2:$H$777,0)</f>
        <v>3</v>
      </c>
    </row>
    <row r="120" spans="1:5" ht="15.75" customHeight="1">
      <c r="A120" s="1">
        <v>4567</v>
      </c>
      <c r="B120" s="3">
        <f>_xlfn.XLOOKUP(A120,'Original deal_information'!$C$2:$C$777,'Original deal_information'!$D$2:$D$777,0)</f>
        <v>42617.166666666664</v>
      </c>
      <c r="C120">
        <f>_xlfn.XLOOKUP(A120,'Original deal_information'!$C$2:$C$777,'Original deal_information'!$E$2:$E$777,0)</f>
        <v>0</v>
      </c>
      <c r="D120">
        <f>_xlfn.XLOOKUP(A120,'Original deal_information'!$C$2:$C$777,'Original deal_information'!$G$2:$G$777,0)</f>
        <v>9101</v>
      </c>
      <c r="E120">
        <f>_xlfn.XLOOKUP(A120,'Original deal_information'!$C$2:$C$777,'Original deal_information'!$H$2:$H$777,0)</f>
        <v>1</v>
      </c>
    </row>
    <row r="121" spans="1:5" ht="15.75" customHeight="1">
      <c r="A121" s="1">
        <v>4585</v>
      </c>
      <c r="B121" s="3">
        <f>_xlfn.XLOOKUP(A121,'Original deal_information'!$C$2:$C$777,'Original deal_information'!$D$2:$D$777,0)</f>
        <v>42614</v>
      </c>
      <c r="C121">
        <f>_xlfn.XLOOKUP(A121,'Original deal_information'!$C$2:$C$777,'Original deal_information'!$E$2:$E$777,0)</f>
        <v>30000</v>
      </c>
      <c r="D121">
        <f>_xlfn.XLOOKUP(A121,'Original deal_information'!$C$2:$C$777,'Original deal_information'!$G$2:$G$777,0)</f>
        <v>6789</v>
      </c>
      <c r="E121">
        <f>_xlfn.XLOOKUP(A121,'Original deal_information'!$C$2:$C$777,'Original deal_information'!$H$2:$H$777,0)</f>
        <v>2</v>
      </c>
    </row>
    <row r="122" spans="1:5" ht="15.75" customHeight="1">
      <c r="A122" s="1">
        <v>4592</v>
      </c>
      <c r="B122" s="3">
        <f>_xlfn.XLOOKUP(A122,'Original deal_information'!$C$2:$C$777,'Original deal_information'!$D$2:$D$777,0)</f>
        <v>42401.166666666664</v>
      </c>
      <c r="C122">
        <f>_xlfn.XLOOKUP(A122,'Original deal_information'!$C$2:$C$777,'Original deal_information'!$E$2:$E$777,0)</f>
        <v>280000</v>
      </c>
      <c r="D122">
        <f>_xlfn.XLOOKUP(A122,'Original deal_information'!$C$2:$C$777,'Original deal_information'!$G$2:$G$777,0)</f>
        <v>5678</v>
      </c>
      <c r="E122">
        <f>_xlfn.XLOOKUP(A122,'Original deal_information'!$C$2:$C$777,'Original deal_information'!$H$2:$H$777,0)</f>
        <v>1</v>
      </c>
    </row>
    <row r="123" spans="1:5" ht="15.75" customHeight="1">
      <c r="A123" s="1">
        <v>4602</v>
      </c>
      <c r="B123" s="3">
        <f>_xlfn.XLOOKUP(A123,'Original deal_information'!$C$2:$C$777,'Original deal_information'!$D$2:$D$777,0)</f>
        <v>42856</v>
      </c>
      <c r="C123">
        <f>_xlfn.XLOOKUP(A123,'Original deal_information'!$C$2:$C$777,'Original deal_information'!$E$2:$E$777,0)</f>
        <v>1375000</v>
      </c>
      <c r="D123">
        <f>_xlfn.XLOOKUP(A123,'Original deal_information'!$C$2:$C$777,'Original deal_information'!$G$2:$G$777,0)</f>
        <v>9101</v>
      </c>
      <c r="E123">
        <f>_xlfn.XLOOKUP(A123,'Original deal_information'!$C$2:$C$777,'Original deal_information'!$H$2:$H$777,0)</f>
        <v>4</v>
      </c>
    </row>
    <row r="124" spans="1:5" ht="15.75" customHeight="1">
      <c r="A124" s="1">
        <v>4621</v>
      </c>
      <c r="B124" s="3">
        <f>_xlfn.XLOOKUP(A124,'Original deal_information'!$C$2:$C$777,'Original deal_information'!$D$2:$D$777,0)</f>
        <v>43026.166666666664</v>
      </c>
      <c r="C124">
        <f>_xlfn.XLOOKUP(A124,'Original deal_information'!$C$2:$C$777,'Original deal_information'!$E$2:$E$777,0)</f>
        <v>0</v>
      </c>
      <c r="D124">
        <f>_xlfn.XLOOKUP(A124,'Original deal_information'!$C$2:$C$777,'Original deal_information'!$G$2:$G$777,0)</f>
        <v>9101</v>
      </c>
      <c r="E124">
        <f>_xlfn.XLOOKUP(A124,'Original deal_information'!$C$2:$C$777,'Original deal_information'!$H$2:$H$777,0)</f>
        <v>5</v>
      </c>
    </row>
    <row r="125" spans="1:5" ht="15.75" customHeight="1">
      <c r="A125" s="1">
        <v>4664</v>
      </c>
      <c r="B125" s="3">
        <f>_xlfn.XLOOKUP(A125,'Original deal_information'!$C$2:$C$777,'Original deal_information'!$D$2:$D$777,0)</f>
        <v>42491.166666666664</v>
      </c>
      <c r="C125">
        <f>_xlfn.XLOOKUP(A125,'Original deal_information'!$C$2:$C$777,'Original deal_information'!$E$2:$E$777,0)</f>
        <v>35000</v>
      </c>
      <c r="D125">
        <f>_xlfn.XLOOKUP(A125,'Original deal_information'!$C$2:$C$777,'Original deal_information'!$G$2:$G$777,0)</f>
        <v>9101</v>
      </c>
      <c r="E125">
        <f>_xlfn.XLOOKUP(A125,'Original deal_information'!$C$2:$C$777,'Original deal_information'!$H$2:$H$777,0)</f>
        <v>1</v>
      </c>
    </row>
    <row r="126" spans="1:5" ht="15.75" customHeight="1">
      <c r="A126" s="1">
        <v>4753</v>
      </c>
      <c r="B126" s="3">
        <f>_xlfn.XLOOKUP(A126,'Original deal_information'!$C$2:$C$777,'Original deal_information'!$D$2:$D$777,0)</f>
        <v>42644.166666666664</v>
      </c>
      <c r="C126">
        <f>_xlfn.XLOOKUP(A126,'Original deal_information'!$C$2:$C$777,'Original deal_information'!$E$2:$E$777,0)</f>
        <v>7000000</v>
      </c>
      <c r="D126">
        <f>_xlfn.XLOOKUP(A126,'Original deal_information'!$C$2:$C$777,'Original deal_information'!$G$2:$G$777,0)</f>
        <v>5678</v>
      </c>
      <c r="E126">
        <f>_xlfn.XLOOKUP(A126,'Original deal_information'!$C$2:$C$777,'Original deal_information'!$H$2:$H$777,0)</f>
        <v>3</v>
      </c>
    </row>
    <row r="127" spans="1:5" ht="15.75" customHeight="1">
      <c r="A127" s="1">
        <v>4757</v>
      </c>
      <c r="B127" s="3">
        <f>_xlfn.XLOOKUP(A127,'Original deal_information'!$C$2:$C$777,'Original deal_information'!$D$2:$D$777,0)</f>
        <v>42871.166666666664</v>
      </c>
      <c r="C127">
        <f>_xlfn.XLOOKUP(A127,'Original deal_information'!$C$2:$C$777,'Original deal_information'!$E$2:$E$777,0)</f>
        <v>151000000</v>
      </c>
      <c r="D127">
        <f>_xlfn.XLOOKUP(A127,'Original deal_information'!$C$2:$C$777,'Original deal_information'!$G$2:$G$777,0)</f>
        <v>1415</v>
      </c>
      <c r="E127">
        <f>_xlfn.XLOOKUP(A127,'Original deal_information'!$C$2:$C$777,'Original deal_information'!$H$2:$H$777,0)</f>
        <v>1</v>
      </c>
    </row>
    <row r="128" spans="1:5" ht="15.75" customHeight="1">
      <c r="A128" s="1">
        <v>4760</v>
      </c>
      <c r="B128" s="3">
        <f>_xlfn.XLOOKUP(A128,'Original deal_information'!$C$2:$C$777,'Original deal_information'!$D$2:$D$777,0)</f>
        <v>42795</v>
      </c>
      <c r="C128">
        <f>_xlfn.XLOOKUP(A128,'Original deal_information'!$C$2:$C$777,'Original deal_information'!$E$2:$E$777,0)</f>
        <v>270000</v>
      </c>
      <c r="D128">
        <f>_xlfn.XLOOKUP(A128,'Original deal_information'!$C$2:$C$777,'Original deal_information'!$G$2:$G$777,0)</f>
        <v>9101</v>
      </c>
      <c r="E128">
        <f>_xlfn.XLOOKUP(A128,'Original deal_information'!$C$2:$C$777,'Original deal_information'!$H$2:$H$777,0)</f>
        <v>6</v>
      </c>
    </row>
    <row r="129" spans="1:5" ht="15.75" customHeight="1">
      <c r="A129" s="1">
        <v>4763</v>
      </c>
      <c r="B129" s="3">
        <f>_xlfn.XLOOKUP(A129,'Original deal_information'!$C$2:$C$777,'Original deal_information'!$D$2:$D$777,0)</f>
        <v>42430</v>
      </c>
      <c r="C129">
        <f>_xlfn.XLOOKUP(A129,'Original deal_information'!$C$2:$C$777,'Original deal_information'!$E$2:$E$777,0)</f>
        <v>255000</v>
      </c>
      <c r="D129">
        <f>_xlfn.XLOOKUP(A129,'Original deal_information'!$C$2:$C$777,'Original deal_information'!$G$2:$G$777,0)</f>
        <v>9101</v>
      </c>
      <c r="E129">
        <f>_xlfn.XLOOKUP(A129,'Original deal_information'!$C$2:$C$777,'Original deal_information'!$H$2:$H$777,0)</f>
        <v>2</v>
      </c>
    </row>
    <row r="130" spans="1:5" ht="15.75" customHeight="1">
      <c r="A130" s="1">
        <v>4770</v>
      </c>
      <c r="B130" s="3">
        <f>_xlfn.XLOOKUP(A130,'Original deal_information'!$C$2:$C$777,'Original deal_information'!$D$2:$D$777,0)</f>
        <v>42614</v>
      </c>
      <c r="C130">
        <f>_xlfn.XLOOKUP(A130,'Original deal_information'!$C$2:$C$777,'Original deal_information'!$E$2:$E$777,0)</f>
        <v>70000</v>
      </c>
      <c r="D130">
        <f>_xlfn.XLOOKUP(A130,'Original deal_information'!$C$2:$C$777,'Original deal_information'!$G$2:$G$777,0)</f>
        <v>6789</v>
      </c>
      <c r="E130">
        <f>_xlfn.XLOOKUP(A130,'Original deal_information'!$C$2:$C$777,'Original deal_information'!$H$2:$H$777,0)</f>
        <v>2</v>
      </c>
    </row>
    <row r="131" spans="1:5" ht="15.75" customHeight="1">
      <c r="A131" s="1">
        <v>4774</v>
      </c>
      <c r="B131" s="3">
        <f>_xlfn.XLOOKUP(A131,'Original deal_information'!$C$2:$C$777,'Original deal_information'!$D$2:$D$777,0)</f>
        <v>42795.166666666664</v>
      </c>
      <c r="C131">
        <f>_xlfn.XLOOKUP(A131,'Original deal_information'!$C$2:$C$777,'Original deal_information'!$E$2:$E$777,0)</f>
        <v>580000000</v>
      </c>
      <c r="D131">
        <f>_xlfn.XLOOKUP(A131,'Original deal_information'!$C$2:$C$777,'Original deal_information'!$G$2:$G$777,0)</f>
        <v>1415</v>
      </c>
      <c r="E131">
        <f>_xlfn.XLOOKUP(A131,'Original deal_information'!$C$2:$C$777,'Original deal_information'!$H$2:$H$777,0)</f>
        <v>1</v>
      </c>
    </row>
    <row r="132" spans="1:5" ht="15.75" customHeight="1">
      <c r="A132" s="1">
        <v>4779</v>
      </c>
      <c r="B132" s="3">
        <f>_xlfn.XLOOKUP(A132,'Original deal_information'!$C$2:$C$777,'Original deal_information'!$D$2:$D$777,0)</f>
        <v>42370</v>
      </c>
      <c r="C132">
        <f>_xlfn.XLOOKUP(A132,'Original deal_information'!$C$2:$C$777,'Original deal_information'!$E$2:$E$777,0)</f>
        <v>115000</v>
      </c>
      <c r="D132">
        <f>_xlfn.XLOOKUP(A132,'Original deal_information'!$C$2:$C$777,'Original deal_information'!$G$2:$G$777,0)</f>
        <v>3456</v>
      </c>
      <c r="E132">
        <f>_xlfn.XLOOKUP(A132,'Original deal_information'!$C$2:$C$777,'Original deal_information'!$H$2:$H$777,0)</f>
        <v>2</v>
      </c>
    </row>
    <row r="133" spans="1:5" ht="15.75" customHeight="1">
      <c r="A133" s="1">
        <v>4827</v>
      </c>
      <c r="B133" s="3">
        <f>_xlfn.XLOOKUP(A133,'Original deal_information'!$C$2:$C$777,'Original deal_information'!$D$2:$D$777,0)</f>
        <v>42644</v>
      </c>
      <c r="C133">
        <f>_xlfn.XLOOKUP(A133,'Original deal_information'!$C$2:$C$777,'Original deal_information'!$E$2:$E$777,0)</f>
        <v>178038</v>
      </c>
      <c r="D133">
        <f>_xlfn.XLOOKUP(A133,'Original deal_information'!$C$2:$C$777,'Original deal_information'!$G$2:$G$777,0)</f>
        <v>3456</v>
      </c>
      <c r="E133">
        <f>_xlfn.XLOOKUP(A133,'Original deal_information'!$C$2:$C$777,'Original deal_information'!$H$2:$H$777,0)</f>
        <v>3</v>
      </c>
    </row>
    <row r="134" spans="1:5" ht="15.75" customHeight="1">
      <c r="A134" s="1">
        <v>4934</v>
      </c>
      <c r="B134" s="3">
        <f>_xlfn.XLOOKUP(A134,'Original deal_information'!$C$2:$C$777,'Original deal_information'!$D$2:$D$777,0)</f>
        <v>42706.166666666664</v>
      </c>
      <c r="C134">
        <f>_xlfn.XLOOKUP(A134,'Original deal_information'!$C$2:$C$777,'Original deal_information'!$E$2:$E$777,0)</f>
        <v>133000</v>
      </c>
      <c r="D134">
        <f>_xlfn.XLOOKUP(A134,'Original deal_information'!$C$2:$C$777,'Original deal_information'!$G$2:$G$777,0)</f>
        <v>3456</v>
      </c>
      <c r="E134">
        <f>_xlfn.XLOOKUP(A134,'Original deal_information'!$C$2:$C$777,'Original deal_information'!$H$2:$H$777,0)</f>
        <v>1</v>
      </c>
    </row>
    <row r="135" spans="1:5" ht="15.75" customHeight="1">
      <c r="A135" s="1">
        <v>4936</v>
      </c>
      <c r="B135" s="3">
        <f>_xlfn.XLOOKUP(A135,'Original deal_information'!$C$2:$C$777,'Original deal_information'!$D$2:$D$777,0)</f>
        <v>42715.166666666664</v>
      </c>
      <c r="C135">
        <f>_xlfn.XLOOKUP(A135,'Original deal_information'!$C$2:$C$777,'Original deal_information'!$E$2:$E$777,0)</f>
        <v>0</v>
      </c>
      <c r="D135">
        <f>_xlfn.XLOOKUP(A135,'Original deal_information'!$C$2:$C$777,'Original deal_information'!$G$2:$G$777,0)</f>
        <v>6789</v>
      </c>
      <c r="E135">
        <f>_xlfn.XLOOKUP(A135,'Original deal_information'!$C$2:$C$777,'Original deal_information'!$H$2:$H$777,0)</f>
        <v>1</v>
      </c>
    </row>
    <row r="136" spans="1:5" ht="15.75" customHeight="1">
      <c r="A136" s="1">
        <v>4962</v>
      </c>
      <c r="B136" s="3">
        <f>_xlfn.XLOOKUP(A136,'Original deal_information'!$C$2:$C$777,'Original deal_information'!$D$2:$D$777,0)</f>
        <v>42672</v>
      </c>
      <c r="C136">
        <f>_xlfn.XLOOKUP(A136,'Original deal_information'!$C$2:$C$777,'Original deal_information'!$E$2:$E$777,0)</f>
        <v>200000</v>
      </c>
      <c r="D136">
        <f>_xlfn.XLOOKUP(A136,'Original deal_information'!$C$2:$C$777,'Original deal_information'!$G$2:$G$777,0)</f>
        <v>3456</v>
      </c>
      <c r="E136">
        <f>_xlfn.XLOOKUP(A136,'Original deal_information'!$C$2:$C$777,'Original deal_information'!$H$2:$H$777,0)</f>
        <v>0</v>
      </c>
    </row>
    <row r="137" spans="1:5" ht="15.75" customHeight="1">
      <c r="A137" s="1">
        <v>5007</v>
      </c>
      <c r="B137" s="3">
        <f>_xlfn.XLOOKUP(A137,'Original deal_information'!$C$2:$C$777,'Original deal_information'!$D$2:$D$777,0)</f>
        <v>42675.166666666664</v>
      </c>
      <c r="C137">
        <f>_xlfn.XLOOKUP(A137,'Original deal_information'!$C$2:$C$777,'Original deal_information'!$E$2:$E$777,0)</f>
        <v>500000</v>
      </c>
      <c r="D137">
        <f>_xlfn.XLOOKUP(A137,'Original deal_information'!$C$2:$C$777,'Original deal_information'!$G$2:$G$777,0)</f>
        <v>9101</v>
      </c>
      <c r="E137">
        <f>_xlfn.XLOOKUP(A137,'Original deal_information'!$C$2:$C$777,'Original deal_information'!$H$2:$H$777,0)</f>
        <v>3</v>
      </c>
    </row>
    <row r="138" spans="1:5" ht="15.75" customHeight="1">
      <c r="A138" s="1">
        <v>5014</v>
      </c>
      <c r="B138" s="3">
        <f>_xlfn.XLOOKUP(A138,'Original deal_information'!$C$2:$C$777,'Original deal_information'!$D$2:$D$777,0)</f>
        <v>43040.166666666664</v>
      </c>
      <c r="C138">
        <f>_xlfn.XLOOKUP(A138,'Original deal_information'!$C$2:$C$777,'Original deal_information'!$E$2:$E$777,0)</f>
        <v>0</v>
      </c>
      <c r="D138">
        <f>_xlfn.XLOOKUP(A138,'Original deal_information'!$C$2:$C$777,'Original deal_information'!$G$2:$G$777,0)</f>
        <v>9101</v>
      </c>
      <c r="E138">
        <f>_xlfn.XLOOKUP(A138,'Original deal_information'!$C$2:$C$777,'Original deal_information'!$H$2:$H$777,0)</f>
        <v>1</v>
      </c>
    </row>
    <row r="139" spans="1:5" ht="15.75" customHeight="1">
      <c r="A139" s="1">
        <v>5019</v>
      </c>
      <c r="B139" s="3">
        <f>_xlfn.XLOOKUP(A139,'Original deal_information'!$C$2:$C$777,'Original deal_information'!$D$2:$D$777,0)</f>
        <v>42614.166666666664</v>
      </c>
      <c r="C139">
        <f>_xlfn.XLOOKUP(A139,'Original deal_information'!$C$2:$C$777,'Original deal_information'!$E$2:$E$777,0)</f>
        <v>3000000</v>
      </c>
      <c r="D139">
        <f>_xlfn.XLOOKUP(A139,'Original deal_information'!$C$2:$C$777,'Original deal_information'!$G$2:$G$777,0)</f>
        <v>5678</v>
      </c>
      <c r="E139">
        <f>_xlfn.XLOOKUP(A139,'Original deal_information'!$C$2:$C$777,'Original deal_information'!$H$2:$H$777,0)</f>
        <v>1</v>
      </c>
    </row>
    <row r="140" spans="1:5" ht="15.75" customHeight="1">
      <c r="A140" s="1">
        <v>5029</v>
      </c>
      <c r="B140" s="3">
        <f>_xlfn.XLOOKUP(A140,'Original deal_information'!$C$2:$C$777,'Original deal_information'!$D$2:$D$777,0)</f>
        <v>42795.166666666664</v>
      </c>
      <c r="C140">
        <f>_xlfn.XLOOKUP(A140,'Original deal_information'!$C$2:$C$777,'Original deal_information'!$E$2:$E$777,0)</f>
        <v>0</v>
      </c>
      <c r="D140">
        <f>_xlfn.XLOOKUP(A140,'Original deal_information'!$C$2:$C$777,'Original deal_information'!$G$2:$G$777,0)</f>
        <v>5678</v>
      </c>
      <c r="E140">
        <f>_xlfn.XLOOKUP(A140,'Original deal_information'!$C$2:$C$777,'Original deal_information'!$H$2:$H$777,0)</f>
        <v>1</v>
      </c>
    </row>
    <row r="141" spans="1:5" ht="15.75" customHeight="1">
      <c r="A141" s="1">
        <v>5036</v>
      </c>
      <c r="B141" s="3">
        <f>_xlfn.XLOOKUP(A141,'Original deal_information'!$C$2:$C$777,'Original deal_information'!$D$2:$D$777,0)</f>
        <v>42856</v>
      </c>
      <c r="C141">
        <f>_xlfn.XLOOKUP(A141,'Original deal_information'!$C$2:$C$777,'Original deal_information'!$E$2:$E$777,0)</f>
        <v>-1200000</v>
      </c>
      <c r="D141">
        <f>_xlfn.XLOOKUP(A141,'Original deal_information'!$C$2:$C$777,'Original deal_information'!$G$2:$G$777,0)</f>
        <v>9101</v>
      </c>
      <c r="E141">
        <f>_xlfn.XLOOKUP(A141,'Original deal_information'!$C$2:$C$777,'Original deal_information'!$H$2:$H$777,0)</f>
        <v>1</v>
      </c>
    </row>
    <row r="142" spans="1:5" ht="15.75" customHeight="1">
      <c r="A142" s="1">
        <v>5063</v>
      </c>
      <c r="B142" s="3">
        <f>_xlfn.XLOOKUP(A142,'Original deal_information'!$C$2:$C$777,'Original deal_information'!$D$2:$D$777,0)</f>
        <v>42979</v>
      </c>
      <c r="C142">
        <f>_xlfn.XLOOKUP(A142,'Original deal_information'!$C$2:$C$777,'Original deal_information'!$E$2:$E$777,0)</f>
        <v>6000000</v>
      </c>
      <c r="D142">
        <f>_xlfn.XLOOKUP(A142,'Original deal_information'!$C$2:$C$777,'Original deal_information'!$G$2:$G$777,0)</f>
        <v>5678</v>
      </c>
      <c r="E142">
        <f>_xlfn.XLOOKUP(A142,'Original deal_information'!$C$2:$C$777,'Original deal_information'!$H$2:$H$777,0)</f>
        <v>2</v>
      </c>
    </row>
    <row r="143" spans="1:5" ht="15.75" customHeight="1">
      <c r="A143" s="1">
        <v>5069</v>
      </c>
      <c r="B143" s="3">
        <f>_xlfn.XLOOKUP(A143,'Original deal_information'!$C$2:$C$777,'Original deal_information'!$D$2:$D$777,0)</f>
        <v>42522</v>
      </c>
      <c r="C143">
        <f>_xlfn.XLOOKUP(A143,'Original deal_information'!$C$2:$C$777,'Original deal_information'!$E$2:$E$777,0)</f>
        <v>2300000</v>
      </c>
      <c r="D143">
        <f>_xlfn.XLOOKUP(A143,'Original deal_information'!$C$2:$C$777,'Original deal_information'!$G$2:$G$777,0)</f>
        <v>5678</v>
      </c>
      <c r="E143">
        <f>_xlfn.XLOOKUP(A143,'Original deal_information'!$C$2:$C$777,'Original deal_information'!$H$2:$H$777,0)</f>
        <v>1</v>
      </c>
    </row>
    <row r="144" spans="1:5" ht="15.75" customHeight="1">
      <c r="A144" s="1">
        <v>5092</v>
      </c>
      <c r="B144" s="3">
        <f>_xlfn.XLOOKUP(A144,'Original deal_information'!$C$2:$C$777,'Original deal_information'!$D$2:$D$777,0)</f>
        <v>42675</v>
      </c>
      <c r="C144">
        <f>_xlfn.XLOOKUP(A144,'Original deal_information'!$C$2:$C$777,'Original deal_information'!$E$2:$E$777,0)</f>
        <v>60000</v>
      </c>
      <c r="D144">
        <f>_xlfn.XLOOKUP(A144,'Original deal_information'!$C$2:$C$777,'Original deal_information'!$G$2:$G$777,0)</f>
        <v>3456</v>
      </c>
      <c r="E144">
        <f>_xlfn.XLOOKUP(A144,'Original deal_information'!$C$2:$C$777,'Original deal_information'!$H$2:$H$777,0)</f>
        <v>1</v>
      </c>
    </row>
    <row r="145" spans="1:5" ht="15.75" customHeight="1">
      <c r="A145" s="1">
        <v>5115</v>
      </c>
      <c r="B145" s="3">
        <f>_xlfn.XLOOKUP(A145,'Original deal_information'!$C$2:$C$777,'Original deal_information'!$D$2:$D$777,0)</f>
        <v>42794.166666666664</v>
      </c>
      <c r="C145">
        <f>_xlfn.XLOOKUP(A145,'Original deal_information'!$C$2:$C$777,'Original deal_information'!$E$2:$E$777,0)</f>
        <v>135000</v>
      </c>
      <c r="D145">
        <f>_xlfn.XLOOKUP(A145,'Original deal_information'!$C$2:$C$777,'Original deal_information'!$G$2:$G$777,0)</f>
        <v>6789</v>
      </c>
      <c r="E145">
        <f>_xlfn.XLOOKUP(A145,'Original deal_information'!$C$2:$C$777,'Original deal_information'!$H$2:$H$777,0)</f>
        <v>0</v>
      </c>
    </row>
    <row r="146" spans="1:5" ht="15.75" customHeight="1">
      <c r="A146" s="1">
        <v>5138</v>
      </c>
      <c r="B146" s="3">
        <f>_xlfn.XLOOKUP(A146,'Original deal_information'!$C$2:$C$777,'Original deal_information'!$D$2:$D$777,0)</f>
        <v>42522</v>
      </c>
      <c r="C146">
        <f>_xlfn.XLOOKUP(A146,'Original deal_information'!$C$2:$C$777,'Original deal_information'!$E$2:$E$777,0)</f>
        <v>5210000</v>
      </c>
      <c r="D146">
        <f>_xlfn.XLOOKUP(A146,'Original deal_information'!$C$2:$C$777,'Original deal_information'!$G$2:$G$777,0)</f>
        <v>1234</v>
      </c>
      <c r="E146">
        <f>_xlfn.XLOOKUP(A146,'Original deal_information'!$C$2:$C$777,'Original deal_information'!$H$2:$H$777,0)</f>
        <v>2</v>
      </c>
    </row>
    <row r="147" spans="1:5" ht="15.75" customHeight="1">
      <c r="A147" s="1">
        <v>5164</v>
      </c>
      <c r="B147" s="3">
        <f>_xlfn.XLOOKUP(A147,'Original deal_information'!$C$2:$C$777,'Original deal_information'!$D$2:$D$777,0)</f>
        <v>42983.166666666664</v>
      </c>
      <c r="C147">
        <f>_xlfn.XLOOKUP(A147,'Original deal_information'!$C$2:$C$777,'Original deal_information'!$E$2:$E$777,0)</f>
        <v>4000000</v>
      </c>
      <c r="D147">
        <f>_xlfn.XLOOKUP(A147,'Original deal_information'!$C$2:$C$777,'Original deal_information'!$G$2:$G$777,0)</f>
        <v>5678</v>
      </c>
      <c r="E147">
        <f>_xlfn.XLOOKUP(A147,'Original deal_information'!$C$2:$C$777,'Original deal_information'!$H$2:$H$777,0)</f>
        <v>3</v>
      </c>
    </row>
    <row r="148" spans="1:5" ht="15.75" customHeight="1">
      <c r="A148" s="1">
        <v>5183</v>
      </c>
      <c r="B148" s="3">
        <f>_xlfn.XLOOKUP(A148,'Original deal_information'!$C$2:$C$777,'Original deal_information'!$D$2:$D$777,0)</f>
        <v>42917</v>
      </c>
      <c r="C148">
        <f>_xlfn.XLOOKUP(A148,'Original deal_information'!$C$2:$C$777,'Original deal_information'!$E$2:$E$777,0)</f>
        <v>100000</v>
      </c>
      <c r="D148">
        <f>_xlfn.XLOOKUP(A148,'Original deal_information'!$C$2:$C$777,'Original deal_information'!$G$2:$G$777,0)</f>
        <v>3456</v>
      </c>
      <c r="E148">
        <f>_xlfn.XLOOKUP(A148,'Original deal_information'!$C$2:$C$777,'Original deal_information'!$H$2:$H$777,0)</f>
        <v>1</v>
      </c>
    </row>
    <row r="149" spans="1:5" ht="15.75" customHeight="1">
      <c r="A149" s="1">
        <v>5200</v>
      </c>
      <c r="B149" s="3">
        <f>_xlfn.XLOOKUP(A149,'Original deal_information'!$C$2:$C$777,'Original deal_information'!$D$2:$D$777,0)</f>
        <v>43030.166666666664</v>
      </c>
      <c r="C149">
        <f>_xlfn.XLOOKUP(A149,'Original deal_information'!$C$2:$C$777,'Original deal_information'!$E$2:$E$777,0)</f>
        <v>1000000</v>
      </c>
      <c r="D149">
        <f>_xlfn.XLOOKUP(A149,'Original deal_information'!$C$2:$C$777,'Original deal_information'!$G$2:$G$777,0)</f>
        <v>9101</v>
      </c>
      <c r="E149">
        <f>_xlfn.XLOOKUP(A149,'Original deal_information'!$C$2:$C$777,'Original deal_information'!$H$2:$H$777,0)</f>
        <v>1</v>
      </c>
    </row>
    <row r="150" spans="1:5" ht="15.75" customHeight="1">
      <c r="A150" s="1">
        <v>5218</v>
      </c>
      <c r="B150" s="3">
        <f>_xlfn.XLOOKUP(A150,'Original deal_information'!$C$2:$C$777,'Original deal_information'!$D$2:$D$777,0)</f>
        <v>43070</v>
      </c>
      <c r="C150">
        <f>_xlfn.XLOOKUP(A150,'Original deal_information'!$C$2:$C$777,'Original deal_information'!$E$2:$E$777,0)</f>
        <v>88000</v>
      </c>
      <c r="D150">
        <f>_xlfn.XLOOKUP(A150,'Original deal_information'!$C$2:$C$777,'Original deal_information'!$G$2:$G$777,0)</f>
        <v>3456</v>
      </c>
      <c r="E150">
        <f>_xlfn.XLOOKUP(A150,'Original deal_information'!$C$2:$C$777,'Original deal_information'!$H$2:$H$777,0)</f>
        <v>1</v>
      </c>
    </row>
    <row r="151" spans="1:5" ht="15.75" customHeight="1">
      <c r="A151" s="1">
        <v>5224</v>
      </c>
      <c r="B151" s="3">
        <f>_xlfn.XLOOKUP(A151,'Original deal_information'!$C$2:$C$777,'Original deal_information'!$D$2:$D$777,0)</f>
        <v>42583</v>
      </c>
      <c r="C151">
        <f>_xlfn.XLOOKUP(A151,'Original deal_information'!$C$2:$C$777,'Original deal_information'!$E$2:$E$777,0)</f>
        <v>137190</v>
      </c>
      <c r="D151">
        <f>_xlfn.XLOOKUP(A151,'Original deal_information'!$C$2:$C$777,'Original deal_information'!$G$2:$G$777,0)</f>
        <v>6789</v>
      </c>
      <c r="E151">
        <f>_xlfn.XLOOKUP(A151,'Original deal_information'!$C$2:$C$777,'Original deal_information'!$H$2:$H$777,0)</f>
        <v>1</v>
      </c>
    </row>
    <row r="152" spans="1:5" ht="15.75" customHeight="1">
      <c r="A152" s="1">
        <v>5232</v>
      </c>
      <c r="B152" s="3">
        <f>_xlfn.XLOOKUP(A152,'Original deal_information'!$C$2:$C$777,'Original deal_information'!$D$2:$D$777,0)</f>
        <v>42583</v>
      </c>
      <c r="C152">
        <f>_xlfn.XLOOKUP(A152,'Original deal_information'!$C$2:$C$777,'Original deal_information'!$E$2:$E$777,0)</f>
        <v>0</v>
      </c>
      <c r="D152">
        <f>_xlfn.XLOOKUP(A152,'Original deal_information'!$C$2:$C$777,'Original deal_information'!$G$2:$G$777,0)</f>
        <v>9101</v>
      </c>
      <c r="E152">
        <f>_xlfn.XLOOKUP(A152,'Original deal_information'!$C$2:$C$777,'Original deal_information'!$H$2:$H$777,0)</f>
        <v>1</v>
      </c>
    </row>
    <row r="153" spans="1:5" ht="15.75" customHeight="1">
      <c r="A153" s="1">
        <v>5238</v>
      </c>
      <c r="B153" s="3">
        <f>_xlfn.XLOOKUP(A153,'Original deal_information'!$C$2:$C$777,'Original deal_information'!$D$2:$D$777,0)</f>
        <v>42948.166666666664</v>
      </c>
      <c r="C153">
        <f>_xlfn.XLOOKUP(A153,'Original deal_information'!$C$2:$C$777,'Original deal_information'!$E$2:$E$777,0)</f>
        <v>4000000</v>
      </c>
      <c r="D153">
        <f>_xlfn.XLOOKUP(A153,'Original deal_information'!$C$2:$C$777,'Original deal_information'!$G$2:$G$777,0)</f>
        <v>5678</v>
      </c>
      <c r="E153">
        <f>_xlfn.XLOOKUP(A153,'Original deal_information'!$C$2:$C$777,'Original deal_information'!$H$2:$H$777,0)</f>
        <v>1</v>
      </c>
    </row>
    <row r="154" spans="1:5" ht="15.75" customHeight="1">
      <c r="A154" s="1">
        <v>5240</v>
      </c>
      <c r="B154" s="3">
        <f>_xlfn.XLOOKUP(A154,'Original deal_information'!$C$2:$C$777,'Original deal_information'!$D$2:$D$777,0)</f>
        <v>43040</v>
      </c>
      <c r="C154">
        <f>_xlfn.XLOOKUP(A154,'Original deal_information'!$C$2:$C$777,'Original deal_information'!$E$2:$E$777,0)</f>
        <v>175000</v>
      </c>
      <c r="D154">
        <f>_xlfn.XLOOKUP(A154,'Original deal_information'!$C$2:$C$777,'Original deal_information'!$G$2:$G$777,0)</f>
        <v>6789</v>
      </c>
      <c r="E154">
        <f>_xlfn.XLOOKUP(A154,'Original deal_information'!$C$2:$C$777,'Original deal_information'!$H$2:$H$777,0)</f>
        <v>2</v>
      </c>
    </row>
    <row r="155" spans="1:5" ht="15.75" customHeight="1">
      <c r="A155" s="1">
        <v>5258</v>
      </c>
      <c r="B155" s="3">
        <f>_xlfn.XLOOKUP(A155,'Original deal_information'!$C$2:$C$777,'Original deal_information'!$D$2:$D$777,0)</f>
        <v>43046.166666666664</v>
      </c>
      <c r="C155">
        <f>_xlfn.XLOOKUP(A155,'Original deal_information'!$C$2:$C$777,'Original deal_information'!$E$2:$E$777,0)</f>
        <v>815000</v>
      </c>
      <c r="D155">
        <f>_xlfn.XLOOKUP(A155,'Original deal_information'!$C$2:$C$777,'Original deal_information'!$G$2:$G$777,0)</f>
        <v>9101</v>
      </c>
      <c r="E155">
        <f>_xlfn.XLOOKUP(A155,'Original deal_information'!$C$2:$C$777,'Original deal_information'!$H$2:$H$777,0)</f>
        <v>1</v>
      </c>
    </row>
    <row r="156" spans="1:5" ht="15.75" customHeight="1">
      <c r="A156" s="1">
        <v>5261</v>
      </c>
      <c r="B156" s="3">
        <f>_xlfn.XLOOKUP(A156,'Original deal_information'!$C$2:$C$777,'Original deal_information'!$D$2:$D$777,0)</f>
        <v>42370</v>
      </c>
      <c r="C156">
        <f>_xlfn.XLOOKUP(A156,'Original deal_information'!$C$2:$C$777,'Original deal_information'!$E$2:$E$777,0)</f>
        <v>20000000</v>
      </c>
      <c r="D156">
        <f>_xlfn.XLOOKUP(A156,'Original deal_information'!$C$2:$C$777,'Original deal_information'!$G$2:$G$777,0)</f>
        <v>1234</v>
      </c>
      <c r="E156">
        <f>_xlfn.XLOOKUP(A156,'Original deal_information'!$C$2:$C$777,'Original deal_information'!$H$2:$H$777,0)</f>
        <v>1</v>
      </c>
    </row>
    <row r="157" spans="1:5" ht="15.75" customHeight="1">
      <c r="A157" s="1">
        <v>5291</v>
      </c>
      <c r="B157" s="3">
        <f>_xlfn.XLOOKUP(A157,'Original deal_information'!$C$2:$C$777,'Original deal_information'!$D$2:$D$777,0)</f>
        <v>42827.166666666664</v>
      </c>
      <c r="C157">
        <f>_xlfn.XLOOKUP(A157,'Original deal_information'!$C$2:$C$777,'Original deal_information'!$E$2:$E$777,0)</f>
        <v>400000</v>
      </c>
      <c r="D157">
        <f>_xlfn.XLOOKUP(A157,'Original deal_information'!$C$2:$C$777,'Original deal_information'!$G$2:$G$777,0)</f>
        <v>1011</v>
      </c>
      <c r="E157">
        <f>_xlfn.XLOOKUP(A157,'Original deal_information'!$C$2:$C$777,'Original deal_information'!$H$2:$H$777,0)</f>
        <v>1</v>
      </c>
    </row>
    <row r="158" spans="1:5" ht="15.75" customHeight="1">
      <c r="A158" s="1">
        <v>5302</v>
      </c>
      <c r="B158" s="3">
        <f>_xlfn.XLOOKUP(A158,'Original deal_information'!$C$2:$C$777,'Original deal_information'!$D$2:$D$777,0)</f>
        <v>42675</v>
      </c>
      <c r="C158">
        <f>_xlfn.XLOOKUP(A158,'Original deal_information'!$C$2:$C$777,'Original deal_information'!$E$2:$E$777,0)</f>
        <v>1200000</v>
      </c>
      <c r="D158">
        <f>_xlfn.XLOOKUP(A158,'Original deal_information'!$C$2:$C$777,'Original deal_information'!$G$2:$G$777,0)</f>
        <v>5678</v>
      </c>
      <c r="E158">
        <f>_xlfn.XLOOKUP(A158,'Original deal_information'!$C$2:$C$777,'Original deal_information'!$H$2:$H$777,0)</f>
        <v>3</v>
      </c>
    </row>
    <row r="159" spans="1:5" ht="15.75" customHeight="1">
      <c r="A159" s="1">
        <v>5470</v>
      </c>
      <c r="B159" s="3">
        <f>_xlfn.XLOOKUP(A159,'Original deal_information'!$C$2:$C$777,'Original deal_information'!$D$2:$D$777,0)</f>
        <v>42979</v>
      </c>
      <c r="C159">
        <f>_xlfn.XLOOKUP(A159,'Original deal_information'!$C$2:$C$777,'Original deal_information'!$E$2:$E$777,0)</f>
        <v>1460000</v>
      </c>
      <c r="D159">
        <f>_xlfn.XLOOKUP(A159,'Original deal_information'!$C$2:$C$777,'Original deal_information'!$G$2:$G$777,0)</f>
        <v>9101</v>
      </c>
      <c r="E159">
        <f>_xlfn.XLOOKUP(A159,'Original deal_information'!$C$2:$C$777,'Original deal_information'!$H$2:$H$777,0)</f>
        <v>3</v>
      </c>
    </row>
    <row r="160" spans="1:5" ht="15.75" customHeight="1">
      <c r="A160" s="1">
        <v>5512</v>
      </c>
      <c r="B160" s="3">
        <f>_xlfn.XLOOKUP(A160,'Original deal_information'!$C$2:$C$777,'Original deal_information'!$D$2:$D$777,0)</f>
        <v>42522.166666666664</v>
      </c>
      <c r="C160">
        <f>_xlfn.XLOOKUP(A160,'Original deal_information'!$C$2:$C$777,'Original deal_information'!$E$2:$E$777,0)</f>
        <v>1200000</v>
      </c>
      <c r="D160">
        <f>_xlfn.XLOOKUP(A160,'Original deal_information'!$C$2:$C$777,'Original deal_information'!$G$2:$G$777,0)</f>
        <v>5678</v>
      </c>
      <c r="E160">
        <f>_xlfn.XLOOKUP(A160,'Original deal_information'!$C$2:$C$777,'Original deal_information'!$H$2:$H$777,0)</f>
        <v>1</v>
      </c>
    </row>
    <row r="161" spans="1:5" ht="15.75" customHeight="1">
      <c r="A161" s="1">
        <v>5514</v>
      </c>
      <c r="B161" s="3">
        <f>_xlfn.XLOOKUP(A161,'Original deal_information'!$C$2:$C$777,'Original deal_information'!$D$2:$D$777,0)</f>
        <v>42614</v>
      </c>
      <c r="C161">
        <f>_xlfn.XLOOKUP(A161,'Original deal_information'!$C$2:$C$777,'Original deal_information'!$E$2:$E$777,0)</f>
        <v>0</v>
      </c>
      <c r="D161">
        <f>_xlfn.XLOOKUP(A161,'Original deal_information'!$C$2:$C$777,'Original deal_information'!$G$2:$G$777,0)</f>
        <v>3456</v>
      </c>
      <c r="E161">
        <f>_xlfn.XLOOKUP(A161,'Original deal_information'!$C$2:$C$777,'Original deal_information'!$H$2:$H$777,0)</f>
        <v>1</v>
      </c>
    </row>
    <row r="162" spans="1:5" ht="15.75" customHeight="1">
      <c r="A162" s="1">
        <v>5515</v>
      </c>
      <c r="B162" s="3">
        <f>_xlfn.XLOOKUP(A162,'Original deal_information'!$C$2:$C$777,'Original deal_information'!$D$2:$D$777,0)</f>
        <v>42644.166666666664</v>
      </c>
      <c r="C162">
        <f>_xlfn.XLOOKUP(A162,'Original deal_information'!$C$2:$C$777,'Original deal_information'!$E$2:$E$777,0)</f>
        <v>3000000</v>
      </c>
      <c r="D162">
        <f>_xlfn.XLOOKUP(A162,'Original deal_information'!$C$2:$C$777,'Original deal_information'!$G$2:$G$777,0)</f>
        <v>5678</v>
      </c>
      <c r="E162">
        <f>_xlfn.XLOOKUP(A162,'Original deal_information'!$C$2:$C$777,'Original deal_information'!$H$2:$H$777,0)</f>
        <v>1</v>
      </c>
    </row>
    <row r="163" spans="1:5" ht="15.75" customHeight="1">
      <c r="A163" s="1">
        <v>5544</v>
      </c>
      <c r="B163" s="3">
        <f>_xlfn.XLOOKUP(A163,'Original deal_information'!$C$2:$C$777,'Original deal_information'!$D$2:$D$777,0)</f>
        <v>42968.166666666664</v>
      </c>
      <c r="C163">
        <f>_xlfn.XLOOKUP(A163,'Original deal_information'!$C$2:$C$777,'Original deal_information'!$E$2:$E$777,0)</f>
        <v>20000000</v>
      </c>
      <c r="D163">
        <f>_xlfn.XLOOKUP(A163,'Original deal_information'!$C$2:$C$777,'Original deal_information'!$G$2:$G$777,0)</f>
        <v>1234</v>
      </c>
      <c r="E163">
        <f>_xlfn.XLOOKUP(A163,'Original deal_information'!$C$2:$C$777,'Original deal_information'!$H$2:$H$777,0)</f>
        <v>1</v>
      </c>
    </row>
    <row r="164" spans="1:5" ht="15.75" customHeight="1">
      <c r="A164" s="1">
        <v>5546</v>
      </c>
      <c r="B164" s="3">
        <f>_xlfn.XLOOKUP(A164,'Original deal_information'!$C$2:$C$777,'Original deal_information'!$D$2:$D$777,0)</f>
        <v>42965.166666666664</v>
      </c>
      <c r="C164">
        <f>_xlfn.XLOOKUP(A164,'Original deal_information'!$C$2:$C$777,'Original deal_information'!$E$2:$E$777,0)</f>
        <v>0</v>
      </c>
      <c r="D164">
        <f>_xlfn.XLOOKUP(A164,'Original deal_information'!$C$2:$C$777,'Original deal_information'!$G$2:$G$777,0)</f>
        <v>1415</v>
      </c>
      <c r="E164">
        <f>_xlfn.XLOOKUP(A164,'Original deal_information'!$C$2:$C$777,'Original deal_information'!$H$2:$H$777,0)</f>
        <v>0</v>
      </c>
    </row>
    <row r="165" spans="1:5" ht="15.75" customHeight="1">
      <c r="A165" s="1">
        <v>5598</v>
      </c>
      <c r="B165" s="3">
        <f>_xlfn.XLOOKUP(A165,'Original deal_information'!$C$2:$C$777,'Original deal_information'!$D$2:$D$777,0)</f>
        <v>43002.166666666664</v>
      </c>
      <c r="C165">
        <f>_xlfn.XLOOKUP(A165,'Original deal_information'!$C$2:$C$777,'Original deal_information'!$E$2:$E$777,0)</f>
        <v>0</v>
      </c>
      <c r="D165">
        <f>_xlfn.XLOOKUP(A165,'Original deal_information'!$C$2:$C$777,'Original deal_information'!$G$2:$G$777,0)</f>
        <v>1415</v>
      </c>
      <c r="E165">
        <f>_xlfn.XLOOKUP(A165,'Original deal_information'!$C$2:$C$777,'Original deal_information'!$H$2:$H$777,0)</f>
        <v>1</v>
      </c>
    </row>
    <row r="166" spans="1:5" ht="15.75" customHeight="1">
      <c r="A166" s="1">
        <v>5603</v>
      </c>
      <c r="B166" s="3">
        <f>_xlfn.XLOOKUP(A166,'Original deal_information'!$C$2:$C$777,'Original deal_information'!$D$2:$D$777,0)</f>
        <v>42997.166666666664</v>
      </c>
      <c r="C166">
        <f>_xlfn.XLOOKUP(A166,'Original deal_information'!$C$2:$C$777,'Original deal_information'!$E$2:$E$777,0)</f>
        <v>0</v>
      </c>
      <c r="D166">
        <f>_xlfn.XLOOKUP(A166,'Original deal_information'!$C$2:$C$777,'Original deal_information'!$G$2:$G$777,0)</f>
        <v>9101</v>
      </c>
      <c r="E166">
        <f>_xlfn.XLOOKUP(A166,'Original deal_information'!$C$2:$C$777,'Original deal_information'!$H$2:$H$777,0)</f>
        <v>1</v>
      </c>
    </row>
    <row r="167" spans="1:5" ht="15.75" customHeight="1">
      <c r="A167" s="1">
        <v>5605</v>
      </c>
      <c r="B167" s="3">
        <f>_xlfn.XLOOKUP(A167,'Original deal_information'!$C$2:$C$777,'Original deal_information'!$D$2:$D$777,0)</f>
        <v>42491.166666666664</v>
      </c>
      <c r="C167">
        <f>_xlfn.XLOOKUP(A167,'Original deal_information'!$C$2:$C$777,'Original deal_information'!$E$2:$E$777,0)</f>
        <v>300000</v>
      </c>
      <c r="D167">
        <f>_xlfn.XLOOKUP(A167,'Original deal_information'!$C$2:$C$777,'Original deal_information'!$G$2:$G$777,0)</f>
        <v>9101</v>
      </c>
      <c r="E167">
        <f>_xlfn.XLOOKUP(A167,'Original deal_information'!$C$2:$C$777,'Original deal_information'!$H$2:$H$777,0)</f>
        <v>1</v>
      </c>
    </row>
    <row r="168" spans="1:5" ht="15.75" customHeight="1">
      <c r="A168" s="1">
        <v>5614</v>
      </c>
      <c r="B168" s="3">
        <f>_xlfn.XLOOKUP(A168,'Original deal_information'!$C$2:$C$777,'Original deal_information'!$D$2:$D$777,0)</f>
        <v>42675</v>
      </c>
      <c r="C168">
        <f>_xlfn.XLOOKUP(A168,'Original deal_information'!$C$2:$C$777,'Original deal_information'!$E$2:$E$777,0)</f>
        <v>35000000</v>
      </c>
      <c r="D168">
        <f>_xlfn.XLOOKUP(A168,'Original deal_information'!$C$2:$C$777,'Original deal_information'!$G$2:$G$777,0)</f>
        <v>1234</v>
      </c>
      <c r="E168">
        <f>_xlfn.XLOOKUP(A168,'Original deal_information'!$C$2:$C$777,'Original deal_information'!$H$2:$H$777,0)</f>
        <v>2</v>
      </c>
    </row>
    <row r="169" spans="1:5" ht="15.75" customHeight="1">
      <c r="A169" s="1">
        <v>5615</v>
      </c>
      <c r="B169" s="3">
        <f>_xlfn.XLOOKUP(A169,'Original deal_information'!$C$2:$C$777,'Original deal_information'!$D$2:$D$777,0)</f>
        <v>42401.166666666664</v>
      </c>
      <c r="C169">
        <f>_xlfn.XLOOKUP(A169,'Original deal_information'!$C$2:$C$777,'Original deal_information'!$E$2:$E$777,0)</f>
        <v>10000000</v>
      </c>
      <c r="D169">
        <f>_xlfn.XLOOKUP(A169,'Original deal_information'!$C$2:$C$777,'Original deal_information'!$G$2:$G$777,0)</f>
        <v>1234</v>
      </c>
      <c r="E169">
        <f>_xlfn.XLOOKUP(A169,'Original deal_information'!$C$2:$C$777,'Original deal_information'!$H$2:$H$777,0)</f>
        <v>2</v>
      </c>
    </row>
    <row r="170" spans="1:5" ht="15.75" customHeight="1">
      <c r="A170" s="1">
        <v>5616</v>
      </c>
      <c r="B170" s="3">
        <f>_xlfn.XLOOKUP(A170,'Original deal_information'!$C$2:$C$777,'Original deal_information'!$D$2:$D$777,0)</f>
        <v>42675.166666666664</v>
      </c>
      <c r="C170">
        <f>_xlfn.XLOOKUP(A170,'Original deal_information'!$C$2:$C$777,'Original deal_information'!$E$2:$E$777,0)</f>
        <v>2000000</v>
      </c>
      <c r="D170">
        <f>_xlfn.XLOOKUP(A170,'Original deal_information'!$C$2:$C$777,'Original deal_information'!$G$2:$G$777,0)</f>
        <v>5678</v>
      </c>
      <c r="E170">
        <f>_xlfn.XLOOKUP(A170,'Original deal_information'!$C$2:$C$777,'Original deal_information'!$H$2:$H$777,0)</f>
        <v>3</v>
      </c>
    </row>
    <row r="171" spans="1:5" ht="15.75" customHeight="1">
      <c r="A171" s="1">
        <v>5685</v>
      </c>
      <c r="B171" s="3">
        <f>_xlfn.XLOOKUP(A171,'Original deal_information'!$C$2:$C$777,'Original deal_information'!$D$2:$D$777,0)</f>
        <v>42583</v>
      </c>
      <c r="C171">
        <f>_xlfn.XLOOKUP(A171,'Original deal_information'!$C$2:$C$777,'Original deal_information'!$E$2:$E$777,0)</f>
        <v>0</v>
      </c>
      <c r="D171">
        <f>_xlfn.XLOOKUP(A171,'Original deal_information'!$C$2:$C$777,'Original deal_information'!$G$2:$G$777,0)</f>
        <v>6789</v>
      </c>
      <c r="E171">
        <f>_xlfn.XLOOKUP(A171,'Original deal_information'!$C$2:$C$777,'Original deal_information'!$H$2:$H$777,0)</f>
        <v>1</v>
      </c>
    </row>
    <row r="172" spans="1:5" ht="15.75" customHeight="1">
      <c r="A172" s="1">
        <v>5686</v>
      </c>
      <c r="B172" s="3">
        <f>_xlfn.XLOOKUP(A172,'Original deal_information'!$C$2:$C$777,'Original deal_information'!$D$2:$D$777,0)</f>
        <v>42583</v>
      </c>
      <c r="C172">
        <f>_xlfn.XLOOKUP(A172,'Original deal_information'!$C$2:$C$777,'Original deal_information'!$E$2:$E$777,0)</f>
        <v>0</v>
      </c>
      <c r="D172">
        <f>_xlfn.XLOOKUP(A172,'Original deal_information'!$C$2:$C$777,'Original deal_information'!$G$2:$G$777,0)</f>
        <v>9101</v>
      </c>
      <c r="E172">
        <f>_xlfn.XLOOKUP(A172,'Original deal_information'!$C$2:$C$777,'Original deal_information'!$H$2:$H$777,0)</f>
        <v>1</v>
      </c>
    </row>
    <row r="173" spans="1:5" ht="15.75" customHeight="1">
      <c r="A173" s="1">
        <v>5687</v>
      </c>
      <c r="B173" s="3">
        <f>_xlfn.XLOOKUP(A173,'Original deal_information'!$C$2:$C$777,'Original deal_information'!$D$2:$D$777,0)</f>
        <v>42583</v>
      </c>
      <c r="C173">
        <f>_xlfn.XLOOKUP(A173,'Original deal_information'!$C$2:$C$777,'Original deal_information'!$E$2:$E$777,0)</f>
        <v>0</v>
      </c>
      <c r="D173">
        <f>_xlfn.XLOOKUP(A173,'Original deal_information'!$C$2:$C$777,'Original deal_information'!$G$2:$G$777,0)</f>
        <v>9101</v>
      </c>
      <c r="E173">
        <f>_xlfn.XLOOKUP(A173,'Original deal_information'!$C$2:$C$777,'Original deal_information'!$H$2:$H$777,0)</f>
        <v>1</v>
      </c>
    </row>
    <row r="174" spans="1:5" ht="15.75" customHeight="1">
      <c r="A174" s="1">
        <v>5688</v>
      </c>
      <c r="B174" s="3">
        <f>_xlfn.XLOOKUP(A174,'Original deal_information'!$C$2:$C$777,'Original deal_information'!$D$2:$D$777,0)</f>
        <v>42583</v>
      </c>
      <c r="C174">
        <f>_xlfn.XLOOKUP(A174,'Original deal_information'!$C$2:$C$777,'Original deal_information'!$E$2:$E$777,0)</f>
        <v>0</v>
      </c>
      <c r="D174">
        <f>_xlfn.XLOOKUP(A174,'Original deal_information'!$C$2:$C$777,'Original deal_information'!$G$2:$G$777,0)</f>
        <v>9101</v>
      </c>
      <c r="E174">
        <f>_xlfn.XLOOKUP(A174,'Original deal_information'!$C$2:$C$777,'Original deal_information'!$H$2:$H$777,0)</f>
        <v>1</v>
      </c>
    </row>
    <row r="175" spans="1:5" ht="15.75" customHeight="1">
      <c r="A175" s="1">
        <v>5689</v>
      </c>
      <c r="B175" s="3">
        <f>_xlfn.XLOOKUP(A175,'Original deal_information'!$C$2:$C$777,'Original deal_information'!$D$2:$D$777,0)</f>
        <v>42583</v>
      </c>
      <c r="C175">
        <f>_xlfn.XLOOKUP(A175,'Original deal_information'!$C$2:$C$777,'Original deal_information'!$E$2:$E$777,0)</f>
        <v>0</v>
      </c>
      <c r="D175">
        <f>_xlfn.XLOOKUP(A175,'Original deal_information'!$C$2:$C$777,'Original deal_information'!$G$2:$G$777,0)</f>
        <v>9101</v>
      </c>
      <c r="E175">
        <f>_xlfn.XLOOKUP(A175,'Original deal_information'!$C$2:$C$777,'Original deal_information'!$H$2:$H$777,0)</f>
        <v>1</v>
      </c>
    </row>
    <row r="176" spans="1:5" ht="15.75" customHeight="1">
      <c r="A176" s="1">
        <v>5696</v>
      </c>
      <c r="B176" s="3">
        <f>_xlfn.XLOOKUP(A176,'Original deal_information'!$C$2:$C$777,'Original deal_information'!$D$2:$D$777,0)</f>
        <v>42430</v>
      </c>
      <c r="C176">
        <f>_xlfn.XLOOKUP(A176,'Original deal_information'!$C$2:$C$777,'Original deal_information'!$E$2:$E$777,0)</f>
        <v>0</v>
      </c>
      <c r="D176">
        <f>_xlfn.XLOOKUP(A176,'Original deal_information'!$C$2:$C$777,'Original deal_information'!$G$2:$G$777,0)</f>
        <v>5672</v>
      </c>
      <c r="E176">
        <f>_xlfn.XLOOKUP(A176,'Original deal_information'!$C$2:$C$777,'Original deal_information'!$H$2:$H$777,0)</f>
        <v>1</v>
      </c>
    </row>
    <row r="177" spans="1:5" ht="15.75" customHeight="1">
      <c r="A177" s="1">
        <v>5719</v>
      </c>
      <c r="B177" s="3">
        <f>_xlfn.XLOOKUP(A177,'Original deal_information'!$C$2:$C$777,'Original deal_information'!$D$2:$D$777,0)</f>
        <v>42461</v>
      </c>
      <c r="C177">
        <f>_xlfn.XLOOKUP(A177,'Original deal_information'!$C$2:$C$777,'Original deal_information'!$E$2:$E$777,0)</f>
        <v>10000000</v>
      </c>
      <c r="D177">
        <f>_xlfn.XLOOKUP(A177,'Original deal_information'!$C$2:$C$777,'Original deal_information'!$G$2:$G$777,0)</f>
        <v>1234</v>
      </c>
      <c r="E177">
        <f>_xlfn.XLOOKUP(A177,'Original deal_information'!$C$2:$C$777,'Original deal_information'!$H$2:$H$777,0)</f>
        <v>1</v>
      </c>
    </row>
    <row r="178" spans="1:5" ht="15.75" customHeight="1">
      <c r="A178" s="1">
        <v>5746</v>
      </c>
      <c r="B178" s="3">
        <f>_xlfn.XLOOKUP(A178,'Original deal_information'!$C$2:$C$777,'Original deal_information'!$D$2:$D$777,0)</f>
        <v>42552.166666666664</v>
      </c>
      <c r="C178">
        <f>_xlfn.XLOOKUP(A178,'Original deal_information'!$C$2:$C$777,'Original deal_information'!$E$2:$E$777,0)</f>
        <v>1000000</v>
      </c>
      <c r="D178">
        <f>_xlfn.XLOOKUP(A178,'Original deal_information'!$C$2:$C$777,'Original deal_information'!$G$2:$G$777,0)</f>
        <v>5678</v>
      </c>
      <c r="E178">
        <f>_xlfn.XLOOKUP(A178,'Original deal_information'!$C$2:$C$777,'Original deal_information'!$H$2:$H$777,0)</f>
        <v>1</v>
      </c>
    </row>
    <row r="179" spans="1:5" ht="15.75" customHeight="1">
      <c r="A179" s="1">
        <v>5754</v>
      </c>
      <c r="B179" s="3">
        <f>_xlfn.XLOOKUP(A179,'Original deal_information'!$C$2:$C$777,'Original deal_information'!$D$2:$D$777,0)</f>
        <v>42857.166666666664</v>
      </c>
      <c r="C179">
        <f>_xlfn.XLOOKUP(A179,'Original deal_information'!$C$2:$C$777,'Original deal_information'!$E$2:$E$777,0)</f>
        <v>3000000</v>
      </c>
      <c r="D179">
        <f>_xlfn.XLOOKUP(A179,'Original deal_information'!$C$2:$C$777,'Original deal_information'!$G$2:$G$777,0)</f>
        <v>2345</v>
      </c>
      <c r="E179">
        <f>_xlfn.XLOOKUP(A179,'Original deal_information'!$C$2:$C$777,'Original deal_information'!$H$2:$H$777,0)</f>
        <v>3</v>
      </c>
    </row>
    <row r="180" spans="1:5" ht="15.75" customHeight="1">
      <c r="A180" s="1">
        <v>5761</v>
      </c>
      <c r="B180" s="3">
        <f>_xlfn.XLOOKUP(A180,'Original deal_information'!$C$2:$C$777,'Original deal_information'!$D$2:$D$777,0)</f>
        <v>42857.166666666664</v>
      </c>
      <c r="C180">
        <f>_xlfn.XLOOKUP(A180,'Original deal_information'!$C$2:$C$777,'Original deal_information'!$E$2:$E$777,0)</f>
        <v>5000000</v>
      </c>
      <c r="D180">
        <f>_xlfn.XLOOKUP(A180,'Original deal_information'!$C$2:$C$777,'Original deal_information'!$G$2:$G$777,0)</f>
        <v>5678</v>
      </c>
      <c r="E180">
        <f>_xlfn.XLOOKUP(A180,'Original deal_information'!$C$2:$C$777,'Original deal_information'!$H$2:$H$777,0)</f>
        <v>2</v>
      </c>
    </row>
    <row r="181" spans="1:5" ht="15.75" customHeight="1">
      <c r="A181" s="1">
        <v>12632</v>
      </c>
      <c r="B181" s="3">
        <f>_xlfn.XLOOKUP(A181,'Original deal_information'!$C$2:$C$777,'Original deal_information'!$D$2:$D$777,0)</f>
        <v>42644</v>
      </c>
      <c r="C181">
        <f>_xlfn.XLOOKUP(A181,'Original deal_information'!$C$2:$C$777,'Original deal_information'!$E$2:$E$777,0)</f>
        <v>50000</v>
      </c>
      <c r="D181">
        <f>_xlfn.XLOOKUP(A181,'Original deal_information'!$C$2:$C$777,'Original deal_information'!$G$2:$G$777,0)</f>
        <v>9101</v>
      </c>
      <c r="E181">
        <f>_xlfn.XLOOKUP(A181,'Original deal_information'!$C$2:$C$777,'Original deal_information'!$H$2:$H$777,0)</f>
        <v>1</v>
      </c>
    </row>
    <row r="182" spans="1:5" ht="15.75" customHeight="1">
      <c r="A182" s="1">
        <v>14794</v>
      </c>
      <c r="B182" s="3">
        <f>_xlfn.XLOOKUP(A182,'Original deal_information'!$C$2:$C$777,'Original deal_information'!$D$2:$D$777,0)</f>
        <v>42644.166666666664</v>
      </c>
      <c r="C182">
        <f>_xlfn.XLOOKUP(A182,'Original deal_information'!$C$2:$C$777,'Original deal_information'!$E$2:$E$777,0)</f>
        <v>600000</v>
      </c>
      <c r="D182">
        <f>_xlfn.XLOOKUP(A182,'Original deal_information'!$C$2:$C$777,'Original deal_information'!$G$2:$G$777,0)</f>
        <v>9101</v>
      </c>
      <c r="E182">
        <f>_xlfn.XLOOKUP(A182,'Original deal_information'!$C$2:$C$777,'Original deal_information'!$H$2:$H$777,0)</f>
        <v>3</v>
      </c>
    </row>
    <row r="183" spans="1:5" ht="15.75" customHeight="1">
      <c r="A183" s="1">
        <v>15210</v>
      </c>
      <c r="B183" s="3">
        <f>_xlfn.XLOOKUP(A183,'Original deal_information'!$C$2:$C$777,'Original deal_information'!$D$2:$D$777,0)</f>
        <v>42552</v>
      </c>
      <c r="C183">
        <f>_xlfn.XLOOKUP(A183,'Original deal_information'!$C$2:$C$777,'Original deal_information'!$E$2:$E$777,0)</f>
        <v>900000</v>
      </c>
      <c r="D183">
        <f>_xlfn.XLOOKUP(A183,'Original deal_information'!$C$2:$C$777,'Original deal_information'!$G$2:$G$777,0)</f>
        <v>9101</v>
      </c>
      <c r="E183">
        <f>_xlfn.XLOOKUP(A183,'Original deal_information'!$C$2:$C$777,'Original deal_information'!$H$2:$H$777,0)</f>
        <v>1</v>
      </c>
    </row>
    <row r="184" spans="1:5" ht="15.75" customHeight="1">
      <c r="A184" s="1">
        <v>15288</v>
      </c>
      <c r="B184" s="3">
        <f>_xlfn.XLOOKUP(A184,'Original deal_information'!$C$2:$C$777,'Original deal_information'!$D$2:$D$777,0)</f>
        <v>42430</v>
      </c>
      <c r="C184">
        <f>_xlfn.XLOOKUP(A184,'Original deal_information'!$C$2:$C$777,'Original deal_information'!$E$2:$E$777,0)</f>
        <v>50000</v>
      </c>
      <c r="D184">
        <f>_xlfn.XLOOKUP(A184,'Original deal_information'!$C$2:$C$777,'Original deal_information'!$G$2:$G$777,0)</f>
        <v>9101</v>
      </c>
      <c r="E184">
        <f>_xlfn.XLOOKUP(A184,'Original deal_information'!$C$2:$C$777,'Original deal_information'!$H$2:$H$777,0)</f>
        <v>1</v>
      </c>
    </row>
    <row r="185" spans="1:5" ht="15.75" customHeight="1">
      <c r="A185" s="1">
        <v>15289</v>
      </c>
      <c r="B185" s="3">
        <f>_xlfn.XLOOKUP(A185,'Original deal_information'!$C$2:$C$777,'Original deal_information'!$D$2:$D$777,0)</f>
        <v>42491.166666666664</v>
      </c>
      <c r="C185">
        <f>_xlfn.XLOOKUP(A185,'Original deal_information'!$C$2:$C$777,'Original deal_information'!$E$2:$E$777,0)</f>
        <v>50000</v>
      </c>
      <c r="D185">
        <f>_xlfn.XLOOKUP(A185,'Original deal_information'!$C$2:$C$777,'Original deal_information'!$G$2:$G$777,0)</f>
        <v>9101</v>
      </c>
      <c r="E185">
        <f>_xlfn.XLOOKUP(A185,'Original deal_information'!$C$2:$C$777,'Original deal_information'!$H$2:$H$777,0)</f>
        <v>1</v>
      </c>
    </row>
    <row r="186" spans="1:5" ht="15.75" customHeight="1">
      <c r="A186" s="1">
        <v>15326</v>
      </c>
      <c r="B186" s="3">
        <f>_xlfn.XLOOKUP(A186,'Original deal_information'!$C$2:$C$777,'Original deal_information'!$D$2:$D$777,0)</f>
        <v>42614</v>
      </c>
      <c r="C186">
        <f>_xlfn.XLOOKUP(A186,'Original deal_information'!$C$2:$C$777,'Original deal_information'!$E$2:$E$777,0)</f>
        <v>2200000</v>
      </c>
      <c r="D186">
        <f>_xlfn.XLOOKUP(A186,'Original deal_information'!$C$2:$C$777,'Original deal_information'!$G$2:$G$777,0)</f>
        <v>5678</v>
      </c>
      <c r="E186">
        <f>_xlfn.XLOOKUP(A186,'Original deal_information'!$C$2:$C$777,'Original deal_information'!$H$2:$H$777,0)</f>
        <v>3</v>
      </c>
    </row>
    <row r="187" spans="1:5" ht="15.75" customHeight="1">
      <c r="A187" s="1">
        <v>16146</v>
      </c>
      <c r="B187" s="3">
        <f>_xlfn.XLOOKUP(A187,'Original deal_information'!$C$2:$C$777,'Original deal_information'!$D$2:$D$777,0)</f>
        <v>42736.166666666664</v>
      </c>
      <c r="C187">
        <f>_xlfn.XLOOKUP(A187,'Original deal_information'!$C$2:$C$777,'Original deal_information'!$E$2:$E$777,0)</f>
        <v>12000000</v>
      </c>
      <c r="D187">
        <f>_xlfn.XLOOKUP(A187,'Original deal_information'!$C$2:$C$777,'Original deal_information'!$G$2:$G$777,0)</f>
        <v>1213</v>
      </c>
      <c r="E187">
        <f>_xlfn.XLOOKUP(A187,'Original deal_information'!$C$2:$C$777,'Original deal_information'!$H$2:$H$777,0)</f>
        <v>2</v>
      </c>
    </row>
    <row r="188" spans="1:5" ht="15.75" customHeight="1">
      <c r="A188" s="1">
        <v>16384</v>
      </c>
      <c r="B188" s="3">
        <f>_xlfn.XLOOKUP(A188,'Original deal_information'!$C$2:$C$777,'Original deal_information'!$D$2:$D$777,0)</f>
        <v>42887.166666666664</v>
      </c>
      <c r="C188">
        <f>_xlfn.XLOOKUP(A188,'Original deal_information'!$C$2:$C$777,'Original deal_information'!$E$2:$E$777,0)</f>
        <v>0</v>
      </c>
      <c r="D188">
        <f>_xlfn.XLOOKUP(A188,'Original deal_information'!$C$2:$C$777,'Original deal_information'!$G$2:$G$777,0)</f>
        <v>5678</v>
      </c>
      <c r="E188">
        <f>_xlfn.XLOOKUP(A188,'Original deal_information'!$C$2:$C$777,'Original deal_information'!$H$2:$H$777,0)</f>
        <v>2</v>
      </c>
    </row>
    <row r="189" spans="1:5" ht="15.75" customHeight="1">
      <c r="A189" s="1">
        <v>16491</v>
      </c>
      <c r="B189" s="3">
        <f>_xlfn.XLOOKUP(A189,'Original deal_information'!$C$2:$C$777,'Original deal_information'!$D$2:$D$777,0)</f>
        <v>42552.166666666664</v>
      </c>
      <c r="C189">
        <f>_xlfn.XLOOKUP(A189,'Original deal_information'!$C$2:$C$777,'Original deal_information'!$E$2:$E$777,0)</f>
        <v>24000000</v>
      </c>
      <c r="D189">
        <f>_xlfn.XLOOKUP(A189,'Original deal_information'!$C$2:$C$777,'Original deal_information'!$G$2:$G$777,0)</f>
        <v>1234</v>
      </c>
      <c r="E189">
        <f>_xlfn.XLOOKUP(A189,'Original deal_information'!$C$2:$C$777,'Original deal_information'!$H$2:$H$777,0)</f>
        <v>1</v>
      </c>
    </row>
    <row r="190" spans="1:5" ht="15.75" customHeight="1">
      <c r="A190" s="1">
        <v>16561</v>
      </c>
      <c r="B190" s="3">
        <f>_xlfn.XLOOKUP(A190,'Original deal_information'!$C$2:$C$777,'Original deal_information'!$D$2:$D$777,0)</f>
        <v>42948.166666666664</v>
      </c>
      <c r="C190">
        <f>_xlfn.XLOOKUP(A190,'Original deal_information'!$C$2:$C$777,'Original deal_information'!$E$2:$E$777,0)</f>
        <v>700000</v>
      </c>
      <c r="D190">
        <f>_xlfn.XLOOKUP(A190,'Original deal_information'!$C$2:$C$777,'Original deal_information'!$G$2:$G$777,0)</f>
        <v>9101</v>
      </c>
      <c r="E190">
        <f>_xlfn.XLOOKUP(A190,'Original deal_information'!$C$2:$C$777,'Original deal_information'!$H$2:$H$777,0)</f>
        <v>1</v>
      </c>
    </row>
    <row r="191" spans="1:5" ht="15.75" customHeight="1">
      <c r="A191" s="1">
        <v>16597</v>
      </c>
      <c r="B191" s="3">
        <f>_xlfn.XLOOKUP(A191,'Original deal_information'!$C$2:$C$777,'Original deal_information'!$D$2:$D$777,0)</f>
        <v>42887.166666666664</v>
      </c>
      <c r="C191">
        <f>_xlfn.XLOOKUP(A191,'Original deal_information'!$C$2:$C$777,'Original deal_information'!$E$2:$E$777,0)</f>
        <v>3000000</v>
      </c>
      <c r="D191">
        <f>_xlfn.XLOOKUP(A191,'Original deal_information'!$C$2:$C$777,'Original deal_information'!$G$2:$G$777,0)</f>
        <v>9101</v>
      </c>
      <c r="E191">
        <f>_xlfn.XLOOKUP(A191,'Original deal_information'!$C$2:$C$777,'Original deal_information'!$H$2:$H$777,0)</f>
        <v>6</v>
      </c>
    </row>
    <row r="192" spans="1:5" ht="15.75" customHeight="1">
      <c r="A192" s="1">
        <v>16617</v>
      </c>
      <c r="B192" s="3">
        <f>_xlfn.XLOOKUP(A192,'Original deal_information'!$C$2:$C$777,'Original deal_information'!$D$2:$D$777,0)</f>
        <v>42979</v>
      </c>
      <c r="C192">
        <f>_xlfn.XLOOKUP(A192,'Original deal_information'!$C$2:$C$777,'Original deal_information'!$E$2:$E$777,0)</f>
        <v>650000</v>
      </c>
      <c r="D192">
        <f>_xlfn.XLOOKUP(A192,'Original deal_information'!$C$2:$C$777,'Original deal_information'!$G$2:$G$777,0)</f>
        <v>9101</v>
      </c>
      <c r="E192">
        <f>_xlfn.XLOOKUP(A192,'Original deal_information'!$C$2:$C$777,'Original deal_information'!$H$2:$H$777,0)</f>
        <v>3</v>
      </c>
    </row>
    <row r="193" spans="1:5" ht="15.75" customHeight="1">
      <c r="A193" s="1">
        <v>16647</v>
      </c>
      <c r="B193" s="3">
        <f>_xlfn.XLOOKUP(A193,'Original deal_information'!$C$2:$C$777,'Original deal_information'!$D$2:$D$777,0)</f>
        <v>42370.166666666664</v>
      </c>
      <c r="C193">
        <f>_xlfn.XLOOKUP(A193,'Original deal_information'!$C$2:$C$777,'Original deal_information'!$E$2:$E$777,0)</f>
        <v>1300000</v>
      </c>
      <c r="D193">
        <f>_xlfn.XLOOKUP(A193,'Original deal_information'!$C$2:$C$777,'Original deal_information'!$G$2:$G$777,0)</f>
        <v>9101</v>
      </c>
      <c r="E193">
        <f>_xlfn.XLOOKUP(A193,'Original deal_information'!$C$2:$C$777,'Original deal_information'!$H$2:$H$777,0)</f>
        <v>0</v>
      </c>
    </row>
    <row r="194" spans="1:5" ht="15.75" customHeight="1">
      <c r="A194" s="1">
        <v>16648</v>
      </c>
      <c r="B194" s="3">
        <f>_xlfn.XLOOKUP(A194,'Original deal_information'!$C$2:$C$777,'Original deal_information'!$D$2:$D$777,0)</f>
        <v>42887.166666666664</v>
      </c>
      <c r="C194">
        <f>_xlfn.XLOOKUP(A194,'Original deal_information'!$C$2:$C$777,'Original deal_information'!$E$2:$E$777,0)</f>
        <v>0</v>
      </c>
      <c r="D194">
        <f>_xlfn.XLOOKUP(A194,'Original deal_information'!$C$2:$C$777,'Original deal_information'!$G$2:$G$777,0)</f>
        <v>9101</v>
      </c>
      <c r="E194">
        <f>_xlfn.XLOOKUP(A194,'Original deal_information'!$C$2:$C$777,'Original deal_information'!$H$2:$H$777,0)</f>
        <v>1</v>
      </c>
    </row>
    <row r="195" spans="1:5" ht="15.75" customHeight="1">
      <c r="A195" s="1">
        <v>16707</v>
      </c>
      <c r="B195" s="3">
        <f>_xlfn.XLOOKUP(A195,'Original deal_information'!$C$2:$C$777,'Original deal_information'!$D$2:$D$777,0)</f>
        <v>42705.166666666664</v>
      </c>
      <c r="C195">
        <f>_xlfn.XLOOKUP(A195,'Original deal_information'!$C$2:$C$777,'Original deal_information'!$E$2:$E$777,0)</f>
        <v>0</v>
      </c>
      <c r="D195">
        <f>_xlfn.XLOOKUP(A195,'Original deal_information'!$C$2:$C$777,'Original deal_information'!$G$2:$G$777,0)</f>
        <v>9101</v>
      </c>
      <c r="E195">
        <f>_xlfn.XLOOKUP(A195,'Original deal_information'!$C$2:$C$777,'Original deal_information'!$H$2:$H$777,0)</f>
        <v>2</v>
      </c>
    </row>
    <row r="196" spans="1:5" ht="15.75" customHeight="1">
      <c r="A196" s="1">
        <v>16736</v>
      </c>
      <c r="B196" s="3">
        <f>_xlfn.XLOOKUP(A196,'Original deal_information'!$C$2:$C$777,'Original deal_information'!$D$2:$D$777,0)</f>
        <v>42715.166666666664</v>
      </c>
      <c r="C196">
        <f>_xlfn.XLOOKUP(A196,'Original deal_information'!$C$2:$C$777,'Original deal_information'!$E$2:$E$777,0)</f>
        <v>0</v>
      </c>
      <c r="D196">
        <f>_xlfn.XLOOKUP(A196,'Original deal_information'!$C$2:$C$777,'Original deal_information'!$G$2:$G$777,0)</f>
        <v>6789</v>
      </c>
      <c r="E196">
        <f>_xlfn.XLOOKUP(A196,'Original deal_information'!$C$2:$C$777,'Original deal_information'!$H$2:$H$777,0)</f>
        <v>1</v>
      </c>
    </row>
    <row r="197" spans="1:5" ht="15.75" customHeight="1">
      <c r="A197" s="1">
        <v>16765</v>
      </c>
      <c r="B197" s="3">
        <f>_xlfn.XLOOKUP(A197,'Original deal_information'!$C$2:$C$777,'Original deal_information'!$D$2:$D$777,0)</f>
        <v>42795.166666666664</v>
      </c>
      <c r="C197">
        <f>_xlfn.XLOOKUP(A197,'Original deal_information'!$C$2:$C$777,'Original deal_information'!$E$2:$E$777,0)</f>
        <v>1500000</v>
      </c>
      <c r="D197">
        <f>_xlfn.XLOOKUP(A197,'Original deal_information'!$C$2:$C$777,'Original deal_information'!$G$2:$G$777,0)</f>
        <v>9101</v>
      </c>
      <c r="E197">
        <f>_xlfn.XLOOKUP(A197,'Original deal_information'!$C$2:$C$777,'Original deal_information'!$H$2:$H$777,0)</f>
        <v>1</v>
      </c>
    </row>
    <row r="198" spans="1:5" ht="15.75" customHeight="1">
      <c r="A198" s="1">
        <v>16788</v>
      </c>
      <c r="B198" s="3">
        <f>_xlfn.XLOOKUP(A198,'Original deal_information'!$C$2:$C$777,'Original deal_information'!$D$2:$D$777,0)</f>
        <v>42795.166666666664</v>
      </c>
      <c r="C198">
        <f>_xlfn.XLOOKUP(A198,'Original deal_information'!$C$2:$C$777,'Original deal_information'!$E$2:$E$777,0)</f>
        <v>1000000</v>
      </c>
      <c r="D198">
        <f>_xlfn.XLOOKUP(A198,'Original deal_information'!$C$2:$C$777,'Original deal_information'!$G$2:$G$777,0)</f>
        <v>5678</v>
      </c>
      <c r="E198">
        <f>_xlfn.XLOOKUP(A198,'Original deal_information'!$C$2:$C$777,'Original deal_information'!$H$2:$H$777,0)</f>
        <v>0</v>
      </c>
    </row>
    <row r="199" spans="1:5" ht="15.75" customHeight="1">
      <c r="A199" s="1">
        <v>16796</v>
      </c>
      <c r="B199" s="3">
        <f>_xlfn.XLOOKUP(A199,'Original deal_information'!$C$2:$C$777,'Original deal_information'!$D$2:$D$777,0)</f>
        <v>42736</v>
      </c>
      <c r="C199">
        <f>_xlfn.XLOOKUP(A199,'Original deal_information'!$C$2:$C$777,'Original deal_information'!$E$2:$E$777,0)</f>
        <v>180000</v>
      </c>
      <c r="D199">
        <f>_xlfn.XLOOKUP(A199,'Original deal_information'!$C$2:$C$777,'Original deal_information'!$G$2:$G$777,0)</f>
        <v>3456</v>
      </c>
      <c r="E199">
        <f>_xlfn.XLOOKUP(A199,'Original deal_information'!$C$2:$C$777,'Original deal_information'!$H$2:$H$777,0)</f>
        <v>0</v>
      </c>
    </row>
    <row r="200" spans="1:5" ht="15.75" customHeight="1">
      <c r="A200" s="1">
        <v>16847</v>
      </c>
      <c r="B200" s="3">
        <f>_xlfn.XLOOKUP(A200,'Original deal_information'!$C$2:$C$777,'Original deal_information'!$D$2:$D$777,0)</f>
        <v>42767.166666666664</v>
      </c>
      <c r="C200">
        <f>_xlfn.XLOOKUP(A200,'Original deal_information'!$C$2:$C$777,'Original deal_information'!$E$2:$E$777,0)</f>
        <v>55800</v>
      </c>
      <c r="D200">
        <f>_xlfn.XLOOKUP(A200,'Original deal_information'!$C$2:$C$777,'Original deal_information'!$G$2:$G$777,0)</f>
        <v>3456</v>
      </c>
      <c r="E200">
        <f>_xlfn.XLOOKUP(A200,'Original deal_information'!$C$2:$C$777,'Original deal_information'!$H$2:$H$777,0)</f>
        <v>1</v>
      </c>
    </row>
    <row r="201" spans="1:5" ht="15.75" customHeight="1">
      <c r="A201" s="1">
        <v>16861</v>
      </c>
      <c r="B201" s="3">
        <f>_xlfn.XLOOKUP(A201,'Original deal_information'!$C$2:$C$777,'Original deal_information'!$D$2:$D$777,0)</f>
        <v>43079.166666666664</v>
      </c>
      <c r="C201">
        <f>_xlfn.XLOOKUP(A201,'Original deal_information'!$C$2:$C$777,'Original deal_information'!$E$2:$E$777,0)</f>
        <v>1300000</v>
      </c>
      <c r="D201">
        <f>_xlfn.XLOOKUP(A201,'Original deal_information'!$C$2:$C$777,'Original deal_information'!$G$2:$G$777,0)</f>
        <v>5678</v>
      </c>
      <c r="E201">
        <f>_xlfn.XLOOKUP(A201,'Original deal_information'!$C$2:$C$777,'Original deal_information'!$H$2:$H$777,0)</f>
        <v>1</v>
      </c>
    </row>
    <row r="202" spans="1:5" ht="15.75" customHeight="1">
      <c r="A202" s="1">
        <v>16868</v>
      </c>
      <c r="B202" s="3">
        <f>_xlfn.XLOOKUP(A202,'Original deal_information'!$C$2:$C$777,'Original deal_information'!$D$2:$D$777,0)</f>
        <v>42795</v>
      </c>
      <c r="C202">
        <f>_xlfn.XLOOKUP(A202,'Original deal_information'!$C$2:$C$777,'Original deal_information'!$E$2:$E$777,0)</f>
        <v>90000</v>
      </c>
      <c r="D202">
        <f>_xlfn.XLOOKUP(A202,'Original deal_information'!$C$2:$C$777,'Original deal_information'!$G$2:$G$777,0)</f>
        <v>9101</v>
      </c>
      <c r="E202">
        <f>_xlfn.XLOOKUP(A202,'Original deal_information'!$C$2:$C$777,'Original deal_information'!$H$2:$H$777,0)</f>
        <v>0</v>
      </c>
    </row>
    <row r="203" spans="1:5" ht="15.75" customHeight="1">
      <c r="A203" s="1">
        <v>16955</v>
      </c>
      <c r="B203" s="3">
        <f>_xlfn.XLOOKUP(A203,'Original deal_information'!$C$2:$C$777,'Original deal_information'!$D$2:$D$777,0)</f>
        <v>42521</v>
      </c>
      <c r="C203">
        <f>_xlfn.XLOOKUP(A203,'Original deal_information'!$C$2:$C$777,'Original deal_information'!$E$2:$E$777,0)</f>
        <v>40000</v>
      </c>
      <c r="D203">
        <f>_xlfn.XLOOKUP(A203,'Original deal_information'!$C$2:$C$777,'Original deal_information'!$G$2:$G$777,0)</f>
        <v>9101</v>
      </c>
      <c r="E203">
        <f>_xlfn.XLOOKUP(A203,'Original deal_information'!$C$2:$C$777,'Original deal_information'!$H$2:$H$777,0)</f>
        <v>0</v>
      </c>
    </row>
    <row r="204" spans="1:5" ht="15.75" customHeight="1">
      <c r="A204" s="1">
        <v>16973</v>
      </c>
      <c r="B204" s="3">
        <f>_xlfn.XLOOKUP(A204,'Original deal_information'!$C$2:$C$777,'Original deal_information'!$D$2:$D$777,0)</f>
        <v>42644.166666666664</v>
      </c>
      <c r="C204">
        <f>_xlfn.XLOOKUP(A204,'Original deal_information'!$C$2:$C$777,'Original deal_information'!$E$2:$E$777,0)</f>
        <v>200000</v>
      </c>
      <c r="D204">
        <f>_xlfn.XLOOKUP(A204,'Original deal_information'!$C$2:$C$777,'Original deal_information'!$G$2:$G$777,0)</f>
        <v>5678</v>
      </c>
      <c r="E204">
        <f>_xlfn.XLOOKUP(A204,'Original deal_information'!$C$2:$C$777,'Original deal_information'!$H$2:$H$777,0)</f>
        <v>1</v>
      </c>
    </row>
    <row r="205" spans="1:5" ht="15.75" customHeight="1">
      <c r="A205" s="1">
        <v>17029</v>
      </c>
      <c r="B205" s="3">
        <f>_xlfn.XLOOKUP(A205,'Original deal_information'!$C$2:$C$777,'Original deal_information'!$D$2:$D$777,0)</f>
        <v>42767</v>
      </c>
      <c r="C205">
        <f>_xlfn.XLOOKUP(A205,'Original deal_information'!$C$2:$C$777,'Original deal_information'!$E$2:$E$777,0)</f>
        <v>380000</v>
      </c>
      <c r="D205">
        <f>_xlfn.XLOOKUP(A205,'Original deal_information'!$C$2:$C$777,'Original deal_information'!$G$2:$G$777,0)</f>
        <v>9101</v>
      </c>
      <c r="E205">
        <f>_xlfn.XLOOKUP(A205,'Original deal_information'!$C$2:$C$777,'Original deal_information'!$H$2:$H$777,0)</f>
        <v>0</v>
      </c>
    </row>
    <row r="206" spans="1:5" ht="15.75" customHeight="1">
      <c r="A206" s="1">
        <v>17065</v>
      </c>
      <c r="B206" s="3">
        <f>_xlfn.XLOOKUP(A206,'Original deal_information'!$C$2:$C$777,'Original deal_information'!$D$2:$D$777,0)</f>
        <v>42736</v>
      </c>
      <c r="C206">
        <f>_xlfn.XLOOKUP(A206,'Original deal_information'!$C$2:$C$777,'Original deal_information'!$E$2:$E$777,0)</f>
        <v>1525000</v>
      </c>
      <c r="D206">
        <f>_xlfn.XLOOKUP(A206,'Original deal_information'!$C$2:$C$777,'Original deal_information'!$G$2:$G$777,0)</f>
        <v>9101</v>
      </c>
      <c r="E206">
        <f>_xlfn.XLOOKUP(A206,'Original deal_information'!$C$2:$C$777,'Original deal_information'!$H$2:$H$777,0)</f>
        <v>3</v>
      </c>
    </row>
    <row r="207" spans="1:5" ht="15.75" customHeight="1">
      <c r="A207" s="1">
        <v>17260</v>
      </c>
      <c r="B207" s="3">
        <f>_xlfn.XLOOKUP(A207,'Original deal_information'!$C$2:$C$777,'Original deal_information'!$D$2:$D$777,0)</f>
        <v>42536.166666666664</v>
      </c>
      <c r="C207">
        <f>_xlfn.XLOOKUP(A207,'Original deal_information'!$C$2:$C$777,'Original deal_information'!$E$2:$E$777,0)</f>
        <v>0</v>
      </c>
      <c r="D207">
        <f>_xlfn.XLOOKUP(A207,'Original deal_information'!$C$2:$C$777,'Original deal_information'!$G$2:$G$777,0)</f>
        <v>1415</v>
      </c>
      <c r="E207">
        <f>_xlfn.XLOOKUP(A207,'Original deal_information'!$C$2:$C$777,'Original deal_information'!$H$2:$H$777,0)</f>
        <v>1</v>
      </c>
    </row>
    <row r="208" spans="1:5" ht="15.75" customHeight="1">
      <c r="A208" s="1">
        <v>17394</v>
      </c>
      <c r="B208" s="3">
        <f>_xlfn.XLOOKUP(A208,'Original deal_information'!$C$2:$C$777,'Original deal_information'!$D$2:$D$777,0)</f>
        <v>42948</v>
      </c>
      <c r="C208">
        <f>_xlfn.XLOOKUP(A208,'Original deal_information'!$C$2:$C$777,'Original deal_information'!$E$2:$E$777,0)</f>
        <v>14000</v>
      </c>
      <c r="D208">
        <f>_xlfn.XLOOKUP(A208,'Original deal_information'!$C$2:$C$777,'Original deal_information'!$G$2:$G$777,0)</f>
        <v>6789</v>
      </c>
      <c r="E208">
        <f>_xlfn.XLOOKUP(A208,'Original deal_information'!$C$2:$C$777,'Original deal_information'!$H$2:$H$777,0)</f>
        <v>1</v>
      </c>
    </row>
    <row r="209" spans="1:5" ht="15.75" customHeight="1">
      <c r="A209" s="1">
        <v>17399</v>
      </c>
      <c r="B209" s="3">
        <f>_xlfn.XLOOKUP(A209,'Original deal_information'!$C$2:$C$777,'Original deal_information'!$D$2:$D$777,0)</f>
        <v>43040</v>
      </c>
      <c r="C209">
        <f>_xlfn.XLOOKUP(A209,'Original deal_information'!$C$2:$C$777,'Original deal_information'!$E$2:$E$777,0)</f>
        <v>87500</v>
      </c>
      <c r="D209">
        <f>_xlfn.XLOOKUP(A209,'Original deal_information'!$C$2:$C$777,'Original deal_information'!$G$2:$G$777,0)</f>
        <v>6789</v>
      </c>
      <c r="E209">
        <f>_xlfn.XLOOKUP(A209,'Original deal_information'!$C$2:$C$777,'Original deal_information'!$H$2:$H$777,0)</f>
        <v>1</v>
      </c>
    </row>
    <row r="210" spans="1:5" ht="15.75" customHeight="1">
      <c r="A210" s="1">
        <v>17437</v>
      </c>
      <c r="B210" s="3">
        <f>_xlfn.XLOOKUP(A210,'Original deal_information'!$C$2:$C$777,'Original deal_information'!$D$2:$D$777,0)</f>
        <v>42856</v>
      </c>
      <c r="C210">
        <f>_xlfn.XLOOKUP(A210,'Original deal_information'!$C$2:$C$777,'Original deal_information'!$E$2:$E$777,0)</f>
        <v>40000</v>
      </c>
      <c r="D210">
        <f>_xlfn.XLOOKUP(A210,'Original deal_information'!$C$2:$C$777,'Original deal_information'!$G$2:$G$777,0)</f>
        <v>3456</v>
      </c>
      <c r="E210">
        <f>_xlfn.XLOOKUP(A210,'Original deal_information'!$C$2:$C$777,'Original deal_information'!$H$2:$H$777,0)</f>
        <v>1</v>
      </c>
    </row>
    <row r="211" spans="1:5" ht="15.75" customHeight="1">
      <c r="A211" s="1">
        <v>17481</v>
      </c>
      <c r="B211" s="3">
        <f>_xlfn.XLOOKUP(A211,'Original deal_information'!$C$2:$C$777,'Original deal_information'!$D$2:$D$777,0)</f>
        <v>42736</v>
      </c>
      <c r="C211">
        <f>_xlfn.XLOOKUP(A211,'Original deal_information'!$C$2:$C$777,'Original deal_information'!$E$2:$E$777,0)</f>
        <v>1700000</v>
      </c>
      <c r="D211">
        <f>_xlfn.XLOOKUP(A211,'Original deal_information'!$C$2:$C$777,'Original deal_information'!$G$2:$G$777,0)</f>
        <v>9101</v>
      </c>
      <c r="E211">
        <f>_xlfn.XLOOKUP(A211,'Original deal_information'!$C$2:$C$777,'Original deal_information'!$H$2:$H$777,0)</f>
        <v>1</v>
      </c>
    </row>
    <row r="212" spans="1:5" ht="15.75" customHeight="1">
      <c r="A212" s="1">
        <v>17505</v>
      </c>
      <c r="B212" s="3">
        <f>_xlfn.XLOOKUP(A212,'Original deal_information'!$C$2:$C$777,'Original deal_information'!$D$2:$D$777,0)</f>
        <v>43009</v>
      </c>
      <c r="C212">
        <f>_xlfn.XLOOKUP(A212,'Original deal_information'!$C$2:$C$777,'Original deal_information'!$E$2:$E$777,0)</f>
        <v>0</v>
      </c>
      <c r="D212">
        <f>_xlfn.XLOOKUP(A212,'Original deal_information'!$C$2:$C$777,'Original deal_information'!$G$2:$G$777,0)</f>
        <v>6789</v>
      </c>
      <c r="E212">
        <f>_xlfn.XLOOKUP(A212,'Original deal_information'!$C$2:$C$777,'Original deal_information'!$H$2:$H$777,0)</f>
        <v>1</v>
      </c>
    </row>
    <row r="213" spans="1:5" ht="15.75" customHeight="1">
      <c r="A213" s="1">
        <v>17877</v>
      </c>
      <c r="B213" s="3">
        <f>_xlfn.XLOOKUP(A213,'Original deal_information'!$C$2:$C$777,'Original deal_information'!$D$2:$D$777,0)</f>
        <v>42767.166666666664</v>
      </c>
      <c r="C213">
        <f>_xlfn.XLOOKUP(A213,'Original deal_information'!$C$2:$C$777,'Original deal_information'!$E$2:$E$777,0)</f>
        <v>1400000</v>
      </c>
      <c r="D213">
        <f>_xlfn.XLOOKUP(A213,'Original deal_information'!$C$2:$C$777,'Original deal_information'!$G$2:$G$777,0)</f>
        <v>9101</v>
      </c>
      <c r="E213">
        <f>_xlfn.XLOOKUP(A213,'Original deal_information'!$C$2:$C$777,'Original deal_information'!$H$2:$H$777,0)</f>
        <v>1</v>
      </c>
    </row>
    <row r="214" spans="1:5" ht="15.75" customHeight="1">
      <c r="A214" s="1">
        <v>17888</v>
      </c>
      <c r="B214" s="3">
        <f>_xlfn.XLOOKUP(A214,'Original deal_information'!$C$2:$C$777,'Original deal_information'!$D$2:$D$777,0)</f>
        <v>42917</v>
      </c>
      <c r="C214">
        <f>_xlfn.XLOOKUP(A214,'Original deal_information'!$C$2:$C$777,'Original deal_information'!$E$2:$E$777,0)</f>
        <v>100000</v>
      </c>
      <c r="D214">
        <f>_xlfn.XLOOKUP(A214,'Original deal_information'!$C$2:$C$777,'Original deal_information'!$G$2:$G$777,0)</f>
        <v>9101</v>
      </c>
      <c r="E214">
        <f>_xlfn.XLOOKUP(A214,'Original deal_information'!$C$2:$C$777,'Original deal_information'!$H$2:$H$777,0)</f>
        <v>0</v>
      </c>
    </row>
    <row r="215" spans="1:5" ht="15.75" customHeight="1">
      <c r="A215" s="1">
        <v>17893</v>
      </c>
      <c r="B215" s="3">
        <f>_xlfn.XLOOKUP(A215,'Original deal_information'!$C$2:$C$777,'Original deal_information'!$D$2:$D$777,0)</f>
        <v>43070.166666666664</v>
      </c>
      <c r="C215">
        <f>_xlfn.XLOOKUP(A215,'Original deal_information'!$C$2:$C$777,'Original deal_information'!$E$2:$E$777,0)</f>
        <v>1050000</v>
      </c>
      <c r="D215">
        <f>_xlfn.XLOOKUP(A215,'Original deal_information'!$C$2:$C$777,'Original deal_information'!$G$2:$G$777,0)</f>
        <v>1011</v>
      </c>
      <c r="E215">
        <f>_xlfn.XLOOKUP(A215,'Original deal_information'!$C$2:$C$777,'Original deal_information'!$H$2:$H$777,0)</f>
        <v>1</v>
      </c>
    </row>
    <row r="216" spans="1:5" ht="15.75" customHeight="1">
      <c r="A216" s="1">
        <v>17908</v>
      </c>
      <c r="B216" s="3">
        <f>_xlfn.XLOOKUP(A216,'Original deal_information'!$C$2:$C$777,'Original deal_information'!$D$2:$D$777,0)</f>
        <v>42644</v>
      </c>
      <c r="C216">
        <f>_xlfn.XLOOKUP(A216,'Original deal_information'!$C$2:$C$777,'Original deal_information'!$E$2:$E$777,0)</f>
        <v>0</v>
      </c>
      <c r="D216">
        <f>_xlfn.XLOOKUP(A216,'Original deal_information'!$C$2:$C$777,'Original deal_information'!$G$2:$G$777,0)</f>
        <v>3456</v>
      </c>
      <c r="E216">
        <f>_xlfn.XLOOKUP(A216,'Original deal_information'!$C$2:$C$777,'Original deal_information'!$H$2:$H$777,0)</f>
        <v>0</v>
      </c>
    </row>
    <row r="217" spans="1:5" ht="15.75" customHeight="1">
      <c r="A217" s="1">
        <v>17946</v>
      </c>
      <c r="B217" s="3">
        <f>_xlfn.XLOOKUP(A217,'Original deal_information'!$C$2:$C$777,'Original deal_information'!$D$2:$D$777,0)</f>
        <v>43070</v>
      </c>
      <c r="C217">
        <f>_xlfn.XLOOKUP(A217,'Original deal_information'!$C$2:$C$777,'Original deal_information'!$E$2:$E$777,0)</f>
        <v>520000</v>
      </c>
      <c r="D217">
        <f>_xlfn.XLOOKUP(A217,'Original deal_information'!$C$2:$C$777,'Original deal_information'!$G$2:$G$777,0)</f>
        <v>9101</v>
      </c>
      <c r="E217">
        <f>_xlfn.XLOOKUP(A217,'Original deal_information'!$C$2:$C$777,'Original deal_information'!$H$2:$H$777,0)</f>
        <v>2</v>
      </c>
    </row>
    <row r="218" spans="1:5" ht="15.75" customHeight="1">
      <c r="A218" s="1">
        <v>17972</v>
      </c>
      <c r="B218" s="3">
        <f>_xlfn.XLOOKUP(A218,'Original deal_information'!$C$2:$C$777,'Original deal_information'!$D$2:$D$777,0)</f>
        <v>42826</v>
      </c>
      <c r="C218">
        <f>_xlfn.XLOOKUP(A218,'Original deal_information'!$C$2:$C$777,'Original deal_information'!$E$2:$E$777,0)</f>
        <v>60000</v>
      </c>
      <c r="D218">
        <f>_xlfn.XLOOKUP(A218,'Original deal_information'!$C$2:$C$777,'Original deal_information'!$G$2:$G$777,0)</f>
        <v>6789</v>
      </c>
      <c r="E218">
        <f>_xlfn.XLOOKUP(A218,'Original deal_information'!$C$2:$C$777,'Original deal_information'!$H$2:$H$777,0)</f>
        <v>1</v>
      </c>
    </row>
    <row r="219" spans="1:5" ht="15.75" customHeight="1">
      <c r="A219" s="1">
        <v>18004</v>
      </c>
      <c r="B219" s="3">
        <f>_xlfn.XLOOKUP(A219,'Original deal_information'!$C$2:$C$777,'Original deal_information'!$D$2:$D$777,0)</f>
        <v>42705</v>
      </c>
      <c r="C219">
        <f>_xlfn.XLOOKUP(A219,'Original deal_information'!$C$2:$C$777,'Original deal_information'!$E$2:$E$777,0)</f>
        <v>178038</v>
      </c>
      <c r="D219">
        <f>_xlfn.XLOOKUP(A219,'Original deal_information'!$C$2:$C$777,'Original deal_information'!$G$2:$G$777,0)</f>
        <v>3456</v>
      </c>
      <c r="E219">
        <f>_xlfn.XLOOKUP(A219,'Original deal_information'!$C$2:$C$777,'Original deal_information'!$H$2:$H$777,0)</f>
        <v>2</v>
      </c>
    </row>
    <row r="220" spans="1:5" ht="15.75" customHeight="1">
      <c r="A220" s="1">
        <v>18040</v>
      </c>
      <c r="B220" s="3">
        <f>_xlfn.XLOOKUP(A220,'Original deal_information'!$C$2:$C$777,'Original deal_information'!$D$2:$D$777,0)</f>
        <v>42736</v>
      </c>
      <c r="C220">
        <f>_xlfn.XLOOKUP(A220,'Original deal_information'!$C$2:$C$777,'Original deal_information'!$E$2:$E$777,0)</f>
        <v>13600</v>
      </c>
      <c r="D220">
        <f>_xlfn.XLOOKUP(A220,'Original deal_information'!$C$2:$C$777,'Original deal_information'!$G$2:$G$777,0)</f>
        <v>9101</v>
      </c>
      <c r="E220">
        <f>_xlfn.XLOOKUP(A220,'Original deal_information'!$C$2:$C$777,'Original deal_information'!$H$2:$H$777,0)</f>
        <v>1</v>
      </c>
    </row>
    <row r="221" spans="1:5" ht="15.75" customHeight="1">
      <c r="A221" s="1">
        <v>18046</v>
      </c>
      <c r="B221" s="3">
        <f>_xlfn.XLOOKUP(A221,'Original deal_information'!$C$2:$C$777,'Original deal_information'!$D$2:$D$777,0)</f>
        <v>43070</v>
      </c>
      <c r="C221">
        <f>_xlfn.XLOOKUP(A221,'Original deal_information'!$C$2:$C$777,'Original deal_information'!$E$2:$E$777,0)</f>
        <v>0</v>
      </c>
      <c r="D221">
        <f>_xlfn.XLOOKUP(A221,'Original deal_information'!$C$2:$C$777,'Original deal_information'!$G$2:$G$777,0)</f>
        <v>9101</v>
      </c>
      <c r="E221">
        <f>_xlfn.XLOOKUP(A221,'Original deal_information'!$C$2:$C$777,'Original deal_information'!$H$2:$H$777,0)</f>
        <v>1</v>
      </c>
    </row>
    <row r="222" spans="1:5" ht="15.75" customHeight="1">
      <c r="A222" s="1">
        <v>18056</v>
      </c>
      <c r="B222" s="3">
        <f>_xlfn.XLOOKUP(A222,'Original deal_information'!$C$2:$C$777,'Original deal_information'!$D$2:$D$777,0)</f>
        <v>42917</v>
      </c>
      <c r="C222">
        <f>_xlfn.XLOOKUP(A222,'Original deal_information'!$C$2:$C$777,'Original deal_information'!$E$2:$E$777,0)</f>
        <v>88000</v>
      </c>
      <c r="D222">
        <f>_xlfn.XLOOKUP(A222,'Original deal_information'!$C$2:$C$777,'Original deal_information'!$G$2:$G$777,0)</f>
        <v>3456</v>
      </c>
      <c r="E222">
        <f>_xlfn.XLOOKUP(A222,'Original deal_information'!$C$2:$C$777,'Original deal_information'!$H$2:$H$777,0)</f>
        <v>0</v>
      </c>
    </row>
    <row r="223" spans="1:5" ht="15.75" customHeight="1">
      <c r="A223" s="1">
        <v>18057</v>
      </c>
      <c r="B223" s="3">
        <f>_xlfn.XLOOKUP(A223,'Original deal_information'!$C$2:$C$777,'Original deal_information'!$D$2:$D$777,0)</f>
        <v>42949.166666666664</v>
      </c>
      <c r="C223">
        <f>_xlfn.XLOOKUP(A223,'Original deal_information'!$C$2:$C$777,'Original deal_information'!$E$2:$E$777,0)</f>
        <v>150000</v>
      </c>
      <c r="D223">
        <f>_xlfn.XLOOKUP(A223,'Original deal_information'!$C$2:$C$777,'Original deal_information'!$G$2:$G$777,0)</f>
        <v>5678</v>
      </c>
      <c r="E223">
        <f>_xlfn.XLOOKUP(A223,'Original deal_information'!$C$2:$C$777,'Original deal_information'!$H$2:$H$777,0)</f>
        <v>1</v>
      </c>
    </row>
    <row r="224" spans="1:5" ht="15.75" customHeight="1">
      <c r="A224" s="1">
        <v>18108</v>
      </c>
      <c r="B224" s="3">
        <f>_xlfn.XLOOKUP(A224,'Original deal_information'!$C$2:$C$777,'Original deal_information'!$D$2:$D$777,0)</f>
        <v>42992.166666666664</v>
      </c>
      <c r="C224">
        <f>_xlfn.XLOOKUP(A224,'Original deal_information'!$C$2:$C$777,'Original deal_information'!$E$2:$E$777,0)</f>
        <v>4000000</v>
      </c>
      <c r="D224">
        <f>_xlfn.XLOOKUP(A224,'Original deal_information'!$C$2:$C$777,'Original deal_information'!$G$2:$G$777,0)</f>
        <v>5678</v>
      </c>
      <c r="E224">
        <f>_xlfn.XLOOKUP(A224,'Original deal_information'!$C$2:$C$777,'Original deal_information'!$H$2:$H$777,0)</f>
        <v>5</v>
      </c>
    </row>
    <row r="225" spans="1:5" ht="15.75" customHeight="1">
      <c r="A225" s="1">
        <v>18109</v>
      </c>
      <c r="B225" s="3">
        <f>_xlfn.XLOOKUP(A225,'Original deal_information'!$C$2:$C$777,'Original deal_information'!$D$2:$D$777,0)</f>
        <v>42534.166666666664</v>
      </c>
      <c r="C225">
        <f>_xlfn.XLOOKUP(A225,'Original deal_information'!$C$2:$C$777,'Original deal_information'!$E$2:$E$777,0)</f>
        <v>100000</v>
      </c>
      <c r="D225">
        <f>_xlfn.XLOOKUP(A225,'Original deal_information'!$C$2:$C$777,'Original deal_information'!$G$2:$G$777,0)</f>
        <v>9101</v>
      </c>
      <c r="E225">
        <f>_xlfn.XLOOKUP(A225,'Original deal_information'!$C$2:$C$777,'Original deal_information'!$H$2:$H$777,0)</f>
        <v>1</v>
      </c>
    </row>
    <row r="226" spans="1:5" ht="15.75" customHeight="1">
      <c r="A226" s="1">
        <v>18186</v>
      </c>
      <c r="B226" s="3">
        <f>_xlfn.XLOOKUP(A226,'Original deal_information'!$C$2:$C$777,'Original deal_information'!$D$2:$D$777,0)</f>
        <v>42948.166666666664</v>
      </c>
      <c r="C226">
        <f>_xlfn.XLOOKUP(A226,'Original deal_information'!$C$2:$C$777,'Original deal_information'!$E$2:$E$777,0)</f>
        <v>0</v>
      </c>
      <c r="D226">
        <f>_xlfn.XLOOKUP(A226,'Original deal_information'!$C$2:$C$777,'Original deal_information'!$G$2:$G$777,0)</f>
        <v>6789</v>
      </c>
      <c r="E226">
        <f>_xlfn.XLOOKUP(A226,'Original deal_information'!$C$2:$C$777,'Original deal_information'!$H$2:$H$777,0)</f>
        <v>1</v>
      </c>
    </row>
    <row r="227" spans="1:5" ht="15.75" customHeight="1">
      <c r="A227" s="1">
        <v>18191</v>
      </c>
      <c r="B227" s="3">
        <f>_xlfn.XLOOKUP(A227,'Original deal_information'!$C$2:$C$777,'Original deal_information'!$D$2:$D$777,0)</f>
        <v>42370</v>
      </c>
      <c r="C227">
        <f>_xlfn.XLOOKUP(A227,'Original deal_information'!$C$2:$C$777,'Original deal_information'!$E$2:$E$777,0)</f>
        <v>850000</v>
      </c>
      <c r="D227">
        <f>_xlfn.XLOOKUP(A227,'Original deal_information'!$C$2:$C$777,'Original deal_information'!$G$2:$G$777,0)</f>
        <v>3456</v>
      </c>
      <c r="E227">
        <f>_xlfn.XLOOKUP(A227,'Original deal_information'!$C$2:$C$777,'Original deal_information'!$H$2:$H$777,0)</f>
        <v>1</v>
      </c>
    </row>
    <row r="228" spans="1:5" ht="15.75" customHeight="1">
      <c r="A228" s="1">
        <v>18242</v>
      </c>
      <c r="B228" s="3">
        <f>_xlfn.XLOOKUP(A228,'Original deal_information'!$C$2:$C$777,'Original deal_information'!$D$2:$D$777,0)</f>
        <v>42948</v>
      </c>
      <c r="C228">
        <f>_xlfn.XLOOKUP(A228,'Original deal_information'!$C$2:$C$777,'Original deal_information'!$E$2:$E$777,0)</f>
        <v>265255</v>
      </c>
      <c r="D228">
        <f>_xlfn.XLOOKUP(A228,'Original deal_information'!$C$2:$C$777,'Original deal_information'!$G$2:$G$777,0)</f>
        <v>9101</v>
      </c>
      <c r="E228">
        <f>_xlfn.XLOOKUP(A228,'Original deal_information'!$C$2:$C$777,'Original deal_information'!$H$2:$H$777,0)</f>
        <v>2</v>
      </c>
    </row>
    <row r="229" spans="1:5" ht="15.75" customHeight="1">
      <c r="A229" s="1">
        <v>18266</v>
      </c>
      <c r="B229" s="3">
        <f>_xlfn.XLOOKUP(A229,'Original deal_information'!$C$2:$C$777,'Original deal_information'!$D$2:$D$777,0)</f>
        <v>42614.166666666664</v>
      </c>
      <c r="C229">
        <f>_xlfn.XLOOKUP(A229,'Original deal_information'!$C$2:$C$777,'Original deal_information'!$E$2:$E$777,0)</f>
        <v>30000</v>
      </c>
      <c r="D229">
        <f>_xlfn.XLOOKUP(A229,'Original deal_information'!$C$2:$C$777,'Original deal_information'!$G$2:$G$777,0)</f>
        <v>6789</v>
      </c>
      <c r="E229">
        <f>_xlfn.XLOOKUP(A229,'Original deal_information'!$C$2:$C$777,'Original deal_information'!$H$2:$H$777,0)</f>
        <v>1</v>
      </c>
    </row>
    <row r="230" spans="1:5" ht="15.75" customHeight="1">
      <c r="A230" s="1">
        <v>18269</v>
      </c>
      <c r="B230" s="3">
        <f>_xlfn.XLOOKUP(A230,'Original deal_information'!$C$2:$C$777,'Original deal_information'!$D$2:$D$777,0)</f>
        <v>42795</v>
      </c>
      <c r="C230">
        <f>_xlfn.XLOOKUP(A230,'Original deal_information'!$C$2:$C$777,'Original deal_information'!$E$2:$E$777,0)</f>
        <v>0</v>
      </c>
      <c r="D230">
        <f>_xlfn.XLOOKUP(A230,'Original deal_information'!$C$2:$C$777,'Original deal_information'!$G$2:$G$777,0)</f>
        <v>9101</v>
      </c>
      <c r="E230">
        <f>_xlfn.XLOOKUP(A230,'Original deal_information'!$C$2:$C$777,'Original deal_information'!$H$2:$H$777,0)</f>
        <v>1</v>
      </c>
    </row>
    <row r="231" spans="1:5" ht="15.75" customHeight="1">
      <c r="A231" s="1">
        <v>18280</v>
      </c>
      <c r="B231" s="3">
        <f>_xlfn.XLOOKUP(A231,'Original deal_information'!$C$2:$C$777,'Original deal_information'!$D$2:$D$777,0)</f>
        <v>42491</v>
      </c>
      <c r="C231">
        <f>_xlfn.XLOOKUP(A231,'Original deal_information'!$C$2:$C$777,'Original deal_information'!$E$2:$E$777,0)</f>
        <v>1000000</v>
      </c>
      <c r="D231">
        <f>_xlfn.XLOOKUP(A231,'Original deal_information'!$C$2:$C$777,'Original deal_information'!$G$2:$G$777,0)</f>
        <v>9101</v>
      </c>
      <c r="E231">
        <f>_xlfn.XLOOKUP(A231,'Original deal_information'!$C$2:$C$777,'Original deal_information'!$H$2:$H$777,0)</f>
        <v>1</v>
      </c>
    </row>
    <row r="232" spans="1:5" ht="15.75" customHeight="1">
      <c r="A232" s="1">
        <v>18324</v>
      </c>
      <c r="B232" s="3">
        <f>_xlfn.XLOOKUP(A232,'Original deal_information'!$C$2:$C$777,'Original deal_information'!$D$2:$D$777,0)</f>
        <v>42736</v>
      </c>
      <c r="C232">
        <f>_xlfn.XLOOKUP(A232,'Original deal_information'!$C$2:$C$777,'Original deal_information'!$E$2:$E$777,0)</f>
        <v>300000</v>
      </c>
      <c r="D232">
        <f>_xlfn.XLOOKUP(A232,'Original deal_information'!$C$2:$C$777,'Original deal_information'!$G$2:$G$777,0)</f>
        <v>5672</v>
      </c>
      <c r="E232">
        <f>_xlfn.XLOOKUP(A232,'Original deal_information'!$C$2:$C$777,'Original deal_information'!$H$2:$H$777,0)</f>
        <v>1</v>
      </c>
    </row>
    <row r="233" spans="1:5" ht="15.75" customHeight="1">
      <c r="A233" s="1">
        <v>18423</v>
      </c>
      <c r="B233" s="3">
        <f>_xlfn.XLOOKUP(A233,'Original deal_information'!$C$2:$C$777,'Original deal_information'!$D$2:$D$777,0)</f>
        <v>42644</v>
      </c>
      <c r="C233">
        <f>_xlfn.XLOOKUP(A233,'Original deal_information'!$C$2:$C$777,'Original deal_information'!$E$2:$E$777,0)</f>
        <v>160000</v>
      </c>
      <c r="D233">
        <f>_xlfn.XLOOKUP(A233,'Original deal_information'!$C$2:$C$777,'Original deal_information'!$G$2:$G$777,0)</f>
        <v>3456</v>
      </c>
      <c r="E233">
        <f>_xlfn.XLOOKUP(A233,'Original deal_information'!$C$2:$C$777,'Original deal_information'!$H$2:$H$777,0)</f>
        <v>1</v>
      </c>
    </row>
    <row r="234" spans="1:5" ht="15.75" customHeight="1">
      <c r="A234" s="1">
        <v>18441</v>
      </c>
      <c r="B234" s="3">
        <f>_xlfn.XLOOKUP(A234,'Original deal_information'!$C$2:$C$777,'Original deal_information'!$D$2:$D$777,0)</f>
        <v>42705</v>
      </c>
      <c r="C234">
        <f>_xlfn.XLOOKUP(A234,'Original deal_information'!$C$2:$C$777,'Original deal_information'!$E$2:$E$777,0)</f>
        <v>35000</v>
      </c>
      <c r="D234">
        <f>_xlfn.XLOOKUP(A234,'Original deal_information'!$C$2:$C$777,'Original deal_information'!$G$2:$G$777,0)</f>
        <v>3456</v>
      </c>
      <c r="E234">
        <f>_xlfn.XLOOKUP(A234,'Original deal_information'!$C$2:$C$777,'Original deal_information'!$H$2:$H$777,0)</f>
        <v>1</v>
      </c>
    </row>
    <row r="235" spans="1:5" ht="15.75" customHeight="1">
      <c r="A235" s="1">
        <v>18445</v>
      </c>
      <c r="B235" s="3">
        <f>_xlfn.XLOOKUP(A235,'Original deal_information'!$C$2:$C$777,'Original deal_information'!$D$2:$D$777,0)</f>
        <v>42795.166666666664</v>
      </c>
      <c r="C235">
        <f>_xlfn.XLOOKUP(A235,'Original deal_information'!$C$2:$C$777,'Original deal_information'!$E$2:$E$777,0)</f>
        <v>30000</v>
      </c>
      <c r="D235">
        <f>_xlfn.XLOOKUP(A235,'Original deal_information'!$C$2:$C$777,'Original deal_information'!$G$2:$G$777,0)</f>
        <v>6789</v>
      </c>
      <c r="E235">
        <f>_xlfn.XLOOKUP(A235,'Original deal_information'!$C$2:$C$777,'Original deal_information'!$H$2:$H$777,0)</f>
        <v>1</v>
      </c>
    </row>
    <row r="236" spans="1:5" ht="15.75" customHeight="1">
      <c r="A236" s="1">
        <v>18615</v>
      </c>
      <c r="B236" s="3">
        <f>_xlfn.XLOOKUP(A236,'Original deal_information'!$C$2:$C$777,'Original deal_information'!$D$2:$D$777,0)</f>
        <v>42697.166666666664</v>
      </c>
      <c r="C236">
        <f>_xlfn.XLOOKUP(A236,'Original deal_information'!$C$2:$C$777,'Original deal_information'!$E$2:$E$777,0)</f>
        <v>1600000</v>
      </c>
      <c r="D236">
        <f>_xlfn.XLOOKUP(A236,'Original deal_information'!$C$2:$C$777,'Original deal_information'!$G$2:$G$777,0)</f>
        <v>5678</v>
      </c>
      <c r="E236">
        <f>_xlfn.XLOOKUP(A236,'Original deal_information'!$C$2:$C$777,'Original deal_information'!$H$2:$H$777,0)</f>
        <v>1</v>
      </c>
    </row>
    <row r="237" spans="1:5" ht="15.75" customHeight="1">
      <c r="A237" s="1">
        <v>18629</v>
      </c>
      <c r="B237" s="3">
        <f>_xlfn.XLOOKUP(A237,'Original deal_information'!$C$2:$C$777,'Original deal_information'!$D$2:$D$777,0)</f>
        <v>43040</v>
      </c>
      <c r="C237">
        <f>_xlfn.XLOOKUP(A237,'Original deal_information'!$C$2:$C$777,'Original deal_information'!$E$2:$E$777,0)</f>
        <v>0</v>
      </c>
      <c r="D237">
        <f>_xlfn.XLOOKUP(A237,'Original deal_information'!$C$2:$C$777,'Original deal_information'!$G$2:$G$777,0)</f>
        <v>9101</v>
      </c>
      <c r="E237">
        <f>_xlfn.XLOOKUP(A237,'Original deal_information'!$C$2:$C$777,'Original deal_information'!$H$2:$H$777,0)</f>
        <v>1</v>
      </c>
    </row>
    <row r="238" spans="1:5" ht="15.75" customHeight="1">
      <c r="A238" s="1">
        <v>18630</v>
      </c>
      <c r="B238" s="3">
        <f>_xlfn.XLOOKUP(A238,'Original deal_information'!$C$2:$C$777,'Original deal_information'!$D$2:$D$777,0)</f>
        <v>43070</v>
      </c>
      <c r="C238">
        <f>_xlfn.XLOOKUP(A238,'Original deal_information'!$C$2:$C$777,'Original deal_information'!$E$2:$E$777,0)</f>
        <v>4000000</v>
      </c>
      <c r="D238">
        <f>_xlfn.XLOOKUP(A238,'Original deal_information'!$C$2:$C$777,'Original deal_information'!$G$2:$G$777,0)</f>
        <v>5672</v>
      </c>
      <c r="E238">
        <f>_xlfn.XLOOKUP(A238,'Original deal_information'!$C$2:$C$777,'Original deal_information'!$H$2:$H$777,0)</f>
        <v>1</v>
      </c>
    </row>
    <row r="239" spans="1:5" ht="15.75" customHeight="1">
      <c r="A239" s="1">
        <v>18664</v>
      </c>
      <c r="B239" s="3">
        <f>_xlfn.XLOOKUP(A239,'Original deal_information'!$C$2:$C$777,'Original deal_information'!$D$2:$D$777,0)</f>
        <v>42795</v>
      </c>
      <c r="C239">
        <f>_xlfn.XLOOKUP(A239,'Original deal_information'!$C$2:$C$777,'Original deal_information'!$E$2:$E$777,0)</f>
        <v>30000</v>
      </c>
      <c r="D239">
        <f>_xlfn.XLOOKUP(A239,'Original deal_information'!$C$2:$C$777,'Original deal_information'!$G$2:$G$777,0)</f>
        <v>6789</v>
      </c>
      <c r="E239">
        <f>_xlfn.XLOOKUP(A239,'Original deal_information'!$C$2:$C$777,'Original deal_information'!$H$2:$H$777,0)</f>
        <v>1</v>
      </c>
    </row>
    <row r="240" spans="1:5" ht="15.75" customHeight="1">
      <c r="A240" s="1">
        <v>18809</v>
      </c>
      <c r="B240" s="3">
        <f>_xlfn.XLOOKUP(A240,'Original deal_information'!$C$2:$C$777,'Original deal_information'!$D$2:$D$777,0)</f>
        <v>42795</v>
      </c>
      <c r="C240">
        <f>_xlfn.XLOOKUP(A240,'Original deal_information'!$C$2:$C$777,'Original deal_information'!$E$2:$E$777,0)</f>
        <v>0</v>
      </c>
      <c r="D240">
        <f>_xlfn.XLOOKUP(A240,'Original deal_information'!$C$2:$C$777,'Original deal_information'!$G$2:$G$777,0)</f>
        <v>5672</v>
      </c>
      <c r="E240">
        <f>_xlfn.XLOOKUP(A240,'Original deal_information'!$C$2:$C$777,'Original deal_information'!$H$2:$H$777,0)</f>
        <v>1</v>
      </c>
    </row>
    <row r="241" spans="1:5" ht="15.75" customHeight="1">
      <c r="A241" s="1">
        <v>18811</v>
      </c>
      <c r="B241" s="3">
        <f>_xlfn.XLOOKUP(A241,'Original deal_information'!$C$2:$C$777,'Original deal_information'!$D$2:$D$777,0)</f>
        <v>42826</v>
      </c>
      <c r="C241">
        <f>_xlfn.XLOOKUP(A241,'Original deal_information'!$C$2:$C$777,'Original deal_information'!$E$2:$E$777,0)</f>
        <v>400000</v>
      </c>
      <c r="D241">
        <f>_xlfn.XLOOKUP(A241,'Original deal_information'!$C$2:$C$777,'Original deal_information'!$G$2:$G$777,0)</f>
        <v>5672</v>
      </c>
      <c r="E241">
        <f>_xlfn.XLOOKUP(A241,'Original deal_information'!$C$2:$C$777,'Original deal_information'!$H$2:$H$777,0)</f>
        <v>1</v>
      </c>
    </row>
    <row r="242" spans="1:5" ht="15.75" customHeight="1">
      <c r="A242" s="1">
        <v>19158</v>
      </c>
      <c r="B242" s="3">
        <f>_xlfn.XLOOKUP(A242,'Original deal_information'!$C$2:$C$777,'Original deal_information'!$D$2:$D$777,0)</f>
        <v>42857.166666666664</v>
      </c>
      <c r="C242">
        <f>_xlfn.XLOOKUP(A242,'Original deal_information'!$C$2:$C$777,'Original deal_information'!$E$2:$E$777,0)</f>
        <v>40000</v>
      </c>
      <c r="D242">
        <f>_xlfn.XLOOKUP(A242,'Original deal_information'!$C$2:$C$777,'Original deal_information'!$G$2:$G$777,0)</f>
        <v>6789</v>
      </c>
      <c r="E242">
        <f>_xlfn.XLOOKUP(A242,'Original deal_information'!$C$2:$C$777,'Original deal_information'!$H$2:$H$777,0)</f>
        <v>1</v>
      </c>
    </row>
    <row r="243" spans="1:5" ht="15.75" customHeight="1">
      <c r="A243" s="1">
        <v>19160</v>
      </c>
      <c r="B243" s="3">
        <f>_xlfn.XLOOKUP(A243,'Original deal_information'!$C$2:$C$777,'Original deal_information'!$D$2:$D$777,0)</f>
        <v>43083.166666666664</v>
      </c>
      <c r="C243">
        <f>_xlfn.XLOOKUP(A243,'Original deal_information'!$C$2:$C$777,'Original deal_information'!$E$2:$E$777,0)</f>
        <v>0</v>
      </c>
      <c r="D243">
        <f>_xlfn.XLOOKUP(A243,'Original deal_information'!$C$2:$C$777,'Original deal_information'!$G$2:$G$777,0)</f>
        <v>3456</v>
      </c>
      <c r="E243">
        <f>_xlfn.XLOOKUP(A243,'Original deal_information'!$C$2:$C$777,'Original deal_information'!$H$2:$H$777,0)</f>
        <v>0</v>
      </c>
    </row>
    <row r="244" spans="1:5" ht="15.75" customHeight="1">
      <c r="A244" s="1">
        <v>19167</v>
      </c>
      <c r="B244" s="3">
        <f>_xlfn.XLOOKUP(A244,'Original deal_information'!$C$2:$C$777,'Original deal_information'!$D$2:$D$777,0)</f>
        <v>42948</v>
      </c>
      <c r="C244">
        <f>_xlfn.XLOOKUP(A244,'Original deal_information'!$C$2:$C$777,'Original deal_information'!$E$2:$E$777,0)</f>
        <v>3500000</v>
      </c>
      <c r="D244">
        <f>_xlfn.XLOOKUP(A244,'Original deal_information'!$C$2:$C$777,'Original deal_information'!$G$2:$G$777,0)</f>
        <v>9101</v>
      </c>
      <c r="E244">
        <f>_xlfn.XLOOKUP(A244,'Original deal_information'!$C$2:$C$777,'Original deal_information'!$H$2:$H$777,0)</f>
        <v>3</v>
      </c>
    </row>
    <row r="245" spans="1:5" ht="15.75" customHeight="1">
      <c r="A245" s="1">
        <v>19224</v>
      </c>
      <c r="B245" s="3">
        <f>_xlfn.XLOOKUP(A245,'Original deal_information'!$C$2:$C$777,'Original deal_information'!$D$2:$D$777,0)</f>
        <v>42856.166666666664</v>
      </c>
      <c r="C245">
        <f>_xlfn.XLOOKUP(A245,'Original deal_information'!$C$2:$C$777,'Original deal_information'!$E$2:$E$777,0)</f>
        <v>0</v>
      </c>
      <c r="D245">
        <f>_xlfn.XLOOKUP(A245,'Original deal_information'!$C$2:$C$777,'Original deal_information'!$G$2:$G$777,0)</f>
        <v>5678</v>
      </c>
      <c r="E245">
        <f>_xlfn.XLOOKUP(A245,'Original deal_information'!$C$2:$C$777,'Original deal_information'!$H$2:$H$777,0)</f>
        <v>1</v>
      </c>
    </row>
    <row r="246" spans="1:5" ht="15.75" customHeight="1">
      <c r="A246" s="1">
        <v>19271</v>
      </c>
      <c r="B246" s="3">
        <f>_xlfn.XLOOKUP(A246,'Original deal_information'!$C$2:$C$777,'Original deal_information'!$D$2:$D$777,0)</f>
        <v>42979.166666666664</v>
      </c>
      <c r="C246">
        <f>_xlfn.XLOOKUP(A246,'Original deal_information'!$C$2:$C$777,'Original deal_information'!$E$2:$E$777,0)</f>
        <v>10000</v>
      </c>
      <c r="D246">
        <f>_xlfn.XLOOKUP(A246,'Original deal_information'!$C$2:$C$777,'Original deal_information'!$G$2:$G$777,0)</f>
        <v>9101</v>
      </c>
      <c r="E246">
        <f>_xlfn.XLOOKUP(A246,'Original deal_information'!$C$2:$C$777,'Original deal_information'!$H$2:$H$777,0)</f>
        <v>1</v>
      </c>
    </row>
    <row r="247" spans="1:5" ht="15.75" customHeight="1">
      <c r="A247" s="1">
        <v>19273</v>
      </c>
      <c r="B247" s="3">
        <f>_xlfn.XLOOKUP(A247,'Original deal_information'!$C$2:$C$777,'Original deal_information'!$D$2:$D$777,0)</f>
        <v>42979.166666666664</v>
      </c>
      <c r="C247">
        <f>_xlfn.XLOOKUP(A247,'Original deal_information'!$C$2:$C$777,'Original deal_information'!$E$2:$E$777,0)</f>
        <v>40000</v>
      </c>
      <c r="D247">
        <f>_xlfn.XLOOKUP(A247,'Original deal_information'!$C$2:$C$777,'Original deal_information'!$G$2:$G$777,0)</f>
        <v>9101</v>
      </c>
      <c r="E247">
        <f>_xlfn.XLOOKUP(A247,'Original deal_information'!$C$2:$C$777,'Original deal_information'!$H$2:$H$777,0)</f>
        <v>2</v>
      </c>
    </row>
    <row r="248" spans="1:5" ht="15.75" customHeight="1">
      <c r="A248" s="1">
        <v>19274</v>
      </c>
      <c r="B248" s="3">
        <f>_xlfn.XLOOKUP(A248,'Original deal_information'!$C$2:$C$777,'Original deal_information'!$D$2:$D$777,0)</f>
        <v>42979</v>
      </c>
      <c r="C248">
        <f>_xlfn.XLOOKUP(A248,'Original deal_information'!$C$2:$C$777,'Original deal_information'!$E$2:$E$777,0)</f>
        <v>40000</v>
      </c>
      <c r="D248">
        <f>_xlfn.XLOOKUP(A248,'Original deal_information'!$C$2:$C$777,'Original deal_information'!$G$2:$G$777,0)</f>
        <v>9101</v>
      </c>
      <c r="E248">
        <f>_xlfn.XLOOKUP(A248,'Original deal_information'!$C$2:$C$777,'Original deal_information'!$H$2:$H$777,0)</f>
        <v>1</v>
      </c>
    </row>
    <row r="249" spans="1:5" ht="15.75" customHeight="1">
      <c r="A249" s="1">
        <v>19292</v>
      </c>
      <c r="B249" s="3">
        <f>_xlfn.XLOOKUP(A249,'Original deal_information'!$C$2:$C$777,'Original deal_information'!$D$2:$D$777,0)</f>
        <v>42583.166666666664</v>
      </c>
      <c r="C249">
        <f>_xlfn.XLOOKUP(A249,'Original deal_information'!$C$2:$C$777,'Original deal_information'!$E$2:$E$777,0)</f>
        <v>1000000</v>
      </c>
      <c r="D249">
        <f>_xlfn.XLOOKUP(A249,'Original deal_information'!$C$2:$C$777,'Original deal_information'!$G$2:$G$777,0)</f>
        <v>9101</v>
      </c>
      <c r="E249">
        <f>_xlfn.XLOOKUP(A249,'Original deal_information'!$C$2:$C$777,'Original deal_information'!$H$2:$H$777,0)</f>
        <v>0</v>
      </c>
    </row>
    <row r="250" spans="1:5" ht="15.75" customHeight="1">
      <c r="A250" s="1">
        <v>19369</v>
      </c>
      <c r="B250" s="3">
        <f>_xlfn.XLOOKUP(A250,'Original deal_information'!$C$2:$C$777,'Original deal_information'!$D$2:$D$777,0)</f>
        <v>42401</v>
      </c>
      <c r="C250">
        <f>_xlfn.XLOOKUP(A250,'Original deal_information'!$C$2:$C$777,'Original deal_information'!$E$2:$E$777,0)</f>
        <v>0</v>
      </c>
      <c r="D250">
        <f>_xlfn.XLOOKUP(A250,'Original deal_information'!$C$2:$C$777,'Original deal_information'!$G$2:$G$777,0)</f>
        <v>9101</v>
      </c>
      <c r="E250">
        <f>_xlfn.XLOOKUP(A250,'Original deal_information'!$C$2:$C$777,'Original deal_information'!$H$2:$H$777,0)</f>
        <v>1</v>
      </c>
    </row>
    <row r="251" spans="1:5" ht="15.75" customHeight="1">
      <c r="A251" s="1">
        <v>19415</v>
      </c>
      <c r="B251" s="3">
        <f>_xlfn.XLOOKUP(A251,'Original deal_information'!$C$2:$C$777,'Original deal_information'!$D$2:$D$777,0)</f>
        <v>42856</v>
      </c>
      <c r="C251">
        <f>_xlfn.XLOOKUP(A251,'Original deal_information'!$C$2:$C$777,'Original deal_information'!$E$2:$E$777,0)</f>
        <v>750000</v>
      </c>
      <c r="D251">
        <f>_xlfn.XLOOKUP(A251,'Original deal_information'!$C$2:$C$777,'Original deal_information'!$G$2:$G$777,0)</f>
        <v>5678</v>
      </c>
      <c r="E251">
        <f>_xlfn.XLOOKUP(A251,'Original deal_information'!$C$2:$C$777,'Original deal_information'!$H$2:$H$777,0)</f>
        <v>1</v>
      </c>
    </row>
    <row r="252" spans="1:5" ht="15.75" customHeight="1">
      <c r="A252" s="1">
        <v>19441</v>
      </c>
      <c r="B252" s="3">
        <f>_xlfn.XLOOKUP(A252,'Original deal_information'!$C$2:$C$777,'Original deal_information'!$D$2:$D$777,0)</f>
        <v>42826</v>
      </c>
      <c r="C252">
        <f>_xlfn.XLOOKUP(A252,'Original deal_information'!$C$2:$C$777,'Original deal_information'!$E$2:$E$777,0)</f>
        <v>1191377</v>
      </c>
      <c r="D252">
        <f>_xlfn.XLOOKUP(A252,'Original deal_information'!$C$2:$C$777,'Original deal_information'!$G$2:$G$777,0)</f>
        <v>9101</v>
      </c>
      <c r="E252">
        <f>_xlfn.XLOOKUP(A252,'Original deal_information'!$C$2:$C$777,'Original deal_information'!$H$2:$H$777,0)</f>
        <v>1</v>
      </c>
    </row>
    <row r="253" spans="1:5" ht="15.75" customHeight="1">
      <c r="A253" s="1">
        <v>19442</v>
      </c>
      <c r="B253" s="3">
        <f>_xlfn.XLOOKUP(A253,'Original deal_information'!$C$2:$C$777,'Original deal_information'!$D$2:$D$777,0)</f>
        <v>42826</v>
      </c>
      <c r="C253">
        <f>_xlfn.XLOOKUP(A253,'Original deal_information'!$C$2:$C$777,'Original deal_information'!$E$2:$E$777,0)</f>
        <v>2500000</v>
      </c>
      <c r="D253">
        <f>_xlfn.XLOOKUP(A253,'Original deal_information'!$C$2:$C$777,'Original deal_information'!$G$2:$G$777,0)</f>
        <v>5678</v>
      </c>
      <c r="E253">
        <f>_xlfn.XLOOKUP(A253,'Original deal_information'!$C$2:$C$777,'Original deal_information'!$H$2:$H$777,0)</f>
        <v>1</v>
      </c>
    </row>
    <row r="254" spans="1:5" ht="15.75" customHeight="1">
      <c r="A254" s="1">
        <v>19451</v>
      </c>
      <c r="B254" s="3">
        <f>_xlfn.XLOOKUP(A254,'Original deal_information'!$C$2:$C$777,'Original deal_information'!$D$2:$D$777,0)</f>
        <v>42401</v>
      </c>
      <c r="C254">
        <f>_xlfn.XLOOKUP(A254,'Original deal_information'!$C$2:$C$777,'Original deal_information'!$E$2:$E$777,0)</f>
        <v>553382</v>
      </c>
      <c r="D254">
        <f>_xlfn.XLOOKUP(A254,'Original deal_information'!$C$2:$C$777,'Original deal_information'!$G$2:$G$777,0)</f>
        <v>9101</v>
      </c>
      <c r="E254">
        <f>_xlfn.XLOOKUP(A254,'Original deal_information'!$C$2:$C$777,'Original deal_information'!$H$2:$H$777,0)</f>
        <v>2</v>
      </c>
    </row>
    <row r="255" spans="1:5" ht="15.75" customHeight="1">
      <c r="A255" s="1">
        <v>19458</v>
      </c>
      <c r="B255" s="3">
        <f>_xlfn.XLOOKUP(A255,'Original deal_information'!$C$2:$C$777,'Original deal_information'!$D$2:$D$777,0)</f>
        <v>42767.166666666664</v>
      </c>
      <c r="C255">
        <f>_xlfn.XLOOKUP(A255,'Original deal_information'!$C$2:$C$777,'Original deal_information'!$E$2:$E$777,0)</f>
        <v>20000</v>
      </c>
      <c r="D255">
        <f>_xlfn.XLOOKUP(A255,'Original deal_information'!$C$2:$C$777,'Original deal_information'!$G$2:$G$777,0)</f>
        <v>9101</v>
      </c>
      <c r="E255">
        <f>_xlfn.XLOOKUP(A255,'Original deal_information'!$C$2:$C$777,'Original deal_information'!$H$2:$H$777,0)</f>
        <v>0</v>
      </c>
    </row>
    <row r="256" spans="1:5" ht="15.75" customHeight="1">
      <c r="A256" s="1">
        <v>19465</v>
      </c>
      <c r="B256" s="3">
        <f>_xlfn.XLOOKUP(A256,'Original deal_information'!$C$2:$C$777,'Original deal_information'!$D$2:$D$777,0)</f>
        <v>42370</v>
      </c>
      <c r="C256">
        <f>_xlfn.XLOOKUP(A256,'Original deal_information'!$C$2:$C$777,'Original deal_information'!$E$2:$E$777,0)</f>
        <v>76033</v>
      </c>
      <c r="D256">
        <f>_xlfn.XLOOKUP(A256,'Original deal_information'!$C$2:$C$777,'Original deal_information'!$G$2:$G$777,0)</f>
        <v>3456</v>
      </c>
      <c r="E256">
        <f>_xlfn.XLOOKUP(A256,'Original deal_information'!$C$2:$C$777,'Original deal_information'!$H$2:$H$777,0)</f>
        <v>1</v>
      </c>
    </row>
    <row r="257" spans="1:5" ht="15.75" customHeight="1">
      <c r="A257" s="1">
        <v>19467</v>
      </c>
      <c r="B257" s="3">
        <f>_xlfn.XLOOKUP(A257,'Original deal_information'!$C$2:$C$777,'Original deal_information'!$D$2:$D$777,0)</f>
        <v>42370</v>
      </c>
      <c r="C257">
        <f>_xlfn.XLOOKUP(A257,'Original deal_information'!$C$2:$C$777,'Original deal_information'!$E$2:$E$777,0)</f>
        <v>1000000</v>
      </c>
      <c r="D257">
        <f>_xlfn.XLOOKUP(A257,'Original deal_information'!$C$2:$C$777,'Original deal_information'!$G$2:$G$777,0)</f>
        <v>5672</v>
      </c>
      <c r="E257">
        <f>_xlfn.XLOOKUP(A257,'Original deal_information'!$C$2:$C$777,'Original deal_information'!$H$2:$H$777,0)</f>
        <v>1</v>
      </c>
    </row>
    <row r="258" spans="1:5" ht="15.75" customHeight="1">
      <c r="A258" s="1">
        <v>19468</v>
      </c>
      <c r="B258" s="3">
        <f>_xlfn.XLOOKUP(A258,'Original deal_information'!$C$2:$C$777,'Original deal_information'!$D$2:$D$777,0)</f>
        <v>42856</v>
      </c>
      <c r="C258">
        <f>_xlfn.XLOOKUP(A258,'Original deal_information'!$C$2:$C$777,'Original deal_information'!$E$2:$E$777,0)</f>
        <v>239077</v>
      </c>
      <c r="D258">
        <f>_xlfn.XLOOKUP(A258,'Original deal_information'!$C$2:$C$777,'Original deal_information'!$G$2:$G$777,0)</f>
        <v>6789</v>
      </c>
      <c r="E258">
        <f>_xlfn.XLOOKUP(A258,'Original deal_information'!$C$2:$C$777,'Original deal_information'!$H$2:$H$777,0)</f>
        <v>3</v>
      </c>
    </row>
    <row r="259" spans="1:5" ht="15.75" customHeight="1">
      <c r="A259" s="1">
        <v>19473</v>
      </c>
      <c r="B259" s="3">
        <f>_xlfn.XLOOKUP(A259,'Original deal_information'!$C$2:$C$777,'Original deal_information'!$D$2:$D$777,0)</f>
        <v>43040</v>
      </c>
      <c r="C259">
        <f>_xlfn.XLOOKUP(A259,'Original deal_information'!$C$2:$C$777,'Original deal_information'!$E$2:$E$777,0)</f>
        <v>1200000</v>
      </c>
      <c r="D259">
        <f>_xlfn.XLOOKUP(A259,'Original deal_information'!$C$2:$C$777,'Original deal_information'!$G$2:$G$777,0)</f>
        <v>5678</v>
      </c>
      <c r="E259">
        <f>_xlfn.XLOOKUP(A259,'Original deal_information'!$C$2:$C$777,'Original deal_information'!$H$2:$H$777,0)</f>
        <v>1</v>
      </c>
    </row>
    <row r="260" spans="1:5" ht="15.75" customHeight="1">
      <c r="A260" s="1">
        <v>19490</v>
      </c>
      <c r="B260" s="3">
        <f>_xlfn.XLOOKUP(A260,'Original deal_information'!$C$2:$C$777,'Original deal_information'!$D$2:$D$777,0)</f>
        <v>42859.166666666664</v>
      </c>
      <c r="C260">
        <f>_xlfn.XLOOKUP(A260,'Original deal_information'!$C$2:$C$777,'Original deal_information'!$E$2:$E$777,0)</f>
        <v>0</v>
      </c>
      <c r="D260">
        <f>_xlfn.XLOOKUP(A260,'Original deal_information'!$C$2:$C$777,'Original deal_information'!$G$2:$G$777,0)</f>
        <v>1415</v>
      </c>
      <c r="E260">
        <f>_xlfn.XLOOKUP(A260,'Original deal_information'!$C$2:$C$777,'Original deal_information'!$H$2:$H$777,0)</f>
        <v>0</v>
      </c>
    </row>
    <row r="261" spans="1:5" ht="15.75" customHeight="1">
      <c r="A261" s="1">
        <v>19498</v>
      </c>
      <c r="B261" s="3">
        <f>_xlfn.XLOOKUP(A261,'Original deal_information'!$C$2:$C$777,'Original deal_information'!$D$2:$D$777,0)</f>
        <v>42675</v>
      </c>
      <c r="C261">
        <f>_xlfn.XLOOKUP(A261,'Original deal_information'!$C$2:$C$777,'Original deal_information'!$E$2:$E$777,0)</f>
        <v>100000</v>
      </c>
      <c r="D261">
        <f>_xlfn.XLOOKUP(A261,'Original deal_information'!$C$2:$C$777,'Original deal_information'!$G$2:$G$777,0)</f>
        <v>9101</v>
      </c>
      <c r="E261">
        <f>_xlfn.XLOOKUP(A261,'Original deal_information'!$C$2:$C$777,'Original deal_information'!$H$2:$H$777,0)</f>
        <v>1</v>
      </c>
    </row>
    <row r="262" spans="1:5" ht="15.75" customHeight="1">
      <c r="A262" s="1">
        <v>19500</v>
      </c>
      <c r="B262" s="3">
        <f>_xlfn.XLOOKUP(A262,'Original deal_information'!$C$2:$C$777,'Original deal_information'!$D$2:$D$777,0)</f>
        <v>42795.166666666664</v>
      </c>
      <c r="C262">
        <f>_xlfn.XLOOKUP(A262,'Original deal_information'!$C$2:$C$777,'Original deal_information'!$E$2:$E$777,0)</f>
        <v>30000</v>
      </c>
      <c r="D262">
        <f>_xlfn.XLOOKUP(A262,'Original deal_information'!$C$2:$C$777,'Original deal_information'!$G$2:$G$777,0)</f>
        <v>6789</v>
      </c>
      <c r="E262">
        <f>_xlfn.XLOOKUP(A262,'Original deal_information'!$C$2:$C$777,'Original deal_information'!$H$2:$H$777,0)</f>
        <v>1</v>
      </c>
    </row>
    <row r="263" spans="1:5" ht="15.75" customHeight="1">
      <c r="A263" s="1">
        <v>19502</v>
      </c>
      <c r="B263" s="3">
        <f>_xlfn.XLOOKUP(A263,'Original deal_information'!$C$2:$C$777,'Original deal_information'!$D$2:$D$777,0)</f>
        <v>42795.166666666664</v>
      </c>
      <c r="C263">
        <f>_xlfn.XLOOKUP(A263,'Original deal_information'!$C$2:$C$777,'Original deal_information'!$E$2:$E$777,0)</f>
        <v>30000</v>
      </c>
      <c r="D263">
        <f>_xlfn.XLOOKUP(A263,'Original deal_information'!$C$2:$C$777,'Original deal_information'!$G$2:$G$777,0)</f>
        <v>6789</v>
      </c>
      <c r="E263">
        <f>_xlfn.XLOOKUP(A263,'Original deal_information'!$C$2:$C$777,'Original deal_information'!$H$2:$H$777,0)</f>
        <v>1</v>
      </c>
    </row>
    <row r="264" spans="1:5" ht="15.75" customHeight="1">
      <c r="A264" s="1">
        <v>19505</v>
      </c>
      <c r="B264" s="3">
        <f>_xlfn.XLOOKUP(A264,'Original deal_information'!$C$2:$C$777,'Original deal_information'!$D$2:$D$777,0)</f>
        <v>42795.166666666664</v>
      </c>
      <c r="C264">
        <f>_xlfn.XLOOKUP(A264,'Original deal_information'!$C$2:$C$777,'Original deal_information'!$E$2:$E$777,0)</f>
        <v>30000</v>
      </c>
      <c r="D264">
        <f>_xlfn.XLOOKUP(A264,'Original deal_information'!$C$2:$C$777,'Original deal_information'!$G$2:$G$777,0)</f>
        <v>6789</v>
      </c>
      <c r="E264">
        <f>_xlfn.XLOOKUP(A264,'Original deal_information'!$C$2:$C$777,'Original deal_information'!$H$2:$H$777,0)</f>
        <v>1</v>
      </c>
    </row>
    <row r="265" spans="1:5" ht="15.75" customHeight="1">
      <c r="A265" s="1">
        <v>19506</v>
      </c>
      <c r="B265" s="3">
        <f>_xlfn.XLOOKUP(A265,'Original deal_information'!$C$2:$C$777,'Original deal_information'!$D$2:$D$777,0)</f>
        <v>42614.166666666664</v>
      </c>
      <c r="C265">
        <f>_xlfn.XLOOKUP(A265,'Original deal_information'!$C$2:$C$777,'Original deal_information'!$E$2:$E$777,0)</f>
        <v>30000</v>
      </c>
      <c r="D265">
        <f>_xlfn.XLOOKUP(A265,'Original deal_information'!$C$2:$C$777,'Original deal_information'!$G$2:$G$777,0)</f>
        <v>6789</v>
      </c>
      <c r="E265">
        <f>_xlfn.XLOOKUP(A265,'Original deal_information'!$C$2:$C$777,'Original deal_information'!$H$2:$H$777,0)</f>
        <v>1</v>
      </c>
    </row>
    <row r="266" spans="1:5" ht="15.75" customHeight="1">
      <c r="A266" s="1">
        <v>19507</v>
      </c>
      <c r="B266" s="3">
        <f>_xlfn.XLOOKUP(A266,'Original deal_information'!$C$2:$C$777,'Original deal_information'!$D$2:$D$777,0)</f>
        <v>42614.166666666664</v>
      </c>
      <c r="C266">
        <f>_xlfn.XLOOKUP(A266,'Original deal_information'!$C$2:$C$777,'Original deal_information'!$E$2:$E$777,0)</f>
        <v>30000</v>
      </c>
      <c r="D266">
        <f>_xlfn.XLOOKUP(A266,'Original deal_information'!$C$2:$C$777,'Original deal_information'!$G$2:$G$777,0)</f>
        <v>6789</v>
      </c>
      <c r="E266">
        <f>_xlfn.XLOOKUP(A266,'Original deal_information'!$C$2:$C$777,'Original deal_information'!$H$2:$H$777,0)</f>
        <v>1</v>
      </c>
    </row>
    <row r="267" spans="1:5" ht="15.75" customHeight="1">
      <c r="A267" s="1">
        <v>19508</v>
      </c>
      <c r="B267" s="3">
        <f>_xlfn.XLOOKUP(A267,'Original deal_information'!$C$2:$C$777,'Original deal_information'!$D$2:$D$777,0)</f>
        <v>42461.166666666664</v>
      </c>
      <c r="C267">
        <f>_xlfn.XLOOKUP(A267,'Original deal_information'!$C$2:$C$777,'Original deal_information'!$E$2:$E$777,0)</f>
        <v>30000</v>
      </c>
      <c r="D267">
        <f>_xlfn.XLOOKUP(A267,'Original deal_information'!$C$2:$C$777,'Original deal_information'!$G$2:$G$777,0)</f>
        <v>6789</v>
      </c>
      <c r="E267">
        <f>_xlfn.XLOOKUP(A267,'Original deal_information'!$C$2:$C$777,'Original deal_information'!$H$2:$H$777,0)</f>
        <v>1</v>
      </c>
    </row>
    <row r="268" spans="1:5" ht="15.75" customHeight="1">
      <c r="A268" s="1">
        <v>19522</v>
      </c>
      <c r="B268" s="3">
        <f>_xlfn.XLOOKUP(A268,'Original deal_information'!$C$2:$C$777,'Original deal_information'!$D$2:$D$777,0)</f>
        <v>42917</v>
      </c>
      <c r="C268">
        <f>_xlfn.XLOOKUP(A268,'Original deal_information'!$C$2:$C$777,'Original deal_information'!$E$2:$E$777,0)</f>
        <v>0</v>
      </c>
      <c r="D268">
        <f>_xlfn.XLOOKUP(A268,'Original deal_information'!$C$2:$C$777,'Original deal_information'!$G$2:$G$777,0)</f>
        <v>9101</v>
      </c>
      <c r="E268">
        <f>_xlfn.XLOOKUP(A268,'Original deal_information'!$C$2:$C$777,'Original deal_information'!$H$2:$H$777,0)</f>
        <v>1</v>
      </c>
    </row>
    <row r="269" spans="1:5" ht="15.75" customHeight="1">
      <c r="A269" s="1">
        <v>19545</v>
      </c>
      <c r="B269" s="3">
        <f>_xlfn.XLOOKUP(A269,'Original deal_information'!$C$2:$C$777,'Original deal_information'!$D$2:$D$777,0)</f>
        <v>42904.166666666664</v>
      </c>
      <c r="C269">
        <f>_xlfn.XLOOKUP(A269,'Original deal_information'!$C$2:$C$777,'Original deal_information'!$E$2:$E$777,0)</f>
        <v>6000000</v>
      </c>
      <c r="D269">
        <f>_xlfn.XLOOKUP(A269,'Original deal_information'!$C$2:$C$777,'Original deal_information'!$G$2:$G$777,0)</f>
        <v>5678</v>
      </c>
      <c r="E269">
        <f>_xlfn.XLOOKUP(A269,'Original deal_information'!$C$2:$C$777,'Original deal_information'!$H$2:$H$777,0)</f>
        <v>4</v>
      </c>
    </row>
    <row r="270" spans="1:5" ht="15.75" customHeight="1">
      <c r="A270" s="1">
        <v>19566</v>
      </c>
      <c r="B270" s="3">
        <f>_xlfn.XLOOKUP(A270,'Original deal_information'!$C$2:$C$777,'Original deal_information'!$D$2:$D$777,0)</f>
        <v>42887</v>
      </c>
      <c r="C270">
        <f>_xlfn.XLOOKUP(A270,'Original deal_information'!$C$2:$C$777,'Original deal_information'!$E$2:$E$777,0)</f>
        <v>2000000</v>
      </c>
      <c r="D270">
        <f>_xlfn.XLOOKUP(A270,'Original deal_information'!$C$2:$C$777,'Original deal_information'!$G$2:$G$777,0)</f>
        <v>1234</v>
      </c>
      <c r="E270">
        <f>_xlfn.XLOOKUP(A270,'Original deal_information'!$C$2:$C$777,'Original deal_information'!$H$2:$H$777,0)</f>
        <v>3</v>
      </c>
    </row>
    <row r="271" spans="1:5" ht="15.75" customHeight="1">
      <c r="A271" s="1">
        <v>19567</v>
      </c>
      <c r="B271" s="3">
        <f>_xlfn.XLOOKUP(A271,'Original deal_information'!$C$2:$C$777,'Original deal_information'!$D$2:$D$777,0)</f>
        <v>42887.166666666664</v>
      </c>
      <c r="C271">
        <f>_xlfn.XLOOKUP(A271,'Original deal_information'!$C$2:$C$777,'Original deal_information'!$E$2:$E$777,0)</f>
        <v>3000000</v>
      </c>
      <c r="D271">
        <f>_xlfn.XLOOKUP(A271,'Original deal_information'!$C$2:$C$777,'Original deal_information'!$G$2:$G$777,0)</f>
        <v>5678</v>
      </c>
      <c r="E271">
        <f>_xlfn.XLOOKUP(A271,'Original deal_information'!$C$2:$C$777,'Original deal_information'!$H$2:$H$777,0)</f>
        <v>3</v>
      </c>
    </row>
    <row r="272" spans="1:5" ht="15.75" customHeight="1">
      <c r="A272" s="1">
        <v>19606</v>
      </c>
      <c r="B272" s="3">
        <f>_xlfn.XLOOKUP(A272,'Original deal_information'!$C$2:$C$777,'Original deal_information'!$D$2:$D$777,0)</f>
        <v>42887</v>
      </c>
      <c r="C272">
        <f>_xlfn.XLOOKUP(A272,'Original deal_information'!$C$2:$C$777,'Original deal_information'!$E$2:$E$777,0)</f>
        <v>600000</v>
      </c>
      <c r="D272">
        <f>_xlfn.XLOOKUP(A272,'Original deal_information'!$C$2:$C$777,'Original deal_information'!$G$2:$G$777,0)</f>
        <v>5678</v>
      </c>
      <c r="E272">
        <f>_xlfn.XLOOKUP(A272,'Original deal_information'!$C$2:$C$777,'Original deal_information'!$H$2:$H$777,0)</f>
        <v>1</v>
      </c>
    </row>
    <row r="273" spans="1:5" ht="15.75" customHeight="1">
      <c r="A273" s="1">
        <v>19658</v>
      </c>
      <c r="B273" s="3">
        <f>_xlfn.XLOOKUP(A273,'Original deal_information'!$C$2:$C$777,'Original deal_information'!$D$2:$D$777,0)</f>
        <v>43070</v>
      </c>
      <c r="C273">
        <f>_xlfn.XLOOKUP(A273,'Original deal_information'!$C$2:$C$777,'Original deal_information'!$E$2:$E$777,0)</f>
        <v>4500000</v>
      </c>
      <c r="D273">
        <f>_xlfn.XLOOKUP(A273,'Original deal_information'!$C$2:$C$777,'Original deal_information'!$G$2:$G$777,0)</f>
        <v>9101</v>
      </c>
      <c r="E273">
        <f>_xlfn.XLOOKUP(A273,'Original deal_information'!$C$2:$C$777,'Original deal_information'!$H$2:$H$777,0)</f>
        <v>1</v>
      </c>
    </row>
    <row r="274" spans="1:5" ht="15.75" customHeight="1">
      <c r="A274" s="1">
        <v>19661</v>
      </c>
      <c r="B274" s="3">
        <f>_xlfn.XLOOKUP(A274,'Original deal_information'!$C$2:$C$777,'Original deal_information'!$D$2:$D$777,0)</f>
        <v>42430</v>
      </c>
      <c r="C274">
        <f>_xlfn.XLOOKUP(A274,'Original deal_information'!$C$2:$C$777,'Original deal_information'!$E$2:$E$777,0)</f>
        <v>400000</v>
      </c>
      <c r="D274">
        <f>_xlfn.XLOOKUP(A274,'Original deal_information'!$C$2:$C$777,'Original deal_information'!$G$2:$G$777,0)</f>
        <v>9101</v>
      </c>
      <c r="E274">
        <f>_xlfn.XLOOKUP(A274,'Original deal_information'!$C$2:$C$777,'Original deal_information'!$H$2:$H$777,0)</f>
        <v>1</v>
      </c>
    </row>
    <row r="275" spans="1:5" ht="15.75" customHeight="1">
      <c r="A275" s="1">
        <v>19733</v>
      </c>
      <c r="B275" s="3">
        <f>_xlfn.XLOOKUP(A275,'Original deal_information'!$C$2:$C$777,'Original deal_information'!$D$2:$D$777,0)</f>
        <v>43027.166666666664</v>
      </c>
      <c r="C275">
        <f>_xlfn.XLOOKUP(A275,'Original deal_information'!$C$2:$C$777,'Original deal_information'!$E$2:$E$777,0)</f>
        <v>1500000</v>
      </c>
      <c r="D275">
        <f>_xlfn.XLOOKUP(A275,'Original deal_information'!$C$2:$C$777,'Original deal_information'!$G$2:$G$777,0)</f>
        <v>9101</v>
      </c>
      <c r="E275">
        <f>_xlfn.XLOOKUP(A275,'Original deal_information'!$C$2:$C$777,'Original deal_information'!$H$2:$H$777,0)</f>
        <v>3</v>
      </c>
    </row>
    <row r="276" spans="1:5" ht="15.75" customHeight="1">
      <c r="A276" s="1">
        <v>19760</v>
      </c>
      <c r="B276" s="3">
        <f>_xlfn.XLOOKUP(A276,'Original deal_information'!$C$2:$C$777,'Original deal_information'!$D$2:$D$777,0)</f>
        <v>43009.166666666664</v>
      </c>
      <c r="C276">
        <f>_xlfn.XLOOKUP(A276,'Original deal_information'!$C$2:$C$777,'Original deal_information'!$E$2:$E$777,0)</f>
        <v>50000</v>
      </c>
      <c r="D276">
        <f>_xlfn.XLOOKUP(A276,'Original deal_information'!$C$2:$C$777,'Original deal_information'!$G$2:$G$777,0)</f>
        <v>9101</v>
      </c>
      <c r="E276">
        <f>_xlfn.XLOOKUP(A276,'Original deal_information'!$C$2:$C$777,'Original deal_information'!$H$2:$H$777,0)</f>
        <v>1</v>
      </c>
    </row>
    <row r="277" spans="1:5" ht="15.75" customHeight="1">
      <c r="A277" s="1">
        <v>19772</v>
      </c>
      <c r="B277" s="3">
        <f>_xlfn.XLOOKUP(A277,'Original deal_information'!$C$2:$C$777,'Original deal_information'!$D$2:$D$777,0)</f>
        <v>42928.166666666664</v>
      </c>
      <c r="C277">
        <f>_xlfn.XLOOKUP(A277,'Original deal_information'!$C$2:$C$777,'Original deal_information'!$E$2:$E$777,0)</f>
        <v>0</v>
      </c>
      <c r="D277">
        <f>_xlfn.XLOOKUP(A277,'Original deal_information'!$C$2:$C$777,'Original deal_information'!$G$2:$G$777,0)</f>
        <v>9101</v>
      </c>
      <c r="E277">
        <f>_xlfn.XLOOKUP(A277,'Original deal_information'!$C$2:$C$777,'Original deal_information'!$H$2:$H$777,0)</f>
        <v>0</v>
      </c>
    </row>
    <row r="278" spans="1:5" ht="15.75" customHeight="1">
      <c r="A278" s="1">
        <v>19777</v>
      </c>
      <c r="B278" s="3">
        <f>_xlfn.XLOOKUP(A278,'Original deal_information'!$C$2:$C$777,'Original deal_information'!$D$2:$D$777,0)</f>
        <v>42795.166666666664</v>
      </c>
      <c r="C278">
        <f>_xlfn.XLOOKUP(A278,'Original deal_information'!$C$2:$C$777,'Original deal_information'!$E$2:$E$777,0)</f>
        <v>30000</v>
      </c>
      <c r="D278">
        <f>_xlfn.XLOOKUP(A278,'Original deal_information'!$C$2:$C$777,'Original deal_information'!$G$2:$G$777,0)</f>
        <v>6789</v>
      </c>
      <c r="E278">
        <f>_xlfn.XLOOKUP(A278,'Original deal_information'!$C$2:$C$777,'Original deal_information'!$H$2:$H$777,0)</f>
        <v>1</v>
      </c>
    </row>
    <row r="279" spans="1:5" ht="15.75" customHeight="1">
      <c r="A279" s="1">
        <v>19778</v>
      </c>
      <c r="B279" s="3">
        <f>_xlfn.XLOOKUP(A279,'Original deal_information'!$C$2:$C$777,'Original deal_information'!$D$2:$D$777,0)</f>
        <v>42795.166666666664</v>
      </c>
      <c r="C279">
        <f>_xlfn.XLOOKUP(A279,'Original deal_information'!$C$2:$C$777,'Original deal_information'!$E$2:$E$777,0)</f>
        <v>30000</v>
      </c>
      <c r="D279">
        <f>_xlfn.XLOOKUP(A279,'Original deal_information'!$C$2:$C$777,'Original deal_information'!$G$2:$G$777,0)</f>
        <v>6789</v>
      </c>
      <c r="E279">
        <f>_xlfn.XLOOKUP(A279,'Original deal_information'!$C$2:$C$777,'Original deal_information'!$H$2:$H$777,0)</f>
        <v>1</v>
      </c>
    </row>
    <row r="280" spans="1:5" ht="15.75" customHeight="1">
      <c r="A280" s="1">
        <v>19782</v>
      </c>
      <c r="B280" s="3">
        <f>_xlfn.XLOOKUP(A280,'Original deal_information'!$C$2:$C$777,'Original deal_information'!$D$2:$D$777,0)</f>
        <v>42856</v>
      </c>
      <c r="C280">
        <f>_xlfn.XLOOKUP(A280,'Original deal_information'!$C$2:$C$777,'Original deal_information'!$E$2:$E$777,0)</f>
        <v>66000</v>
      </c>
      <c r="D280">
        <f>_xlfn.XLOOKUP(A280,'Original deal_information'!$C$2:$C$777,'Original deal_information'!$G$2:$G$777,0)</f>
        <v>9101</v>
      </c>
      <c r="E280">
        <f>_xlfn.XLOOKUP(A280,'Original deal_information'!$C$2:$C$777,'Original deal_information'!$H$2:$H$777,0)</f>
        <v>1</v>
      </c>
    </row>
    <row r="281" spans="1:5" ht="15.75" customHeight="1">
      <c r="A281" s="1">
        <v>19822</v>
      </c>
      <c r="B281" s="3">
        <f>_xlfn.XLOOKUP(A281,'Original deal_information'!$C$2:$C$777,'Original deal_information'!$D$2:$D$777,0)</f>
        <v>43009</v>
      </c>
      <c r="C281">
        <f>_xlfn.XLOOKUP(A281,'Original deal_information'!$C$2:$C$777,'Original deal_information'!$E$2:$E$777,0)</f>
        <v>0</v>
      </c>
      <c r="D281">
        <f>_xlfn.XLOOKUP(A281,'Original deal_information'!$C$2:$C$777,'Original deal_information'!$G$2:$G$777,0)</f>
        <v>6789</v>
      </c>
      <c r="E281">
        <f>_xlfn.XLOOKUP(A281,'Original deal_information'!$C$2:$C$777,'Original deal_information'!$H$2:$H$777,0)</f>
        <v>1</v>
      </c>
    </row>
    <row r="282" spans="1:5" ht="15.75" customHeight="1">
      <c r="A282" s="1">
        <v>19829</v>
      </c>
      <c r="B282" s="3">
        <f>_xlfn.XLOOKUP(A282,'Original deal_information'!$C$2:$C$777,'Original deal_information'!$D$2:$D$777,0)</f>
        <v>43058.166666666664</v>
      </c>
      <c r="C282">
        <f>_xlfn.XLOOKUP(A282,'Original deal_information'!$C$2:$C$777,'Original deal_information'!$E$2:$E$777,0)</f>
        <v>0</v>
      </c>
      <c r="D282">
        <f>_xlfn.XLOOKUP(A282,'Original deal_information'!$C$2:$C$777,'Original deal_information'!$G$2:$G$777,0)</f>
        <v>9101</v>
      </c>
      <c r="E282">
        <f>_xlfn.XLOOKUP(A282,'Original deal_information'!$C$2:$C$777,'Original deal_information'!$H$2:$H$777,0)</f>
        <v>2</v>
      </c>
    </row>
    <row r="283" spans="1:5" ht="15.75" customHeight="1">
      <c r="A283" s="1">
        <v>19931</v>
      </c>
      <c r="B283" s="3">
        <f>_xlfn.XLOOKUP(A283,'Original deal_information'!$C$2:$C$777,'Original deal_information'!$D$2:$D$777,0)</f>
        <v>42887</v>
      </c>
      <c r="C283">
        <f>_xlfn.XLOOKUP(A283,'Original deal_information'!$C$2:$C$777,'Original deal_information'!$E$2:$E$777,0)</f>
        <v>40000</v>
      </c>
      <c r="D283">
        <f>_xlfn.XLOOKUP(A283,'Original deal_information'!$C$2:$C$777,'Original deal_information'!$G$2:$G$777,0)</f>
        <v>9101</v>
      </c>
      <c r="E283">
        <f>_xlfn.XLOOKUP(A283,'Original deal_information'!$C$2:$C$777,'Original deal_information'!$H$2:$H$777,0)</f>
        <v>0</v>
      </c>
    </row>
    <row r="284" spans="1:5" ht="15.75" customHeight="1">
      <c r="A284" s="1">
        <v>19969</v>
      </c>
      <c r="B284" s="3">
        <f>_xlfn.XLOOKUP(A284,'Original deal_information'!$C$2:$C$777,'Original deal_information'!$D$2:$D$777,0)</f>
        <v>42917.166666666664</v>
      </c>
      <c r="C284">
        <f>_xlfn.XLOOKUP(A284,'Original deal_information'!$C$2:$C$777,'Original deal_information'!$E$2:$E$777,0)</f>
        <v>500000</v>
      </c>
      <c r="D284">
        <f>_xlfn.XLOOKUP(A284,'Original deal_information'!$C$2:$C$777,'Original deal_information'!$G$2:$G$777,0)</f>
        <v>9101</v>
      </c>
      <c r="E284">
        <f>_xlfn.XLOOKUP(A284,'Original deal_information'!$C$2:$C$777,'Original deal_information'!$H$2:$H$777,0)</f>
        <v>2</v>
      </c>
    </row>
    <row r="285" spans="1:5" ht="15.75" customHeight="1">
      <c r="A285" s="1">
        <v>20006</v>
      </c>
      <c r="B285" s="3">
        <f>_xlfn.XLOOKUP(A285,'Original deal_information'!$C$2:$C$777,'Original deal_information'!$D$2:$D$777,0)</f>
        <v>42887</v>
      </c>
      <c r="C285">
        <f>_xlfn.XLOOKUP(A285,'Original deal_information'!$C$2:$C$777,'Original deal_information'!$E$2:$E$777,0)</f>
        <v>4000</v>
      </c>
      <c r="D285">
        <f>_xlfn.XLOOKUP(A285,'Original deal_information'!$C$2:$C$777,'Original deal_information'!$G$2:$G$777,0)</f>
        <v>3456</v>
      </c>
      <c r="E285">
        <f>_xlfn.XLOOKUP(A285,'Original deal_information'!$C$2:$C$777,'Original deal_information'!$H$2:$H$777,0)</f>
        <v>1</v>
      </c>
    </row>
    <row r="286" spans="1:5" ht="15.75" customHeight="1">
      <c r="A286" s="1">
        <v>20013</v>
      </c>
      <c r="B286" s="3">
        <f>_xlfn.XLOOKUP(A286,'Original deal_information'!$C$2:$C$777,'Original deal_information'!$D$2:$D$777,0)</f>
        <v>42887.166666666664</v>
      </c>
      <c r="C286">
        <f>_xlfn.XLOOKUP(A286,'Original deal_information'!$C$2:$C$777,'Original deal_information'!$E$2:$E$777,0)</f>
        <v>0</v>
      </c>
      <c r="D286">
        <f>_xlfn.XLOOKUP(A286,'Original deal_information'!$C$2:$C$777,'Original deal_information'!$G$2:$G$777,0)</f>
        <v>9101</v>
      </c>
      <c r="E286">
        <f>_xlfn.XLOOKUP(A286,'Original deal_information'!$C$2:$C$777,'Original deal_information'!$H$2:$H$777,0)</f>
        <v>1</v>
      </c>
    </row>
    <row r="287" spans="1:5" ht="15.75" customHeight="1">
      <c r="A287" s="1">
        <v>20346</v>
      </c>
      <c r="B287" s="3">
        <f>_xlfn.XLOOKUP(A287,'Original deal_information'!$C$2:$C$777,'Original deal_information'!$D$2:$D$777,0)</f>
        <v>43008.166666666664</v>
      </c>
      <c r="C287">
        <f>_xlfn.XLOOKUP(A287,'Original deal_information'!$C$2:$C$777,'Original deal_information'!$E$2:$E$777,0)</f>
        <v>54500</v>
      </c>
      <c r="D287">
        <f>_xlfn.XLOOKUP(A287,'Original deal_information'!$C$2:$C$777,'Original deal_information'!$G$2:$G$777,0)</f>
        <v>4567</v>
      </c>
      <c r="E287">
        <f>_xlfn.XLOOKUP(A287,'Original deal_information'!$C$2:$C$777,'Original deal_information'!$H$2:$H$777,0)</f>
        <v>0</v>
      </c>
    </row>
    <row r="288" spans="1:5" ht="15.75" customHeight="1">
      <c r="A288" s="1">
        <v>20383</v>
      </c>
      <c r="B288" s="3">
        <f>_xlfn.XLOOKUP(A288,'Original deal_information'!$C$2:$C$777,'Original deal_information'!$D$2:$D$777,0)</f>
        <v>43011.166666666664</v>
      </c>
      <c r="C288">
        <f>_xlfn.XLOOKUP(A288,'Original deal_information'!$C$2:$C$777,'Original deal_information'!$E$2:$E$777,0)</f>
        <v>50000</v>
      </c>
      <c r="D288">
        <f>_xlfn.XLOOKUP(A288,'Original deal_information'!$C$2:$C$777,'Original deal_information'!$G$2:$G$777,0)</f>
        <v>9101</v>
      </c>
      <c r="E288">
        <f>_xlfn.XLOOKUP(A288,'Original deal_information'!$C$2:$C$777,'Original deal_information'!$H$2:$H$777,0)</f>
        <v>1</v>
      </c>
    </row>
    <row r="289" spans="1:5" ht="15.75" customHeight="1">
      <c r="A289" s="1">
        <v>20454</v>
      </c>
      <c r="B289" s="3">
        <f>_xlfn.XLOOKUP(A289,'Original deal_information'!$C$2:$C$777,'Original deal_information'!$D$2:$D$777,0)</f>
        <v>43040</v>
      </c>
      <c r="C289">
        <f>_xlfn.XLOOKUP(A289,'Original deal_information'!$C$2:$C$777,'Original deal_information'!$E$2:$E$777,0)</f>
        <v>200000</v>
      </c>
      <c r="D289">
        <f>_xlfn.XLOOKUP(A289,'Original deal_information'!$C$2:$C$777,'Original deal_information'!$G$2:$G$777,0)</f>
        <v>6789</v>
      </c>
      <c r="E289">
        <f>_xlfn.XLOOKUP(A289,'Original deal_information'!$C$2:$C$777,'Original deal_information'!$H$2:$H$777,0)</f>
        <v>1</v>
      </c>
    </row>
    <row r="290" spans="1:5" ht="15.75" customHeight="1">
      <c r="A290" s="1">
        <v>20482</v>
      </c>
      <c r="B290" s="3">
        <f>_xlfn.XLOOKUP(A290,'Original deal_information'!$C$2:$C$777,'Original deal_information'!$D$2:$D$777,0)</f>
        <v>42979</v>
      </c>
      <c r="C290">
        <f>_xlfn.XLOOKUP(A290,'Original deal_information'!$C$2:$C$777,'Original deal_information'!$E$2:$E$777,0)</f>
        <v>3800000</v>
      </c>
      <c r="D290">
        <f>_xlfn.XLOOKUP(A290,'Original deal_information'!$C$2:$C$777,'Original deal_information'!$G$2:$G$777,0)</f>
        <v>1234</v>
      </c>
      <c r="E290">
        <f>_xlfn.XLOOKUP(A290,'Original deal_information'!$C$2:$C$777,'Original deal_information'!$H$2:$H$777,0)</f>
        <v>2</v>
      </c>
    </row>
    <row r="291" spans="1:5" ht="15.75" customHeight="1">
      <c r="A291" s="1">
        <v>20490</v>
      </c>
      <c r="B291" s="3">
        <f>_xlfn.XLOOKUP(A291,'Original deal_information'!$C$2:$C$777,'Original deal_information'!$D$2:$D$777,0)</f>
        <v>42795.166666666664</v>
      </c>
      <c r="C291">
        <f>_xlfn.XLOOKUP(A291,'Original deal_information'!$C$2:$C$777,'Original deal_information'!$E$2:$E$777,0)</f>
        <v>266700</v>
      </c>
      <c r="D291">
        <f>_xlfn.XLOOKUP(A291,'Original deal_information'!$C$2:$C$777,'Original deal_information'!$G$2:$G$777,0)</f>
        <v>9101</v>
      </c>
      <c r="E291">
        <f>_xlfn.XLOOKUP(A291,'Original deal_information'!$C$2:$C$777,'Original deal_information'!$H$2:$H$777,0)</f>
        <v>2</v>
      </c>
    </row>
    <row r="292" spans="1:5" ht="15.75" customHeight="1">
      <c r="A292" s="1">
        <v>20494</v>
      </c>
      <c r="B292" s="3">
        <f>_xlfn.XLOOKUP(A292,'Original deal_information'!$C$2:$C$777,'Original deal_information'!$D$2:$D$777,0)</f>
        <v>42461</v>
      </c>
      <c r="C292">
        <f>_xlfn.XLOOKUP(A292,'Original deal_information'!$C$2:$C$777,'Original deal_information'!$E$2:$E$777,0)</f>
        <v>60000</v>
      </c>
      <c r="D292">
        <f>_xlfn.XLOOKUP(A292,'Original deal_information'!$C$2:$C$777,'Original deal_information'!$G$2:$G$777,0)</f>
        <v>6789</v>
      </c>
      <c r="E292">
        <f>_xlfn.XLOOKUP(A292,'Original deal_information'!$C$2:$C$777,'Original deal_information'!$H$2:$H$777,0)</f>
        <v>1</v>
      </c>
    </row>
    <row r="293" spans="1:5" ht="15.75" customHeight="1">
      <c r="A293" s="1">
        <v>20521</v>
      </c>
      <c r="B293" s="3">
        <f>_xlfn.XLOOKUP(A293,'Original deal_information'!$C$2:$C$777,'Original deal_information'!$D$2:$D$777,0)</f>
        <v>42461</v>
      </c>
      <c r="C293">
        <f>_xlfn.XLOOKUP(A293,'Original deal_information'!$C$2:$C$777,'Original deal_information'!$E$2:$E$777,0)</f>
        <v>60000</v>
      </c>
      <c r="D293">
        <f>_xlfn.XLOOKUP(A293,'Original deal_information'!$C$2:$C$777,'Original deal_information'!$G$2:$G$777,0)</f>
        <v>6789</v>
      </c>
      <c r="E293">
        <f>_xlfn.XLOOKUP(A293,'Original deal_information'!$C$2:$C$777,'Original deal_information'!$H$2:$H$777,0)</f>
        <v>1</v>
      </c>
    </row>
    <row r="294" spans="1:5" ht="15.75" customHeight="1">
      <c r="A294" s="1">
        <v>20542</v>
      </c>
      <c r="B294" s="3">
        <f>_xlfn.XLOOKUP(A294,'Original deal_information'!$C$2:$C$777,'Original deal_information'!$D$2:$D$777,0)</f>
        <v>42461</v>
      </c>
      <c r="C294">
        <f>_xlfn.XLOOKUP(A294,'Original deal_information'!$C$2:$C$777,'Original deal_information'!$E$2:$E$777,0)</f>
        <v>60000</v>
      </c>
      <c r="D294">
        <f>_xlfn.XLOOKUP(A294,'Original deal_information'!$C$2:$C$777,'Original deal_information'!$G$2:$G$777,0)</f>
        <v>6789</v>
      </c>
      <c r="E294">
        <f>_xlfn.XLOOKUP(A294,'Original deal_information'!$C$2:$C$777,'Original deal_information'!$H$2:$H$777,0)</f>
        <v>1</v>
      </c>
    </row>
    <row r="295" spans="1:5" ht="15.75" customHeight="1">
      <c r="A295" s="1">
        <v>20588</v>
      </c>
      <c r="B295" s="3">
        <f>_xlfn.XLOOKUP(A295,'Original deal_information'!$C$2:$C$777,'Original deal_information'!$D$2:$D$777,0)</f>
        <v>42583</v>
      </c>
      <c r="C295">
        <f>_xlfn.XLOOKUP(A295,'Original deal_information'!$C$2:$C$777,'Original deal_information'!$E$2:$E$777,0)</f>
        <v>0</v>
      </c>
      <c r="D295">
        <f>_xlfn.XLOOKUP(A295,'Original deal_information'!$C$2:$C$777,'Original deal_information'!$G$2:$G$777,0)</f>
        <v>9101</v>
      </c>
      <c r="E295">
        <f>_xlfn.XLOOKUP(A295,'Original deal_information'!$C$2:$C$777,'Original deal_information'!$H$2:$H$777,0)</f>
        <v>1</v>
      </c>
    </row>
    <row r="296" spans="1:5" ht="15.75" customHeight="1">
      <c r="A296" s="1">
        <v>20604</v>
      </c>
      <c r="B296" s="3">
        <f>_xlfn.XLOOKUP(A296,'Original deal_information'!$C$2:$C$777,'Original deal_information'!$D$2:$D$777,0)</f>
        <v>42644</v>
      </c>
      <c r="C296">
        <f>_xlfn.XLOOKUP(A296,'Original deal_information'!$C$2:$C$777,'Original deal_information'!$E$2:$E$777,0)</f>
        <v>60000</v>
      </c>
      <c r="D296">
        <f>_xlfn.XLOOKUP(A296,'Original deal_information'!$C$2:$C$777,'Original deal_information'!$G$2:$G$777,0)</f>
        <v>6789</v>
      </c>
      <c r="E296">
        <f>_xlfn.XLOOKUP(A296,'Original deal_information'!$C$2:$C$777,'Original deal_information'!$H$2:$H$777,0)</f>
        <v>1</v>
      </c>
    </row>
    <row r="297" spans="1:5" ht="15.75" customHeight="1">
      <c r="A297" s="1">
        <v>20621</v>
      </c>
      <c r="B297" s="3">
        <f>_xlfn.XLOOKUP(A297,'Original deal_information'!$C$2:$C$777,'Original deal_information'!$D$2:$D$777,0)</f>
        <v>42614.166666666664</v>
      </c>
      <c r="C297">
        <f>_xlfn.XLOOKUP(A297,'Original deal_information'!$C$2:$C$777,'Original deal_information'!$E$2:$E$777,0)</f>
        <v>50000</v>
      </c>
      <c r="D297">
        <f>_xlfn.XLOOKUP(A297,'Original deal_information'!$C$2:$C$777,'Original deal_information'!$G$2:$G$777,0)</f>
        <v>9101</v>
      </c>
      <c r="E297">
        <f>_xlfn.XLOOKUP(A297,'Original deal_information'!$C$2:$C$777,'Original deal_information'!$H$2:$H$777,0)</f>
        <v>1</v>
      </c>
    </row>
    <row r="298" spans="1:5" ht="15.75" customHeight="1">
      <c r="A298" s="1">
        <v>20650</v>
      </c>
      <c r="B298" s="3">
        <f>_xlfn.XLOOKUP(A298,'Original deal_information'!$C$2:$C$777,'Original deal_information'!$D$2:$D$777,0)</f>
        <v>42933.166666666664</v>
      </c>
      <c r="C298">
        <f>_xlfn.XLOOKUP(A298,'Original deal_information'!$C$2:$C$777,'Original deal_information'!$E$2:$E$777,0)</f>
        <v>10000000</v>
      </c>
      <c r="D298">
        <f>_xlfn.XLOOKUP(A298,'Original deal_information'!$C$2:$C$777,'Original deal_information'!$G$2:$G$777,0)</f>
        <v>1415</v>
      </c>
      <c r="E298">
        <f>_xlfn.XLOOKUP(A298,'Original deal_information'!$C$2:$C$777,'Original deal_information'!$H$2:$H$777,0)</f>
        <v>0</v>
      </c>
    </row>
    <row r="299" spans="1:5" ht="15.75" customHeight="1">
      <c r="A299" s="1">
        <v>20653</v>
      </c>
      <c r="B299" s="3">
        <f>_xlfn.XLOOKUP(A299,'Original deal_information'!$C$2:$C$777,'Original deal_information'!$D$2:$D$777,0)</f>
        <v>42491</v>
      </c>
      <c r="C299">
        <f>_xlfn.XLOOKUP(A299,'Original deal_information'!$C$2:$C$777,'Original deal_information'!$E$2:$E$777,0)</f>
        <v>4200000</v>
      </c>
      <c r="D299">
        <f>_xlfn.XLOOKUP(A299,'Original deal_information'!$C$2:$C$777,'Original deal_information'!$G$2:$G$777,0)</f>
        <v>5678</v>
      </c>
      <c r="E299">
        <f>_xlfn.XLOOKUP(A299,'Original deal_information'!$C$2:$C$777,'Original deal_information'!$H$2:$H$777,0)</f>
        <v>2</v>
      </c>
    </row>
    <row r="300" spans="1:5" ht="15.75" customHeight="1">
      <c r="A300" s="1">
        <v>20657</v>
      </c>
      <c r="B300" s="3">
        <f>_xlfn.XLOOKUP(A300,'Original deal_information'!$C$2:$C$777,'Original deal_information'!$D$2:$D$777,0)</f>
        <v>42370</v>
      </c>
      <c r="C300">
        <f>_xlfn.XLOOKUP(A300,'Original deal_information'!$C$2:$C$777,'Original deal_information'!$E$2:$E$777,0)</f>
        <v>3000000</v>
      </c>
      <c r="D300">
        <f>_xlfn.XLOOKUP(A300,'Original deal_information'!$C$2:$C$777,'Original deal_information'!$G$2:$G$777,0)</f>
        <v>1234</v>
      </c>
      <c r="E300">
        <f>_xlfn.XLOOKUP(A300,'Original deal_information'!$C$2:$C$777,'Original deal_information'!$H$2:$H$777,0)</f>
        <v>1</v>
      </c>
    </row>
    <row r="301" spans="1:5" ht="15.75" customHeight="1">
      <c r="A301" s="1">
        <v>20658</v>
      </c>
      <c r="B301" s="3">
        <f>_xlfn.XLOOKUP(A301,'Original deal_information'!$C$2:$C$777,'Original deal_information'!$D$2:$D$777,0)</f>
        <v>42644</v>
      </c>
      <c r="C301">
        <f>_xlfn.XLOOKUP(A301,'Original deal_information'!$C$2:$C$777,'Original deal_information'!$E$2:$E$777,0)</f>
        <v>1000000</v>
      </c>
      <c r="D301">
        <f>_xlfn.XLOOKUP(A301,'Original deal_information'!$C$2:$C$777,'Original deal_information'!$G$2:$G$777,0)</f>
        <v>9101</v>
      </c>
      <c r="E301">
        <f>_xlfn.XLOOKUP(A301,'Original deal_information'!$C$2:$C$777,'Original deal_information'!$H$2:$H$777,0)</f>
        <v>1</v>
      </c>
    </row>
    <row r="302" spans="1:5" ht="15.75" customHeight="1">
      <c r="A302" s="1">
        <v>20666</v>
      </c>
      <c r="B302" s="3">
        <f>_xlfn.XLOOKUP(A302,'Original deal_information'!$C$2:$C$777,'Original deal_information'!$D$2:$D$777,0)</f>
        <v>42583</v>
      </c>
      <c r="C302">
        <f>_xlfn.XLOOKUP(A302,'Original deal_information'!$C$2:$C$777,'Original deal_information'!$E$2:$E$777,0)</f>
        <v>2000000</v>
      </c>
      <c r="D302">
        <f>_xlfn.XLOOKUP(A302,'Original deal_information'!$C$2:$C$777,'Original deal_information'!$G$2:$G$777,0)</f>
        <v>5678</v>
      </c>
      <c r="E302">
        <f>_xlfn.XLOOKUP(A302,'Original deal_information'!$C$2:$C$777,'Original deal_information'!$H$2:$H$777,0)</f>
        <v>1</v>
      </c>
    </row>
    <row r="303" spans="1:5" ht="15.75" customHeight="1">
      <c r="A303" s="1">
        <v>20667</v>
      </c>
      <c r="B303" s="3">
        <f>_xlfn.XLOOKUP(A303,'Original deal_information'!$C$2:$C$777,'Original deal_information'!$D$2:$D$777,0)</f>
        <v>42576.166666666664</v>
      </c>
      <c r="C303">
        <f>_xlfn.XLOOKUP(A303,'Original deal_information'!$C$2:$C$777,'Original deal_information'!$E$2:$E$777,0)</f>
        <v>2500000</v>
      </c>
      <c r="D303">
        <f>_xlfn.XLOOKUP(A303,'Original deal_information'!$C$2:$C$777,'Original deal_information'!$G$2:$G$777,0)</f>
        <v>5678</v>
      </c>
      <c r="E303">
        <f>_xlfn.XLOOKUP(A303,'Original deal_information'!$C$2:$C$777,'Original deal_information'!$H$2:$H$777,0)</f>
        <v>2</v>
      </c>
    </row>
    <row r="304" spans="1:5" ht="15.75" customHeight="1">
      <c r="A304" s="1">
        <v>20716</v>
      </c>
      <c r="B304" s="3">
        <f>_xlfn.XLOOKUP(A304,'Original deal_information'!$C$2:$C$777,'Original deal_information'!$D$2:$D$777,0)</f>
        <v>42403.166666666664</v>
      </c>
      <c r="C304">
        <f>_xlfn.XLOOKUP(A304,'Original deal_information'!$C$2:$C$777,'Original deal_information'!$E$2:$E$777,0)</f>
        <v>375000</v>
      </c>
      <c r="D304">
        <f>_xlfn.XLOOKUP(A304,'Original deal_information'!$C$2:$C$777,'Original deal_information'!$G$2:$G$777,0)</f>
        <v>3456</v>
      </c>
      <c r="E304">
        <f>_xlfn.XLOOKUP(A304,'Original deal_information'!$C$2:$C$777,'Original deal_information'!$H$2:$H$777,0)</f>
        <v>0</v>
      </c>
    </row>
    <row r="305" spans="1:5" ht="15.75" customHeight="1">
      <c r="A305" s="1">
        <v>20729</v>
      </c>
      <c r="B305" s="3">
        <f>_xlfn.XLOOKUP(A305,'Original deal_information'!$C$2:$C$777,'Original deal_information'!$D$2:$D$777,0)</f>
        <v>42705.166666666664</v>
      </c>
      <c r="C305">
        <f>_xlfn.XLOOKUP(A305,'Original deal_information'!$C$2:$C$777,'Original deal_information'!$E$2:$E$777,0)</f>
        <v>420000</v>
      </c>
      <c r="D305">
        <f>_xlfn.XLOOKUP(A305,'Original deal_information'!$C$2:$C$777,'Original deal_information'!$G$2:$G$777,0)</f>
        <v>9101</v>
      </c>
      <c r="E305">
        <f>_xlfn.XLOOKUP(A305,'Original deal_information'!$C$2:$C$777,'Original deal_information'!$H$2:$H$777,0)</f>
        <v>2</v>
      </c>
    </row>
    <row r="306" spans="1:5" ht="15.75" customHeight="1">
      <c r="A306" s="1">
        <v>20741</v>
      </c>
      <c r="B306" s="3">
        <f>_xlfn.XLOOKUP(A306,'Original deal_information'!$C$2:$C$777,'Original deal_information'!$D$2:$D$777,0)</f>
        <v>42970</v>
      </c>
      <c r="C306">
        <f>_xlfn.XLOOKUP(A306,'Original deal_information'!$C$2:$C$777,'Original deal_information'!$E$2:$E$777,0)</f>
        <v>2000000</v>
      </c>
      <c r="D306">
        <f>_xlfn.XLOOKUP(A306,'Original deal_information'!$C$2:$C$777,'Original deal_information'!$G$2:$G$777,0)</f>
        <v>1011</v>
      </c>
      <c r="E306">
        <f>_xlfn.XLOOKUP(A306,'Original deal_information'!$C$2:$C$777,'Original deal_information'!$H$2:$H$777,0)</f>
        <v>0</v>
      </c>
    </row>
    <row r="307" spans="1:5" ht="15.75" customHeight="1">
      <c r="A307" s="1">
        <v>20752</v>
      </c>
      <c r="B307" s="3">
        <f>_xlfn.XLOOKUP(A307,'Original deal_information'!$C$2:$C$777,'Original deal_information'!$D$2:$D$777,0)</f>
        <v>42864.166666666664</v>
      </c>
      <c r="C307">
        <f>_xlfn.XLOOKUP(A307,'Original deal_information'!$C$2:$C$777,'Original deal_information'!$E$2:$E$777,0)</f>
        <v>500000</v>
      </c>
      <c r="D307">
        <f>_xlfn.XLOOKUP(A307,'Original deal_information'!$C$2:$C$777,'Original deal_information'!$G$2:$G$777,0)</f>
        <v>1011</v>
      </c>
      <c r="E307">
        <f>_xlfn.XLOOKUP(A307,'Original deal_information'!$C$2:$C$777,'Original deal_information'!$H$2:$H$777,0)</f>
        <v>0</v>
      </c>
    </row>
    <row r="308" spans="1:5" ht="15.75" customHeight="1">
      <c r="A308" s="1">
        <v>20757</v>
      </c>
      <c r="B308" s="3">
        <f>_xlfn.XLOOKUP(A308,'Original deal_information'!$C$2:$C$777,'Original deal_information'!$D$2:$D$777,0)</f>
        <v>43009</v>
      </c>
      <c r="C308">
        <f>_xlfn.XLOOKUP(A308,'Original deal_information'!$C$2:$C$777,'Original deal_information'!$E$2:$E$777,0)</f>
        <v>5000000</v>
      </c>
      <c r="D308">
        <f>_xlfn.XLOOKUP(A308,'Original deal_information'!$C$2:$C$777,'Original deal_information'!$G$2:$G$777,0)</f>
        <v>5678</v>
      </c>
      <c r="E308">
        <f>_xlfn.XLOOKUP(A308,'Original deal_information'!$C$2:$C$777,'Original deal_information'!$H$2:$H$777,0)</f>
        <v>2</v>
      </c>
    </row>
    <row r="309" spans="1:5" ht="15.75" customHeight="1">
      <c r="A309" s="1">
        <v>20782</v>
      </c>
      <c r="B309" s="3">
        <f>_xlfn.XLOOKUP(A309,'Original deal_information'!$C$2:$C$777,'Original deal_information'!$D$2:$D$777,0)</f>
        <v>42917.166666666664</v>
      </c>
      <c r="C309">
        <f>_xlfn.XLOOKUP(A309,'Original deal_information'!$C$2:$C$777,'Original deal_information'!$E$2:$E$777,0)</f>
        <v>1300000</v>
      </c>
      <c r="D309">
        <f>_xlfn.XLOOKUP(A309,'Original deal_information'!$C$2:$C$777,'Original deal_information'!$G$2:$G$777,0)</f>
        <v>9101</v>
      </c>
      <c r="E309">
        <f>_xlfn.XLOOKUP(A309,'Original deal_information'!$C$2:$C$777,'Original deal_information'!$H$2:$H$777,0)</f>
        <v>3</v>
      </c>
    </row>
    <row r="310" spans="1:5" ht="15.75" customHeight="1">
      <c r="A310" s="1">
        <v>20850</v>
      </c>
      <c r="B310" s="3">
        <f>_xlfn.XLOOKUP(A310,'Original deal_information'!$C$2:$C$777,'Original deal_information'!$D$2:$D$777,0)</f>
        <v>43047.166666666664</v>
      </c>
      <c r="C310">
        <f>_xlfn.XLOOKUP(A310,'Original deal_information'!$C$2:$C$777,'Original deal_information'!$E$2:$E$777,0)</f>
        <v>2000000</v>
      </c>
      <c r="D310">
        <f>_xlfn.XLOOKUP(A310,'Original deal_information'!$C$2:$C$777,'Original deal_information'!$G$2:$G$777,0)</f>
        <v>5678</v>
      </c>
      <c r="E310">
        <f>_xlfn.XLOOKUP(A310,'Original deal_information'!$C$2:$C$777,'Original deal_information'!$H$2:$H$777,0)</f>
        <v>1</v>
      </c>
    </row>
    <row r="311" spans="1:5" ht="15.75" customHeight="1">
      <c r="A311" s="1">
        <v>20851</v>
      </c>
      <c r="B311" s="3">
        <f>_xlfn.XLOOKUP(A311,'Original deal_information'!$C$2:$C$777,'Original deal_information'!$D$2:$D$777,0)</f>
        <v>42979.166666666664</v>
      </c>
      <c r="C311">
        <f>_xlfn.XLOOKUP(A311,'Original deal_information'!$C$2:$C$777,'Original deal_information'!$E$2:$E$777,0)</f>
        <v>150000</v>
      </c>
      <c r="D311">
        <f>_xlfn.XLOOKUP(A311,'Original deal_information'!$C$2:$C$777,'Original deal_information'!$G$2:$G$777,0)</f>
        <v>6789</v>
      </c>
      <c r="E311">
        <f>_xlfn.XLOOKUP(A311,'Original deal_information'!$C$2:$C$777,'Original deal_information'!$H$2:$H$777,0)</f>
        <v>1</v>
      </c>
    </row>
    <row r="312" spans="1:5" ht="15.75" customHeight="1">
      <c r="A312" s="1">
        <v>20860</v>
      </c>
      <c r="B312" s="3">
        <f>_xlfn.XLOOKUP(A312,'Original deal_information'!$C$2:$C$777,'Original deal_information'!$D$2:$D$777,0)</f>
        <v>42955.166666666664</v>
      </c>
      <c r="C312">
        <f>_xlfn.XLOOKUP(A312,'Original deal_information'!$C$2:$C$777,'Original deal_information'!$E$2:$E$777,0)</f>
        <v>100000</v>
      </c>
      <c r="D312">
        <f>_xlfn.XLOOKUP(A312,'Original deal_information'!$C$2:$C$777,'Original deal_information'!$G$2:$G$777,0)</f>
        <v>3456</v>
      </c>
      <c r="E312">
        <f>_xlfn.XLOOKUP(A312,'Original deal_information'!$C$2:$C$777,'Original deal_information'!$H$2:$H$777,0)</f>
        <v>0</v>
      </c>
    </row>
    <row r="313" spans="1:5" ht="15.75" customHeight="1">
      <c r="A313" s="1">
        <v>20880</v>
      </c>
      <c r="B313" s="3">
        <f>_xlfn.XLOOKUP(A313,'Original deal_information'!$C$2:$C$777,'Original deal_information'!$D$2:$D$777,0)</f>
        <v>42370</v>
      </c>
      <c r="C313">
        <f>_xlfn.XLOOKUP(A313,'Original deal_information'!$C$2:$C$777,'Original deal_information'!$E$2:$E$777,0)</f>
        <v>4300000</v>
      </c>
      <c r="D313">
        <f>_xlfn.XLOOKUP(A313,'Original deal_information'!$C$2:$C$777,'Original deal_information'!$G$2:$G$777,0)</f>
        <v>9101</v>
      </c>
      <c r="E313">
        <f>_xlfn.XLOOKUP(A313,'Original deal_information'!$C$2:$C$777,'Original deal_information'!$H$2:$H$777,0)</f>
        <v>1</v>
      </c>
    </row>
    <row r="314" spans="1:5" ht="15.75" customHeight="1">
      <c r="A314" s="1">
        <v>20936</v>
      </c>
      <c r="B314" s="3">
        <f>_xlfn.XLOOKUP(A314,'Original deal_information'!$C$2:$C$777,'Original deal_information'!$D$2:$D$777,0)</f>
        <v>42992.166666666664</v>
      </c>
      <c r="C314">
        <f>_xlfn.XLOOKUP(A314,'Original deal_information'!$C$2:$C$777,'Original deal_information'!$E$2:$E$777,0)</f>
        <v>250000</v>
      </c>
      <c r="D314">
        <f>_xlfn.XLOOKUP(A314,'Original deal_information'!$C$2:$C$777,'Original deal_information'!$G$2:$G$777,0)</f>
        <v>9101</v>
      </c>
      <c r="E314">
        <f>_xlfn.XLOOKUP(A314,'Original deal_information'!$C$2:$C$777,'Original deal_information'!$H$2:$H$777,0)</f>
        <v>1</v>
      </c>
    </row>
    <row r="315" spans="1:5" ht="15.75" customHeight="1">
      <c r="A315" s="1">
        <v>20948</v>
      </c>
      <c r="B315" s="3">
        <f>_xlfn.XLOOKUP(A315,'Original deal_information'!$C$2:$C$777,'Original deal_information'!$D$2:$D$777,0)</f>
        <v>42899.833333333336</v>
      </c>
      <c r="C315">
        <f>_xlfn.XLOOKUP(A315,'Original deal_information'!$C$2:$C$777,'Original deal_information'!$E$2:$E$777,0)</f>
        <v>13500000</v>
      </c>
      <c r="D315">
        <f>_xlfn.XLOOKUP(A315,'Original deal_information'!$C$2:$C$777,'Original deal_information'!$G$2:$G$777,0)</f>
        <v>9012</v>
      </c>
      <c r="E315">
        <f>_xlfn.XLOOKUP(A315,'Original deal_information'!$C$2:$C$777,'Original deal_information'!$H$2:$H$777,0)</f>
        <v>3</v>
      </c>
    </row>
    <row r="316" spans="1:5" ht="15.75" customHeight="1">
      <c r="A316" s="1">
        <v>20971</v>
      </c>
      <c r="B316" s="3">
        <f>_xlfn.XLOOKUP(A316,'Original deal_information'!$C$2:$C$777,'Original deal_information'!$D$2:$D$777,0)</f>
        <v>42948</v>
      </c>
      <c r="C316">
        <f>_xlfn.XLOOKUP(A316,'Original deal_information'!$C$2:$C$777,'Original deal_information'!$E$2:$E$777,0)</f>
        <v>0</v>
      </c>
      <c r="D316">
        <f>_xlfn.XLOOKUP(A316,'Original deal_information'!$C$2:$C$777,'Original deal_information'!$G$2:$G$777,0)</f>
        <v>5672</v>
      </c>
      <c r="E316">
        <f>_xlfn.XLOOKUP(A316,'Original deal_information'!$C$2:$C$777,'Original deal_information'!$H$2:$H$777,0)</f>
        <v>1</v>
      </c>
    </row>
    <row r="317" spans="1:5" ht="15.75" customHeight="1">
      <c r="A317" s="1">
        <v>20991</v>
      </c>
      <c r="B317" s="3">
        <f>_xlfn.XLOOKUP(A317,'Original deal_information'!$C$2:$C$777,'Original deal_information'!$D$2:$D$777,0)</f>
        <v>42644</v>
      </c>
      <c r="C317">
        <f>_xlfn.XLOOKUP(A317,'Original deal_information'!$C$2:$C$777,'Original deal_information'!$E$2:$E$777,0)</f>
        <v>950000</v>
      </c>
      <c r="D317">
        <f>_xlfn.XLOOKUP(A317,'Original deal_information'!$C$2:$C$777,'Original deal_information'!$G$2:$G$777,0)</f>
        <v>9101</v>
      </c>
      <c r="E317">
        <f>_xlfn.XLOOKUP(A317,'Original deal_information'!$C$2:$C$777,'Original deal_information'!$H$2:$H$777,0)</f>
        <v>1</v>
      </c>
    </row>
    <row r="318" spans="1:5" ht="15.75" customHeight="1">
      <c r="A318" s="1">
        <v>20996</v>
      </c>
      <c r="B318" s="3">
        <f>_xlfn.XLOOKUP(A318,'Original deal_information'!$C$2:$C$777,'Original deal_information'!$D$2:$D$777,0)</f>
        <v>42552</v>
      </c>
      <c r="C318">
        <f>_xlfn.XLOOKUP(A318,'Original deal_information'!$C$2:$C$777,'Original deal_information'!$E$2:$E$777,0)</f>
        <v>2000000</v>
      </c>
      <c r="D318">
        <f>_xlfn.XLOOKUP(A318,'Original deal_information'!$C$2:$C$777,'Original deal_information'!$G$2:$G$777,0)</f>
        <v>9101</v>
      </c>
      <c r="E318">
        <f>_xlfn.XLOOKUP(A318,'Original deal_information'!$C$2:$C$777,'Original deal_information'!$H$2:$H$777,0)</f>
        <v>0</v>
      </c>
    </row>
    <row r="319" spans="1:5" ht="15.75" customHeight="1">
      <c r="A319" s="1">
        <v>21002</v>
      </c>
      <c r="B319" s="3">
        <f>_xlfn.XLOOKUP(A319,'Original deal_information'!$C$2:$C$777,'Original deal_information'!$D$2:$D$777,0)</f>
        <v>42461</v>
      </c>
      <c r="C319">
        <f>_xlfn.XLOOKUP(A319,'Original deal_information'!$C$2:$C$777,'Original deal_information'!$E$2:$E$777,0)</f>
        <v>35000</v>
      </c>
      <c r="D319">
        <f>_xlfn.XLOOKUP(A319,'Original deal_information'!$C$2:$C$777,'Original deal_information'!$G$2:$G$777,0)</f>
        <v>3456</v>
      </c>
      <c r="E319">
        <f>_xlfn.XLOOKUP(A319,'Original deal_information'!$C$2:$C$777,'Original deal_information'!$H$2:$H$777,0)</f>
        <v>2</v>
      </c>
    </row>
    <row r="320" spans="1:5" ht="15.75" customHeight="1">
      <c r="A320" s="1">
        <v>21050</v>
      </c>
      <c r="B320" s="3">
        <f>_xlfn.XLOOKUP(A320,'Original deal_information'!$C$2:$C$777,'Original deal_information'!$D$2:$D$777,0)</f>
        <v>42522</v>
      </c>
      <c r="C320">
        <f>_xlfn.XLOOKUP(A320,'Original deal_information'!$C$2:$C$777,'Original deal_information'!$E$2:$E$777,0)</f>
        <v>100000</v>
      </c>
      <c r="D320">
        <f>_xlfn.XLOOKUP(A320,'Original deal_information'!$C$2:$C$777,'Original deal_information'!$G$2:$G$777,0)</f>
        <v>9101</v>
      </c>
      <c r="E320">
        <f>_xlfn.XLOOKUP(A320,'Original deal_information'!$C$2:$C$777,'Original deal_information'!$H$2:$H$777,0)</f>
        <v>1</v>
      </c>
    </row>
    <row r="321" spans="1:5" ht="15.75" customHeight="1">
      <c r="A321" s="1">
        <v>21054</v>
      </c>
      <c r="B321" s="3">
        <f>_xlfn.XLOOKUP(A321,'Original deal_information'!$C$2:$C$777,'Original deal_information'!$D$2:$D$777,0)</f>
        <v>42887</v>
      </c>
      <c r="C321">
        <f>_xlfn.XLOOKUP(A321,'Original deal_information'!$C$2:$C$777,'Original deal_information'!$E$2:$E$777,0)</f>
        <v>350000</v>
      </c>
      <c r="D321">
        <f>_xlfn.XLOOKUP(A321,'Original deal_information'!$C$2:$C$777,'Original deal_information'!$G$2:$G$777,0)</f>
        <v>9101</v>
      </c>
      <c r="E321">
        <f>_xlfn.XLOOKUP(A321,'Original deal_information'!$C$2:$C$777,'Original deal_information'!$H$2:$H$777,0)</f>
        <v>0</v>
      </c>
    </row>
    <row r="322" spans="1:5" ht="15.75" customHeight="1">
      <c r="A322" s="1">
        <v>21056</v>
      </c>
      <c r="B322" s="3">
        <f>_xlfn.XLOOKUP(A322,'Original deal_information'!$C$2:$C$777,'Original deal_information'!$D$2:$D$777,0)</f>
        <v>42736</v>
      </c>
      <c r="C322">
        <f>_xlfn.XLOOKUP(A322,'Original deal_information'!$C$2:$C$777,'Original deal_information'!$E$2:$E$777,0)</f>
        <v>250000</v>
      </c>
      <c r="D322">
        <f>_xlfn.XLOOKUP(A322,'Original deal_information'!$C$2:$C$777,'Original deal_information'!$G$2:$G$777,0)</f>
        <v>3456</v>
      </c>
      <c r="E322">
        <f>_xlfn.XLOOKUP(A322,'Original deal_information'!$C$2:$C$777,'Original deal_information'!$H$2:$H$777,0)</f>
        <v>3</v>
      </c>
    </row>
    <row r="323" spans="1:5" ht="15.75" customHeight="1">
      <c r="A323" s="1">
        <v>21058</v>
      </c>
      <c r="B323" s="3">
        <f>_xlfn.XLOOKUP(A323,'Original deal_information'!$C$2:$C$777,'Original deal_information'!$D$2:$D$777,0)</f>
        <v>42522</v>
      </c>
      <c r="C323">
        <f>_xlfn.XLOOKUP(A323,'Original deal_information'!$C$2:$C$777,'Original deal_information'!$E$2:$E$777,0)</f>
        <v>750735</v>
      </c>
      <c r="D323">
        <f>_xlfn.XLOOKUP(A323,'Original deal_information'!$C$2:$C$777,'Original deal_information'!$G$2:$G$777,0)</f>
        <v>9101</v>
      </c>
      <c r="E323">
        <f>_xlfn.XLOOKUP(A323,'Original deal_information'!$C$2:$C$777,'Original deal_information'!$H$2:$H$777,0)</f>
        <v>0</v>
      </c>
    </row>
    <row r="324" spans="1:5" ht="15.75" customHeight="1">
      <c r="A324" s="1">
        <v>21059</v>
      </c>
      <c r="B324" s="3">
        <f>_xlfn.XLOOKUP(A324,'Original deal_information'!$C$2:$C$777,'Original deal_information'!$D$2:$D$777,0)</f>
        <v>42979</v>
      </c>
      <c r="C324">
        <f>_xlfn.XLOOKUP(A324,'Original deal_information'!$C$2:$C$777,'Original deal_information'!$E$2:$E$777,0)</f>
        <v>205000</v>
      </c>
      <c r="D324">
        <f>_xlfn.XLOOKUP(A324,'Original deal_information'!$C$2:$C$777,'Original deal_information'!$G$2:$G$777,0)</f>
        <v>9101</v>
      </c>
      <c r="E324">
        <f>_xlfn.XLOOKUP(A324,'Original deal_information'!$C$2:$C$777,'Original deal_information'!$H$2:$H$777,0)</f>
        <v>0</v>
      </c>
    </row>
    <row r="325" spans="1:5" ht="15.75" customHeight="1">
      <c r="A325" s="1">
        <v>21060</v>
      </c>
      <c r="B325" s="3">
        <f>_xlfn.XLOOKUP(A325,'Original deal_information'!$C$2:$C$777,'Original deal_information'!$D$2:$D$777,0)</f>
        <v>42522</v>
      </c>
      <c r="C325">
        <f>_xlfn.XLOOKUP(A325,'Original deal_information'!$C$2:$C$777,'Original deal_information'!$E$2:$E$777,0)</f>
        <v>200000</v>
      </c>
      <c r="D325">
        <f>_xlfn.XLOOKUP(A325,'Original deal_information'!$C$2:$C$777,'Original deal_information'!$G$2:$G$777,0)</f>
        <v>3456</v>
      </c>
      <c r="E325">
        <f>_xlfn.XLOOKUP(A325,'Original deal_information'!$C$2:$C$777,'Original deal_information'!$H$2:$H$777,0)</f>
        <v>0</v>
      </c>
    </row>
    <row r="326" spans="1:5" ht="15.75" customHeight="1">
      <c r="A326" s="1">
        <v>21070</v>
      </c>
      <c r="B326" s="3">
        <f>_xlfn.XLOOKUP(A326,'Original deal_information'!$C$2:$C$777,'Original deal_information'!$D$2:$D$777,0)</f>
        <v>42583</v>
      </c>
      <c r="C326">
        <f>_xlfn.XLOOKUP(A326,'Original deal_information'!$C$2:$C$777,'Original deal_information'!$E$2:$E$777,0)</f>
        <v>100000</v>
      </c>
      <c r="D326">
        <f>_xlfn.XLOOKUP(A326,'Original deal_information'!$C$2:$C$777,'Original deal_information'!$G$2:$G$777,0)</f>
        <v>9101</v>
      </c>
      <c r="E326">
        <f>_xlfn.XLOOKUP(A326,'Original deal_information'!$C$2:$C$777,'Original deal_information'!$H$2:$H$777,0)</f>
        <v>0</v>
      </c>
    </row>
    <row r="327" spans="1:5" ht="15.75" customHeight="1">
      <c r="A327" s="1">
        <v>21115</v>
      </c>
      <c r="B327" s="3">
        <f>_xlfn.XLOOKUP(A327,'Original deal_information'!$C$2:$C$777,'Original deal_information'!$D$2:$D$777,0)</f>
        <v>43009</v>
      </c>
      <c r="C327">
        <f>_xlfn.XLOOKUP(A327,'Original deal_information'!$C$2:$C$777,'Original deal_information'!$E$2:$E$777,0)</f>
        <v>0</v>
      </c>
      <c r="D327">
        <f>_xlfn.XLOOKUP(A327,'Original deal_information'!$C$2:$C$777,'Original deal_information'!$G$2:$G$777,0)</f>
        <v>6789</v>
      </c>
      <c r="E327">
        <f>_xlfn.XLOOKUP(A327,'Original deal_information'!$C$2:$C$777,'Original deal_information'!$H$2:$H$777,0)</f>
        <v>2</v>
      </c>
    </row>
    <row r="328" spans="1:5" ht="15.75" customHeight="1">
      <c r="A328" s="1">
        <v>21120</v>
      </c>
      <c r="B328" s="3">
        <f>_xlfn.XLOOKUP(A328,'Original deal_information'!$C$2:$C$777,'Original deal_information'!$D$2:$D$777,0)</f>
        <v>42917</v>
      </c>
      <c r="C328">
        <f>_xlfn.XLOOKUP(A328,'Original deal_information'!$C$2:$C$777,'Original deal_information'!$E$2:$E$777,0)</f>
        <v>100000</v>
      </c>
      <c r="D328">
        <f>_xlfn.XLOOKUP(A328,'Original deal_information'!$C$2:$C$777,'Original deal_information'!$G$2:$G$777,0)</f>
        <v>3456</v>
      </c>
      <c r="E328">
        <f>_xlfn.XLOOKUP(A328,'Original deal_information'!$C$2:$C$777,'Original deal_information'!$H$2:$H$777,0)</f>
        <v>1</v>
      </c>
    </row>
    <row r="329" spans="1:5" ht="15.75" customHeight="1">
      <c r="A329" s="1">
        <v>21137</v>
      </c>
      <c r="B329" s="3">
        <f>_xlfn.XLOOKUP(A329,'Original deal_information'!$C$2:$C$777,'Original deal_information'!$D$2:$D$777,0)</f>
        <v>42815.166666666664</v>
      </c>
      <c r="C329">
        <f>_xlfn.XLOOKUP(A329,'Original deal_information'!$C$2:$C$777,'Original deal_information'!$E$2:$E$777,0)</f>
        <v>95000</v>
      </c>
      <c r="D329">
        <f>_xlfn.XLOOKUP(A329,'Original deal_information'!$C$2:$C$777,'Original deal_information'!$G$2:$G$777,0)</f>
        <v>4567</v>
      </c>
      <c r="E329">
        <f>_xlfn.XLOOKUP(A329,'Original deal_information'!$C$2:$C$777,'Original deal_information'!$H$2:$H$777,0)</f>
        <v>0</v>
      </c>
    </row>
    <row r="330" spans="1:5" ht="15.75" customHeight="1">
      <c r="A330" s="1">
        <v>21139</v>
      </c>
      <c r="B330" s="3">
        <f>_xlfn.XLOOKUP(A330,'Original deal_information'!$C$2:$C$777,'Original deal_information'!$D$2:$D$777,0)</f>
        <v>42917.166666666664</v>
      </c>
      <c r="C330">
        <f>_xlfn.XLOOKUP(A330,'Original deal_information'!$C$2:$C$777,'Original deal_information'!$E$2:$E$777,0)</f>
        <v>3250000</v>
      </c>
      <c r="D330">
        <f>_xlfn.XLOOKUP(A330,'Original deal_information'!$C$2:$C$777,'Original deal_information'!$G$2:$G$777,0)</f>
        <v>5678</v>
      </c>
      <c r="E330">
        <f>_xlfn.XLOOKUP(A330,'Original deal_information'!$C$2:$C$777,'Original deal_information'!$H$2:$H$777,0)</f>
        <v>1</v>
      </c>
    </row>
    <row r="331" spans="1:5" ht="15.75" customHeight="1">
      <c r="A331" s="1">
        <v>21141</v>
      </c>
      <c r="B331" s="3">
        <f>_xlfn.XLOOKUP(A331,'Original deal_information'!$C$2:$C$777,'Original deal_information'!$D$2:$D$777,0)</f>
        <v>43003.166666666664</v>
      </c>
      <c r="C331">
        <f>_xlfn.XLOOKUP(A331,'Original deal_information'!$C$2:$C$777,'Original deal_information'!$E$2:$E$777,0)</f>
        <v>550000</v>
      </c>
      <c r="D331">
        <f>_xlfn.XLOOKUP(A331,'Original deal_information'!$C$2:$C$777,'Original deal_information'!$G$2:$G$777,0)</f>
        <v>1234</v>
      </c>
      <c r="E331">
        <f>_xlfn.XLOOKUP(A331,'Original deal_information'!$C$2:$C$777,'Original deal_information'!$H$2:$H$777,0)</f>
        <v>1</v>
      </c>
    </row>
    <row r="332" spans="1:5" ht="15.75" customHeight="1">
      <c r="A332" s="1">
        <v>21155</v>
      </c>
      <c r="B332" s="3">
        <f>_xlfn.XLOOKUP(A332,'Original deal_information'!$C$2:$C$777,'Original deal_information'!$D$2:$D$777,0)</f>
        <v>42614</v>
      </c>
      <c r="C332">
        <f>_xlfn.XLOOKUP(A332,'Original deal_information'!$C$2:$C$777,'Original deal_information'!$E$2:$E$777,0)</f>
        <v>40000</v>
      </c>
      <c r="D332">
        <f>_xlfn.XLOOKUP(A332,'Original deal_information'!$C$2:$C$777,'Original deal_information'!$G$2:$G$777,0)</f>
        <v>5672</v>
      </c>
      <c r="E332">
        <f>_xlfn.XLOOKUP(A332,'Original deal_information'!$C$2:$C$777,'Original deal_information'!$H$2:$H$777,0)</f>
        <v>1</v>
      </c>
    </row>
    <row r="333" spans="1:5" ht="15.75" customHeight="1">
      <c r="A333" s="1">
        <v>21160</v>
      </c>
      <c r="B333" s="3">
        <f>_xlfn.XLOOKUP(A333,'Original deal_information'!$C$2:$C$777,'Original deal_information'!$D$2:$D$777,0)</f>
        <v>42461</v>
      </c>
      <c r="C333">
        <f>_xlfn.XLOOKUP(A333,'Original deal_information'!$C$2:$C$777,'Original deal_information'!$E$2:$E$777,0)</f>
        <v>100000</v>
      </c>
      <c r="D333">
        <f>_xlfn.XLOOKUP(A333,'Original deal_information'!$C$2:$C$777,'Original deal_information'!$G$2:$G$777,0)</f>
        <v>9101</v>
      </c>
      <c r="E333">
        <f>_xlfn.XLOOKUP(A333,'Original deal_information'!$C$2:$C$777,'Original deal_information'!$H$2:$H$777,0)</f>
        <v>0</v>
      </c>
    </row>
    <row r="334" spans="1:5" ht="15.75" customHeight="1">
      <c r="A334" s="1">
        <v>21202</v>
      </c>
      <c r="B334" s="3">
        <f>_xlfn.XLOOKUP(A334,'Original deal_information'!$C$2:$C$777,'Original deal_information'!$D$2:$D$777,0)</f>
        <v>42856</v>
      </c>
      <c r="C334">
        <f>_xlfn.XLOOKUP(A334,'Original deal_information'!$C$2:$C$777,'Original deal_information'!$E$2:$E$777,0)</f>
        <v>394000</v>
      </c>
      <c r="D334">
        <f>_xlfn.XLOOKUP(A334,'Original deal_information'!$C$2:$C$777,'Original deal_information'!$G$2:$G$777,0)</f>
        <v>9101</v>
      </c>
      <c r="E334">
        <f>_xlfn.XLOOKUP(A334,'Original deal_information'!$C$2:$C$777,'Original deal_information'!$H$2:$H$777,0)</f>
        <v>1</v>
      </c>
    </row>
    <row r="335" spans="1:5" ht="15.75" customHeight="1">
      <c r="A335" s="1">
        <v>21209</v>
      </c>
      <c r="B335" s="3">
        <f>_xlfn.XLOOKUP(A335,'Original deal_information'!$C$2:$C$777,'Original deal_information'!$D$2:$D$777,0)</f>
        <v>42887</v>
      </c>
      <c r="C335">
        <f>_xlfn.XLOOKUP(A335,'Original deal_information'!$C$2:$C$777,'Original deal_information'!$E$2:$E$777,0)</f>
        <v>734701</v>
      </c>
      <c r="D335">
        <f>_xlfn.XLOOKUP(A335,'Original deal_information'!$C$2:$C$777,'Original deal_information'!$G$2:$G$777,0)</f>
        <v>9101</v>
      </c>
      <c r="E335">
        <f>_xlfn.XLOOKUP(A335,'Original deal_information'!$C$2:$C$777,'Original deal_information'!$H$2:$H$777,0)</f>
        <v>1</v>
      </c>
    </row>
    <row r="336" spans="1:5" ht="15.75" customHeight="1">
      <c r="A336" s="1">
        <v>21231</v>
      </c>
      <c r="B336" s="3">
        <f>_xlfn.XLOOKUP(A336,'Original deal_information'!$C$2:$C$777,'Original deal_information'!$D$2:$D$777,0)</f>
        <v>42949.166666666664</v>
      </c>
      <c r="C336">
        <f>_xlfn.XLOOKUP(A336,'Original deal_information'!$C$2:$C$777,'Original deal_information'!$E$2:$E$777,0)</f>
        <v>100000</v>
      </c>
      <c r="D336">
        <f>_xlfn.XLOOKUP(A336,'Original deal_information'!$C$2:$C$777,'Original deal_information'!$G$2:$G$777,0)</f>
        <v>5678</v>
      </c>
      <c r="E336">
        <f>_xlfn.XLOOKUP(A336,'Original deal_information'!$C$2:$C$777,'Original deal_information'!$H$2:$H$777,0)</f>
        <v>1</v>
      </c>
    </row>
    <row r="337" spans="1:5" ht="15.75" customHeight="1">
      <c r="A337" s="1">
        <v>21234</v>
      </c>
      <c r="B337" s="3">
        <f>_xlfn.XLOOKUP(A337,'Original deal_information'!$C$2:$C$777,'Original deal_information'!$D$2:$D$777,0)</f>
        <v>42949.166666666664</v>
      </c>
      <c r="C337">
        <f>_xlfn.XLOOKUP(A337,'Original deal_information'!$C$2:$C$777,'Original deal_information'!$E$2:$E$777,0)</f>
        <v>150000</v>
      </c>
      <c r="D337">
        <f>_xlfn.XLOOKUP(A337,'Original deal_information'!$C$2:$C$777,'Original deal_information'!$G$2:$G$777,0)</f>
        <v>9101</v>
      </c>
      <c r="E337">
        <f>_xlfn.XLOOKUP(A337,'Original deal_information'!$C$2:$C$777,'Original deal_information'!$H$2:$H$777,0)</f>
        <v>1</v>
      </c>
    </row>
    <row r="338" spans="1:5" ht="15.75" customHeight="1">
      <c r="A338" s="1">
        <v>21237</v>
      </c>
      <c r="B338" s="3">
        <f>_xlfn.XLOOKUP(A338,'Original deal_information'!$C$2:$C$777,'Original deal_information'!$D$2:$D$777,0)</f>
        <v>42949.166666666664</v>
      </c>
      <c r="C338">
        <f>_xlfn.XLOOKUP(A338,'Original deal_information'!$C$2:$C$777,'Original deal_information'!$E$2:$E$777,0)</f>
        <v>100000</v>
      </c>
      <c r="D338">
        <f>_xlfn.XLOOKUP(A338,'Original deal_information'!$C$2:$C$777,'Original deal_information'!$G$2:$G$777,0)</f>
        <v>9101</v>
      </c>
      <c r="E338">
        <f>_xlfn.XLOOKUP(A338,'Original deal_information'!$C$2:$C$777,'Original deal_information'!$H$2:$H$777,0)</f>
        <v>1</v>
      </c>
    </row>
    <row r="339" spans="1:5" ht="15.75" customHeight="1">
      <c r="A339" s="1">
        <v>21245</v>
      </c>
      <c r="B339" s="3">
        <f>_xlfn.XLOOKUP(A339,'Original deal_information'!$C$2:$C$777,'Original deal_information'!$D$2:$D$777,0)</f>
        <v>43003.166666666664</v>
      </c>
      <c r="C339">
        <f>_xlfn.XLOOKUP(A339,'Original deal_information'!$C$2:$C$777,'Original deal_information'!$E$2:$E$777,0)</f>
        <v>75000</v>
      </c>
      <c r="D339">
        <f>_xlfn.XLOOKUP(A339,'Original deal_information'!$C$2:$C$777,'Original deal_information'!$G$2:$G$777,0)</f>
        <v>9101</v>
      </c>
      <c r="E339">
        <f>_xlfn.XLOOKUP(A339,'Original deal_information'!$C$2:$C$777,'Original deal_information'!$H$2:$H$777,0)</f>
        <v>1</v>
      </c>
    </row>
    <row r="340" spans="1:5" ht="15.75" customHeight="1">
      <c r="A340" s="1">
        <v>21248</v>
      </c>
      <c r="B340" s="3">
        <f>_xlfn.XLOOKUP(A340,'Original deal_information'!$C$2:$C$777,'Original deal_information'!$D$2:$D$777,0)</f>
        <v>42955.166666666664</v>
      </c>
      <c r="C340">
        <f>_xlfn.XLOOKUP(A340,'Original deal_information'!$C$2:$C$777,'Original deal_information'!$E$2:$E$777,0)</f>
        <v>200000</v>
      </c>
      <c r="D340">
        <f>_xlfn.XLOOKUP(A340,'Original deal_information'!$C$2:$C$777,'Original deal_information'!$G$2:$G$777,0)</f>
        <v>9101</v>
      </c>
      <c r="E340">
        <f>_xlfn.XLOOKUP(A340,'Original deal_information'!$C$2:$C$777,'Original deal_information'!$H$2:$H$777,0)</f>
        <v>1</v>
      </c>
    </row>
    <row r="341" spans="1:5" ht="15.75" customHeight="1">
      <c r="A341" s="1">
        <v>21260</v>
      </c>
      <c r="B341" s="3">
        <f>_xlfn.XLOOKUP(A341,'Original deal_information'!$C$2:$C$777,'Original deal_information'!$D$2:$D$777,0)</f>
        <v>42767</v>
      </c>
      <c r="C341">
        <f>_xlfn.XLOOKUP(A341,'Original deal_information'!$C$2:$C$777,'Original deal_information'!$E$2:$E$777,0)</f>
        <v>1500000</v>
      </c>
      <c r="D341">
        <f>_xlfn.XLOOKUP(A341,'Original deal_information'!$C$2:$C$777,'Original deal_information'!$G$2:$G$777,0)</f>
        <v>5678</v>
      </c>
      <c r="E341">
        <f>_xlfn.XLOOKUP(A341,'Original deal_information'!$C$2:$C$777,'Original deal_information'!$H$2:$H$777,0)</f>
        <v>3</v>
      </c>
    </row>
    <row r="342" spans="1:5" ht="15.75" customHeight="1">
      <c r="A342" s="1">
        <v>21261</v>
      </c>
      <c r="B342" s="3">
        <f>_xlfn.XLOOKUP(A342,'Original deal_information'!$C$2:$C$777,'Original deal_information'!$D$2:$D$777,0)</f>
        <v>42948</v>
      </c>
      <c r="C342">
        <f>_xlfn.XLOOKUP(A342,'Original deal_information'!$C$2:$C$777,'Original deal_information'!$E$2:$E$777,0)</f>
        <v>2000000</v>
      </c>
      <c r="D342">
        <f>_xlfn.XLOOKUP(A342,'Original deal_information'!$C$2:$C$777,'Original deal_information'!$G$2:$G$777,0)</f>
        <v>9101</v>
      </c>
      <c r="E342">
        <f>_xlfn.XLOOKUP(A342,'Original deal_information'!$C$2:$C$777,'Original deal_information'!$H$2:$H$777,0)</f>
        <v>6</v>
      </c>
    </row>
    <row r="343" spans="1:5" ht="15.75" customHeight="1">
      <c r="A343" s="1">
        <v>21262</v>
      </c>
      <c r="B343" s="3">
        <f>_xlfn.XLOOKUP(A343,'Original deal_information'!$C$2:$C$777,'Original deal_information'!$D$2:$D$777,0)</f>
        <v>42948</v>
      </c>
      <c r="C343">
        <f>_xlfn.XLOOKUP(A343,'Original deal_information'!$C$2:$C$777,'Original deal_information'!$E$2:$E$777,0)</f>
        <v>800000</v>
      </c>
      <c r="D343">
        <f>_xlfn.XLOOKUP(A343,'Original deal_information'!$C$2:$C$777,'Original deal_information'!$G$2:$G$777,0)</f>
        <v>9101</v>
      </c>
      <c r="E343">
        <f>_xlfn.XLOOKUP(A343,'Original deal_information'!$C$2:$C$777,'Original deal_information'!$H$2:$H$777,0)</f>
        <v>2</v>
      </c>
    </row>
    <row r="344" spans="1:5" ht="15.75" customHeight="1">
      <c r="A344" s="1">
        <v>21263</v>
      </c>
      <c r="B344" s="3">
        <f>_xlfn.XLOOKUP(A344,'Original deal_information'!$C$2:$C$777,'Original deal_information'!$D$2:$D$777,0)</f>
        <v>42979</v>
      </c>
      <c r="C344">
        <f>_xlfn.XLOOKUP(A344,'Original deal_information'!$C$2:$C$777,'Original deal_information'!$E$2:$E$777,0)</f>
        <v>2400000</v>
      </c>
      <c r="D344">
        <f>_xlfn.XLOOKUP(A344,'Original deal_information'!$C$2:$C$777,'Original deal_information'!$G$2:$G$777,0)</f>
        <v>9101</v>
      </c>
      <c r="E344">
        <f>_xlfn.XLOOKUP(A344,'Original deal_information'!$C$2:$C$777,'Original deal_information'!$H$2:$H$777,0)</f>
        <v>1</v>
      </c>
    </row>
    <row r="345" spans="1:5" ht="15.75" customHeight="1">
      <c r="A345" s="1">
        <v>21295</v>
      </c>
      <c r="B345" s="3">
        <f>_xlfn.XLOOKUP(A345,'Original deal_information'!$C$2:$C$777,'Original deal_information'!$D$2:$D$777,0)</f>
        <v>42461.166666666664</v>
      </c>
      <c r="C345">
        <f>_xlfn.XLOOKUP(A345,'Original deal_information'!$C$2:$C$777,'Original deal_information'!$E$2:$E$777,0)</f>
        <v>0</v>
      </c>
      <c r="D345">
        <f>_xlfn.XLOOKUP(A345,'Original deal_information'!$C$2:$C$777,'Original deal_information'!$G$2:$G$777,0)</f>
        <v>9101</v>
      </c>
      <c r="E345">
        <f>_xlfn.XLOOKUP(A345,'Original deal_information'!$C$2:$C$777,'Original deal_information'!$H$2:$H$777,0)</f>
        <v>1</v>
      </c>
    </row>
    <row r="346" spans="1:5" ht="15.75" customHeight="1">
      <c r="A346" s="1">
        <v>21296</v>
      </c>
      <c r="B346" s="3">
        <f>_xlfn.XLOOKUP(A346,'Original deal_information'!$C$2:$C$777,'Original deal_information'!$D$2:$D$777,0)</f>
        <v>42461</v>
      </c>
      <c r="C346">
        <f>_xlfn.XLOOKUP(A346,'Original deal_information'!$C$2:$C$777,'Original deal_information'!$E$2:$E$777,0)</f>
        <v>60000</v>
      </c>
      <c r="D346">
        <f>_xlfn.XLOOKUP(A346,'Original deal_information'!$C$2:$C$777,'Original deal_information'!$G$2:$G$777,0)</f>
        <v>6789</v>
      </c>
      <c r="E346">
        <f>_xlfn.XLOOKUP(A346,'Original deal_information'!$C$2:$C$777,'Original deal_information'!$H$2:$H$777,0)</f>
        <v>1</v>
      </c>
    </row>
    <row r="347" spans="1:5" ht="15.75" customHeight="1">
      <c r="A347" s="1">
        <v>21297</v>
      </c>
      <c r="B347" s="3">
        <f>_xlfn.XLOOKUP(A347,'Original deal_information'!$C$2:$C$777,'Original deal_information'!$D$2:$D$777,0)</f>
        <v>42705</v>
      </c>
      <c r="C347">
        <f>_xlfn.XLOOKUP(A347,'Original deal_information'!$C$2:$C$777,'Original deal_information'!$E$2:$E$777,0)</f>
        <v>4100000</v>
      </c>
      <c r="D347">
        <f>_xlfn.XLOOKUP(A347,'Original deal_information'!$C$2:$C$777,'Original deal_information'!$G$2:$G$777,0)</f>
        <v>1234</v>
      </c>
      <c r="E347">
        <f>_xlfn.XLOOKUP(A347,'Original deal_information'!$C$2:$C$777,'Original deal_information'!$H$2:$H$777,0)</f>
        <v>2</v>
      </c>
    </row>
    <row r="348" spans="1:5" ht="15.75" customHeight="1">
      <c r="A348" s="1">
        <v>21298</v>
      </c>
      <c r="B348" s="3">
        <f>_xlfn.XLOOKUP(A348,'Original deal_information'!$C$2:$C$777,'Original deal_information'!$D$2:$D$777,0)</f>
        <v>43009.166666666664</v>
      </c>
      <c r="C348">
        <f>_xlfn.XLOOKUP(A348,'Original deal_information'!$C$2:$C$777,'Original deal_information'!$E$2:$E$777,0)</f>
        <v>50000</v>
      </c>
      <c r="D348">
        <f>_xlfn.XLOOKUP(A348,'Original deal_information'!$C$2:$C$777,'Original deal_information'!$G$2:$G$777,0)</f>
        <v>2345</v>
      </c>
      <c r="E348">
        <f>_xlfn.XLOOKUP(A348,'Original deal_information'!$C$2:$C$777,'Original deal_information'!$H$2:$H$777,0)</f>
        <v>1</v>
      </c>
    </row>
    <row r="349" spans="1:5" ht="15.75" customHeight="1">
      <c r="A349" s="1">
        <v>21348</v>
      </c>
      <c r="B349" s="3">
        <f>_xlfn.XLOOKUP(A349,'Original deal_information'!$C$2:$C$777,'Original deal_information'!$D$2:$D$777,0)</f>
        <v>42979</v>
      </c>
      <c r="C349">
        <f>_xlfn.XLOOKUP(A349,'Original deal_information'!$C$2:$C$777,'Original deal_information'!$E$2:$E$777,0)</f>
        <v>1600000</v>
      </c>
      <c r="D349">
        <f>_xlfn.XLOOKUP(A349,'Original deal_information'!$C$2:$C$777,'Original deal_information'!$G$2:$G$777,0)</f>
        <v>9101</v>
      </c>
      <c r="E349">
        <f>_xlfn.XLOOKUP(A349,'Original deal_information'!$C$2:$C$777,'Original deal_information'!$H$2:$H$777,0)</f>
        <v>1</v>
      </c>
    </row>
    <row r="350" spans="1:5" ht="15.75" customHeight="1">
      <c r="A350" s="1">
        <v>21355</v>
      </c>
      <c r="B350" s="3">
        <f>_xlfn.XLOOKUP(A350,'Original deal_information'!$C$2:$C$777,'Original deal_information'!$D$2:$D$777,0)</f>
        <v>42826</v>
      </c>
      <c r="C350">
        <f>_xlfn.XLOOKUP(A350,'Original deal_information'!$C$2:$C$777,'Original deal_information'!$E$2:$E$777,0)</f>
        <v>3500000</v>
      </c>
      <c r="D350">
        <f>_xlfn.XLOOKUP(A350,'Original deal_information'!$C$2:$C$777,'Original deal_information'!$G$2:$G$777,0)</f>
        <v>9101</v>
      </c>
      <c r="E350">
        <f>_xlfn.XLOOKUP(A350,'Original deal_information'!$C$2:$C$777,'Original deal_information'!$H$2:$H$777,0)</f>
        <v>1</v>
      </c>
    </row>
    <row r="351" spans="1:5" ht="15.75" customHeight="1">
      <c r="A351" s="1">
        <v>21432</v>
      </c>
      <c r="B351" s="3">
        <f>_xlfn.XLOOKUP(A351,'Original deal_information'!$C$2:$C$777,'Original deal_information'!$D$2:$D$777,0)</f>
        <v>42552</v>
      </c>
      <c r="C351">
        <f>_xlfn.XLOOKUP(A351,'Original deal_information'!$C$2:$C$777,'Original deal_information'!$E$2:$E$777,0)</f>
        <v>450000</v>
      </c>
      <c r="D351">
        <f>_xlfn.XLOOKUP(A351,'Original deal_information'!$C$2:$C$777,'Original deal_information'!$G$2:$G$777,0)</f>
        <v>3456</v>
      </c>
      <c r="E351">
        <f>_xlfn.XLOOKUP(A351,'Original deal_information'!$C$2:$C$777,'Original deal_information'!$H$2:$H$777,0)</f>
        <v>2</v>
      </c>
    </row>
    <row r="352" spans="1:5" ht="15.75" customHeight="1">
      <c r="A352" s="1">
        <v>21441</v>
      </c>
      <c r="B352" s="3">
        <f>_xlfn.XLOOKUP(A352,'Original deal_information'!$C$2:$C$777,'Original deal_information'!$D$2:$D$777,0)</f>
        <v>43040</v>
      </c>
      <c r="C352">
        <f>_xlfn.XLOOKUP(A352,'Original deal_information'!$C$2:$C$777,'Original deal_information'!$E$2:$E$777,0)</f>
        <v>100000</v>
      </c>
      <c r="D352">
        <f>_xlfn.XLOOKUP(A352,'Original deal_information'!$C$2:$C$777,'Original deal_information'!$G$2:$G$777,0)</f>
        <v>6789</v>
      </c>
      <c r="E352">
        <f>_xlfn.XLOOKUP(A352,'Original deal_information'!$C$2:$C$777,'Original deal_information'!$H$2:$H$777,0)</f>
        <v>1</v>
      </c>
    </row>
    <row r="353" spans="1:5" ht="15.75" customHeight="1">
      <c r="A353" s="1">
        <v>21557</v>
      </c>
      <c r="B353" s="3">
        <f>_xlfn.XLOOKUP(A353,'Original deal_information'!$C$2:$C$777,'Original deal_information'!$D$2:$D$777,0)</f>
        <v>42979</v>
      </c>
      <c r="C353">
        <f>_xlfn.XLOOKUP(A353,'Original deal_information'!$C$2:$C$777,'Original deal_information'!$E$2:$E$777,0)</f>
        <v>350000</v>
      </c>
      <c r="D353">
        <f>_xlfn.XLOOKUP(A353,'Original deal_information'!$C$2:$C$777,'Original deal_information'!$G$2:$G$777,0)</f>
        <v>9101</v>
      </c>
      <c r="E353">
        <f>_xlfn.XLOOKUP(A353,'Original deal_information'!$C$2:$C$777,'Original deal_information'!$H$2:$H$777,0)</f>
        <v>2</v>
      </c>
    </row>
    <row r="354" spans="1:5" ht="15.75" customHeight="1">
      <c r="A354" s="1">
        <v>21573</v>
      </c>
      <c r="B354" s="3">
        <f>_xlfn.XLOOKUP(A354,'Original deal_information'!$C$2:$C$777,'Original deal_information'!$D$2:$D$777,0)</f>
        <v>42795</v>
      </c>
      <c r="C354">
        <f>_xlfn.XLOOKUP(A354,'Original deal_information'!$C$2:$C$777,'Original deal_information'!$E$2:$E$777,0)</f>
        <v>30000000</v>
      </c>
      <c r="D354">
        <f>_xlfn.XLOOKUP(A354,'Original deal_information'!$C$2:$C$777,'Original deal_information'!$G$2:$G$777,0)</f>
        <v>1234</v>
      </c>
      <c r="E354">
        <f>_xlfn.XLOOKUP(A354,'Original deal_information'!$C$2:$C$777,'Original deal_information'!$H$2:$H$777,0)</f>
        <v>1</v>
      </c>
    </row>
    <row r="355" spans="1:5" ht="15.75" customHeight="1">
      <c r="A355" s="1">
        <v>21588</v>
      </c>
      <c r="B355" s="3">
        <f>_xlfn.XLOOKUP(A355,'Original deal_information'!$C$2:$C$777,'Original deal_information'!$D$2:$D$777,0)</f>
        <v>43009.166666666664</v>
      </c>
      <c r="C355">
        <f>_xlfn.XLOOKUP(A355,'Original deal_information'!$C$2:$C$777,'Original deal_information'!$E$2:$E$777,0)</f>
        <v>50000</v>
      </c>
      <c r="D355">
        <f>_xlfn.XLOOKUP(A355,'Original deal_information'!$C$2:$C$777,'Original deal_information'!$G$2:$G$777,0)</f>
        <v>9101</v>
      </c>
      <c r="E355">
        <f>_xlfn.XLOOKUP(A355,'Original deal_information'!$C$2:$C$777,'Original deal_information'!$H$2:$H$777,0)</f>
        <v>1</v>
      </c>
    </row>
    <row r="356" spans="1:5" ht="15.75" customHeight="1">
      <c r="A356" s="1">
        <v>21744</v>
      </c>
      <c r="B356" s="3">
        <f>_xlfn.XLOOKUP(A356,'Original deal_information'!$C$2:$C$777,'Original deal_information'!$D$2:$D$777,0)</f>
        <v>42795.166666666664</v>
      </c>
      <c r="C356">
        <f>_xlfn.XLOOKUP(A356,'Original deal_information'!$C$2:$C$777,'Original deal_information'!$E$2:$E$777,0)</f>
        <v>60000</v>
      </c>
      <c r="D356">
        <f>_xlfn.XLOOKUP(A356,'Original deal_information'!$C$2:$C$777,'Original deal_information'!$G$2:$G$777,0)</f>
        <v>4567</v>
      </c>
      <c r="E356">
        <f>_xlfn.XLOOKUP(A356,'Original deal_information'!$C$2:$C$777,'Original deal_information'!$H$2:$H$777,0)</f>
        <v>0</v>
      </c>
    </row>
    <row r="357" spans="1:5" ht="15.75" customHeight="1">
      <c r="A357" s="1">
        <v>21785</v>
      </c>
      <c r="B357" s="3">
        <f>_xlfn.XLOOKUP(A357,'Original deal_information'!$C$2:$C$777,'Original deal_information'!$D$2:$D$777,0)</f>
        <v>43009</v>
      </c>
      <c r="C357">
        <f>_xlfn.XLOOKUP(A357,'Original deal_information'!$C$2:$C$777,'Original deal_information'!$E$2:$E$777,0)</f>
        <v>100000</v>
      </c>
      <c r="D357">
        <f>_xlfn.XLOOKUP(A357,'Original deal_information'!$C$2:$C$777,'Original deal_information'!$G$2:$G$777,0)</f>
        <v>9101</v>
      </c>
      <c r="E357">
        <f>_xlfn.XLOOKUP(A357,'Original deal_information'!$C$2:$C$777,'Original deal_information'!$H$2:$H$777,0)</f>
        <v>1</v>
      </c>
    </row>
    <row r="358" spans="1:5" ht="15.75" customHeight="1">
      <c r="A358" s="1">
        <v>21804</v>
      </c>
      <c r="B358" s="3">
        <f>_xlfn.XLOOKUP(A358,'Original deal_information'!$C$2:$C$777,'Original deal_information'!$D$2:$D$777,0)</f>
        <v>42725.166666666664</v>
      </c>
      <c r="C358">
        <f>_xlfn.XLOOKUP(A358,'Original deal_information'!$C$2:$C$777,'Original deal_information'!$E$2:$E$777,0)</f>
        <v>17000000</v>
      </c>
      <c r="D358">
        <f>_xlfn.XLOOKUP(A358,'Original deal_information'!$C$2:$C$777,'Original deal_information'!$G$2:$G$777,0)</f>
        <v>1415</v>
      </c>
      <c r="E358">
        <f>_xlfn.XLOOKUP(A358,'Original deal_information'!$C$2:$C$777,'Original deal_information'!$H$2:$H$777,0)</f>
        <v>1</v>
      </c>
    </row>
    <row r="359" spans="1:5" ht="15.75" customHeight="1">
      <c r="A359" s="1">
        <v>21937</v>
      </c>
      <c r="B359" s="3">
        <f>_xlfn.XLOOKUP(A359,'Original deal_information'!$C$2:$C$777,'Original deal_information'!$D$2:$D$777,0)</f>
        <v>42948</v>
      </c>
      <c r="C359">
        <f>_xlfn.XLOOKUP(A359,'Original deal_information'!$C$2:$C$777,'Original deal_information'!$E$2:$E$777,0)</f>
        <v>14000</v>
      </c>
      <c r="D359">
        <f>_xlfn.XLOOKUP(A359,'Original deal_information'!$C$2:$C$777,'Original deal_information'!$G$2:$G$777,0)</f>
        <v>6789</v>
      </c>
      <c r="E359">
        <f>_xlfn.XLOOKUP(A359,'Original deal_information'!$C$2:$C$777,'Original deal_information'!$H$2:$H$777,0)</f>
        <v>1</v>
      </c>
    </row>
    <row r="360" spans="1:5" ht="15.75" customHeight="1">
      <c r="A360" s="1">
        <v>21953</v>
      </c>
      <c r="B360" s="3">
        <f>_xlfn.XLOOKUP(A360,'Original deal_information'!$C$2:$C$777,'Original deal_information'!$D$2:$D$777,0)</f>
        <v>43040</v>
      </c>
      <c r="C360">
        <f>_xlfn.XLOOKUP(A360,'Original deal_information'!$C$2:$C$777,'Original deal_information'!$E$2:$E$777,0)</f>
        <v>0</v>
      </c>
      <c r="D360">
        <f>_xlfn.XLOOKUP(A360,'Original deal_information'!$C$2:$C$777,'Original deal_information'!$G$2:$G$777,0)</f>
        <v>9101</v>
      </c>
      <c r="E360">
        <f>_xlfn.XLOOKUP(A360,'Original deal_information'!$C$2:$C$777,'Original deal_information'!$H$2:$H$777,0)</f>
        <v>1</v>
      </c>
    </row>
    <row r="361" spans="1:5" ht="15.75" customHeight="1">
      <c r="A361" s="1">
        <v>21961</v>
      </c>
      <c r="B361" s="3">
        <f>_xlfn.XLOOKUP(A361,'Original deal_information'!$C$2:$C$777,'Original deal_information'!$D$2:$D$777,0)</f>
        <v>42472.166666666664</v>
      </c>
      <c r="C361">
        <f>_xlfn.XLOOKUP(A361,'Original deal_information'!$C$2:$C$777,'Original deal_information'!$E$2:$E$777,0)</f>
        <v>1200000</v>
      </c>
      <c r="D361">
        <f>_xlfn.XLOOKUP(A361,'Original deal_information'!$C$2:$C$777,'Original deal_information'!$G$2:$G$777,0)</f>
        <v>1415</v>
      </c>
      <c r="E361">
        <f>_xlfn.XLOOKUP(A361,'Original deal_information'!$C$2:$C$777,'Original deal_information'!$H$2:$H$777,0)</f>
        <v>0</v>
      </c>
    </row>
    <row r="362" spans="1:5" ht="15.75" customHeight="1">
      <c r="A362" s="1">
        <v>22020</v>
      </c>
      <c r="B362" s="3">
        <f>_xlfn.XLOOKUP(A362,'Original deal_information'!$C$2:$C$777,'Original deal_information'!$D$2:$D$777,0)</f>
        <v>42646.166666666664</v>
      </c>
      <c r="C362">
        <f>_xlfn.XLOOKUP(A362,'Original deal_information'!$C$2:$C$777,'Original deal_information'!$E$2:$E$777,0)</f>
        <v>0</v>
      </c>
      <c r="D362">
        <f>_xlfn.XLOOKUP(A362,'Original deal_information'!$C$2:$C$777,'Original deal_information'!$G$2:$G$777,0)</f>
        <v>9101</v>
      </c>
      <c r="E362">
        <f>_xlfn.XLOOKUP(A362,'Original deal_information'!$C$2:$C$777,'Original deal_information'!$H$2:$H$777,0)</f>
        <v>1</v>
      </c>
    </row>
    <row r="363" spans="1:5" ht="15.75" customHeight="1">
      <c r="A363" s="1">
        <v>22071</v>
      </c>
      <c r="B363" s="3">
        <f>_xlfn.XLOOKUP(A363,'Original deal_information'!$C$2:$C$777,'Original deal_information'!$D$2:$D$777,0)</f>
        <v>42856</v>
      </c>
      <c r="C363">
        <f>_xlfn.XLOOKUP(A363,'Original deal_information'!$C$2:$C$777,'Original deal_information'!$E$2:$E$777,0)</f>
        <v>50000</v>
      </c>
      <c r="D363">
        <f>_xlfn.XLOOKUP(A363,'Original deal_information'!$C$2:$C$777,'Original deal_information'!$G$2:$G$777,0)</f>
        <v>3456</v>
      </c>
      <c r="E363">
        <f>_xlfn.XLOOKUP(A363,'Original deal_information'!$C$2:$C$777,'Original deal_information'!$H$2:$H$777,0)</f>
        <v>1</v>
      </c>
    </row>
    <row r="364" spans="1:5" ht="15.75" customHeight="1">
      <c r="A364" s="1">
        <v>22093</v>
      </c>
      <c r="B364" s="3">
        <f>_xlfn.XLOOKUP(A364,'Original deal_information'!$C$2:$C$777,'Original deal_information'!$D$2:$D$777,0)</f>
        <v>42969.166666666664</v>
      </c>
      <c r="C364">
        <f>_xlfn.XLOOKUP(A364,'Original deal_information'!$C$2:$C$777,'Original deal_information'!$E$2:$E$777,0)</f>
        <v>8500</v>
      </c>
      <c r="D364">
        <f>_xlfn.XLOOKUP(A364,'Original deal_information'!$C$2:$C$777,'Original deal_information'!$G$2:$G$777,0)</f>
        <v>6789</v>
      </c>
      <c r="E364">
        <f>_xlfn.XLOOKUP(A364,'Original deal_information'!$C$2:$C$777,'Original deal_information'!$H$2:$H$777,0)</f>
        <v>0</v>
      </c>
    </row>
    <row r="365" spans="1:5" ht="15.75" customHeight="1">
      <c r="A365" s="1">
        <v>22193</v>
      </c>
      <c r="B365" s="3">
        <f>_xlfn.XLOOKUP(A365,'Original deal_information'!$C$2:$C$777,'Original deal_information'!$D$2:$D$777,0)</f>
        <v>42551.166666666664</v>
      </c>
      <c r="C365">
        <f>_xlfn.XLOOKUP(A365,'Original deal_information'!$C$2:$C$777,'Original deal_information'!$E$2:$E$777,0)</f>
        <v>250000</v>
      </c>
      <c r="D365">
        <f>_xlfn.XLOOKUP(A365,'Original deal_information'!$C$2:$C$777,'Original deal_information'!$G$2:$G$777,0)</f>
        <v>4567</v>
      </c>
      <c r="E365">
        <f>_xlfn.XLOOKUP(A365,'Original deal_information'!$C$2:$C$777,'Original deal_information'!$H$2:$H$777,0)</f>
        <v>0</v>
      </c>
    </row>
    <row r="366" spans="1:5" ht="15.75" customHeight="1">
      <c r="A366" s="1">
        <v>22236</v>
      </c>
      <c r="B366" s="3">
        <f>_xlfn.XLOOKUP(A366,'Original deal_information'!$C$2:$C$777,'Original deal_information'!$D$2:$D$777,0)</f>
        <v>42901.166666666664</v>
      </c>
      <c r="C366">
        <f>_xlfn.XLOOKUP(A366,'Original deal_information'!$C$2:$C$777,'Original deal_information'!$E$2:$E$777,0)</f>
        <v>8500</v>
      </c>
      <c r="D366">
        <f>_xlfn.XLOOKUP(A366,'Original deal_information'!$C$2:$C$777,'Original deal_information'!$G$2:$G$777,0)</f>
        <v>6789</v>
      </c>
      <c r="E366">
        <f>_xlfn.XLOOKUP(A366,'Original deal_information'!$C$2:$C$777,'Original deal_information'!$H$2:$H$777,0)</f>
        <v>0</v>
      </c>
    </row>
    <row r="367" spans="1:5" ht="15.75" customHeight="1">
      <c r="A367" s="1">
        <v>22409</v>
      </c>
      <c r="B367" s="3">
        <f>_xlfn.XLOOKUP(A367,'Original deal_information'!$C$2:$C$777,'Original deal_information'!$D$2:$D$777,0)</f>
        <v>42856</v>
      </c>
      <c r="C367">
        <f>_xlfn.XLOOKUP(A367,'Original deal_information'!$C$2:$C$777,'Original deal_information'!$E$2:$E$777,0)</f>
        <v>0</v>
      </c>
      <c r="D367">
        <f>_xlfn.XLOOKUP(A367,'Original deal_information'!$C$2:$C$777,'Original deal_information'!$G$2:$G$777,0)</f>
        <v>3456</v>
      </c>
      <c r="E367">
        <f>_xlfn.XLOOKUP(A367,'Original deal_information'!$C$2:$C$777,'Original deal_information'!$H$2:$H$777,0)</f>
        <v>1</v>
      </c>
    </row>
    <row r="368" spans="1:5" ht="15.75" customHeight="1">
      <c r="A368" s="1">
        <v>22420</v>
      </c>
      <c r="B368" s="3">
        <f>_xlfn.XLOOKUP(A368,'Original deal_information'!$C$2:$C$777,'Original deal_information'!$D$2:$D$777,0)</f>
        <v>42899.833333333336</v>
      </c>
      <c r="C368">
        <f>_xlfn.XLOOKUP(A368,'Original deal_information'!$C$2:$C$777,'Original deal_information'!$E$2:$E$777,0)</f>
        <v>240000</v>
      </c>
      <c r="D368">
        <f>_xlfn.XLOOKUP(A368,'Original deal_information'!$C$2:$C$777,'Original deal_information'!$G$2:$G$777,0)</f>
        <v>6789</v>
      </c>
      <c r="E368">
        <f>_xlfn.XLOOKUP(A368,'Original deal_information'!$C$2:$C$777,'Original deal_information'!$H$2:$H$777,0)</f>
        <v>0</v>
      </c>
    </row>
    <row r="369" spans="1:5" ht="15.75" customHeight="1">
      <c r="A369" s="1">
        <v>22595</v>
      </c>
      <c r="B369" s="3">
        <f>_xlfn.XLOOKUP(A369,'Original deal_information'!$C$2:$C$777,'Original deal_information'!$D$2:$D$777,0)</f>
        <v>42979.166666666664</v>
      </c>
      <c r="C369">
        <f>_xlfn.XLOOKUP(A369,'Original deal_information'!$C$2:$C$777,'Original deal_information'!$E$2:$E$777,0)</f>
        <v>200000</v>
      </c>
      <c r="D369">
        <f>_xlfn.XLOOKUP(A369,'Original deal_information'!$C$2:$C$777,'Original deal_information'!$G$2:$G$777,0)</f>
        <v>3456</v>
      </c>
      <c r="E369">
        <f>_xlfn.XLOOKUP(A369,'Original deal_information'!$C$2:$C$777,'Original deal_information'!$H$2:$H$777,0)</f>
        <v>1</v>
      </c>
    </row>
    <row r="370" spans="1:5" ht="15.75" customHeight="1">
      <c r="A370" s="1">
        <v>22606</v>
      </c>
      <c r="B370" s="3">
        <f>_xlfn.XLOOKUP(A370,'Original deal_information'!$C$2:$C$777,'Original deal_information'!$D$2:$D$777,0)</f>
        <v>42491.166666666664</v>
      </c>
      <c r="C370">
        <f>_xlfn.XLOOKUP(A370,'Original deal_information'!$C$2:$C$777,'Original deal_information'!$E$2:$E$777,0)</f>
        <v>105000</v>
      </c>
      <c r="D370">
        <f>_xlfn.XLOOKUP(A370,'Original deal_information'!$C$2:$C$777,'Original deal_information'!$G$2:$G$777,0)</f>
        <v>9101</v>
      </c>
      <c r="E370">
        <f>_xlfn.XLOOKUP(A370,'Original deal_information'!$C$2:$C$777,'Original deal_information'!$H$2:$H$777,0)</f>
        <v>3</v>
      </c>
    </row>
    <row r="371" spans="1:5" ht="15.75" customHeight="1">
      <c r="A371" s="1">
        <v>22614</v>
      </c>
      <c r="B371" s="3">
        <f>_xlfn.XLOOKUP(A371,'Original deal_information'!$C$2:$C$777,'Original deal_information'!$D$2:$D$777,0)</f>
        <v>42736</v>
      </c>
      <c r="C371">
        <f>_xlfn.XLOOKUP(A371,'Original deal_information'!$C$2:$C$777,'Original deal_information'!$E$2:$E$777,0)</f>
        <v>400000</v>
      </c>
      <c r="D371">
        <f>_xlfn.XLOOKUP(A371,'Original deal_information'!$C$2:$C$777,'Original deal_information'!$G$2:$G$777,0)</f>
        <v>9101</v>
      </c>
      <c r="E371">
        <f>_xlfn.XLOOKUP(A371,'Original deal_information'!$C$2:$C$777,'Original deal_information'!$H$2:$H$777,0)</f>
        <v>0</v>
      </c>
    </row>
    <row r="372" spans="1:5" ht="15.75" customHeight="1">
      <c r="A372" s="1">
        <v>22642</v>
      </c>
      <c r="B372" s="3">
        <f>_xlfn.XLOOKUP(A372,'Original deal_information'!$C$2:$C$777,'Original deal_information'!$D$2:$D$777,0)</f>
        <v>42767</v>
      </c>
      <c r="C372">
        <f>_xlfn.XLOOKUP(A372,'Original deal_information'!$C$2:$C$777,'Original deal_information'!$E$2:$E$777,0)</f>
        <v>240000</v>
      </c>
      <c r="D372">
        <f>_xlfn.XLOOKUP(A372,'Original deal_information'!$C$2:$C$777,'Original deal_information'!$G$2:$G$777,0)</f>
        <v>9101</v>
      </c>
      <c r="E372">
        <f>_xlfn.XLOOKUP(A372,'Original deal_information'!$C$2:$C$777,'Original deal_information'!$H$2:$H$777,0)</f>
        <v>0</v>
      </c>
    </row>
    <row r="373" spans="1:5" ht="15.75" customHeight="1">
      <c r="A373" s="1">
        <v>22996</v>
      </c>
      <c r="B373" s="3">
        <f>_xlfn.XLOOKUP(A373,'Original deal_information'!$C$2:$C$777,'Original deal_information'!$D$2:$D$777,0)</f>
        <v>43009</v>
      </c>
      <c r="C373">
        <f>_xlfn.XLOOKUP(A373,'Original deal_information'!$C$2:$C$777,'Original deal_information'!$E$2:$E$777,0)</f>
        <v>0</v>
      </c>
      <c r="D373">
        <f>_xlfn.XLOOKUP(A373,'Original deal_information'!$C$2:$C$777,'Original deal_information'!$G$2:$G$777,0)</f>
        <v>6789</v>
      </c>
      <c r="E373">
        <f>_xlfn.XLOOKUP(A373,'Original deal_information'!$C$2:$C$777,'Original deal_information'!$H$2:$H$777,0)</f>
        <v>1</v>
      </c>
    </row>
    <row r="374" spans="1:5" ht="15.75" customHeight="1">
      <c r="A374" s="1">
        <v>23055</v>
      </c>
      <c r="B374" s="3">
        <f>_xlfn.XLOOKUP(A374,'Original deal_information'!$C$2:$C$777,'Original deal_information'!$D$2:$D$777,0)</f>
        <v>42966.166666666664</v>
      </c>
      <c r="C374">
        <f>_xlfn.XLOOKUP(A374,'Original deal_information'!$C$2:$C$777,'Original deal_information'!$E$2:$E$777,0)</f>
        <v>3000000</v>
      </c>
      <c r="D374">
        <f>_xlfn.XLOOKUP(A374,'Original deal_information'!$C$2:$C$777,'Original deal_information'!$G$2:$G$777,0)</f>
        <v>1011</v>
      </c>
      <c r="E374">
        <f>_xlfn.XLOOKUP(A374,'Original deal_information'!$C$2:$C$777,'Original deal_information'!$H$2:$H$777,0)</f>
        <v>2</v>
      </c>
    </row>
    <row r="375" spans="1:5" ht="15.75" customHeight="1">
      <c r="A375" s="1">
        <v>23089</v>
      </c>
      <c r="B375" s="3">
        <f>_xlfn.XLOOKUP(A375,'Original deal_information'!$C$2:$C$777,'Original deal_information'!$D$2:$D$777,0)</f>
        <v>43069.166666666664</v>
      </c>
      <c r="C375">
        <f>_xlfn.XLOOKUP(A375,'Original deal_information'!$C$2:$C$777,'Original deal_information'!$E$2:$E$777,0)</f>
        <v>0</v>
      </c>
      <c r="D375">
        <f>_xlfn.XLOOKUP(A375,'Original deal_information'!$C$2:$C$777,'Original deal_information'!$G$2:$G$777,0)</f>
        <v>1415</v>
      </c>
      <c r="E375">
        <f>_xlfn.XLOOKUP(A375,'Original deal_information'!$C$2:$C$777,'Original deal_information'!$H$2:$H$777,0)</f>
        <v>0</v>
      </c>
    </row>
    <row r="376" spans="1:5" ht="15.75" customHeight="1">
      <c r="A376" s="1">
        <v>23090</v>
      </c>
      <c r="B376" s="3">
        <f>_xlfn.XLOOKUP(A376,'Original deal_information'!$C$2:$C$777,'Original deal_information'!$D$2:$D$777,0)</f>
        <v>43069.166666666664</v>
      </c>
      <c r="C376">
        <f>_xlfn.XLOOKUP(A376,'Original deal_information'!$C$2:$C$777,'Original deal_information'!$E$2:$E$777,0)</f>
        <v>0</v>
      </c>
      <c r="D376">
        <f>_xlfn.XLOOKUP(A376,'Original deal_information'!$C$2:$C$777,'Original deal_information'!$G$2:$G$777,0)</f>
        <v>1415</v>
      </c>
      <c r="E376">
        <f>_xlfn.XLOOKUP(A376,'Original deal_information'!$C$2:$C$777,'Original deal_information'!$H$2:$H$777,0)</f>
        <v>0</v>
      </c>
    </row>
    <row r="377" spans="1:5" ht="15.75" customHeight="1">
      <c r="A377" s="1">
        <v>23105</v>
      </c>
      <c r="B377" s="3">
        <f>_xlfn.XLOOKUP(A377,'Original deal_information'!$C$2:$C$777,'Original deal_information'!$D$2:$D$777,0)</f>
        <v>43055.166666666664</v>
      </c>
      <c r="C377">
        <f>_xlfn.XLOOKUP(A377,'Original deal_information'!$C$2:$C$777,'Original deal_information'!$E$2:$E$777,0)</f>
        <v>250000</v>
      </c>
      <c r="D377">
        <f>_xlfn.XLOOKUP(A377,'Original deal_information'!$C$2:$C$777,'Original deal_information'!$G$2:$G$777,0)</f>
        <v>5678</v>
      </c>
      <c r="E377">
        <f>_xlfn.XLOOKUP(A377,'Original deal_information'!$C$2:$C$777,'Original deal_information'!$H$2:$H$777,0)</f>
        <v>0</v>
      </c>
    </row>
    <row r="378" spans="1:5" ht="15.75" customHeight="1">
      <c r="A378" s="1">
        <v>23128</v>
      </c>
      <c r="B378" s="3">
        <f>_xlfn.XLOOKUP(A378,'Original deal_information'!$C$2:$C$777,'Original deal_information'!$D$2:$D$777,0)</f>
        <v>42705.166666666664</v>
      </c>
      <c r="C378">
        <f>_xlfn.XLOOKUP(A378,'Original deal_information'!$C$2:$C$777,'Original deal_information'!$E$2:$E$777,0)</f>
        <v>1450000</v>
      </c>
      <c r="D378">
        <f>_xlfn.XLOOKUP(A378,'Original deal_information'!$C$2:$C$777,'Original deal_information'!$G$2:$G$777,0)</f>
        <v>9101</v>
      </c>
      <c r="E378">
        <f>_xlfn.XLOOKUP(A378,'Original deal_information'!$C$2:$C$777,'Original deal_information'!$H$2:$H$777,0)</f>
        <v>1</v>
      </c>
    </row>
    <row r="379" spans="1:5" ht="15.75" customHeight="1">
      <c r="A379" s="1">
        <v>23133</v>
      </c>
      <c r="B379" s="3">
        <f>_xlfn.XLOOKUP(A379,'Original deal_information'!$C$2:$C$777,'Original deal_information'!$D$2:$D$777,0)</f>
        <v>43061.166666666664</v>
      </c>
      <c r="C379">
        <f>_xlfn.XLOOKUP(A379,'Original deal_information'!$C$2:$C$777,'Original deal_information'!$E$2:$E$777,0)</f>
        <v>0</v>
      </c>
      <c r="D379">
        <f>_xlfn.XLOOKUP(A379,'Original deal_information'!$C$2:$C$777,'Original deal_information'!$G$2:$G$777,0)</f>
        <v>9101</v>
      </c>
      <c r="E379">
        <f>_xlfn.XLOOKUP(A379,'Original deal_information'!$C$2:$C$777,'Original deal_information'!$H$2:$H$777,0)</f>
        <v>2</v>
      </c>
    </row>
    <row r="380" spans="1:5" ht="15.75" customHeight="1">
      <c r="A380" s="1">
        <v>23164</v>
      </c>
      <c r="B380" s="3">
        <f>_xlfn.XLOOKUP(A380,'Original deal_information'!$C$2:$C$777,'Original deal_information'!$D$2:$D$777,0)</f>
        <v>43024.166666666664</v>
      </c>
      <c r="C380">
        <f>_xlfn.XLOOKUP(A380,'Original deal_information'!$C$2:$C$777,'Original deal_information'!$E$2:$E$777,0)</f>
        <v>0</v>
      </c>
      <c r="D380">
        <f>_xlfn.XLOOKUP(A380,'Original deal_information'!$C$2:$C$777,'Original deal_information'!$G$2:$G$777,0)</f>
        <v>6789</v>
      </c>
      <c r="E380">
        <f>_xlfn.XLOOKUP(A380,'Original deal_information'!$C$2:$C$777,'Original deal_information'!$H$2:$H$777,0)</f>
        <v>2</v>
      </c>
    </row>
    <row r="381" spans="1:5" ht="15.75" customHeight="1">
      <c r="A381" s="1">
        <v>23274</v>
      </c>
      <c r="B381" s="3">
        <f>_xlfn.XLOOKUP(A381,'Original deal_information'!$C$2:$C$777,'Original deal_information'!$D$2:$D$777,0)</f>
        <v>42370</v>
      </c>
      <c r="C381">
        <f>_xlfn.XLOOKUP(A381,'Original deal_information'!$C$2:$C$777,'Original deal_information'!$E$2:$E$777,0)</f>
        <v>1874000</v>
      </c>
      <c r="D381">
        <f>_xlfn.XLOOKUP(A381,'Original deal_information'!$C$2:$C$777,'Original deal_information'!$G$2:$G$777,0)</f>
        <v>5678</v>
      </c>
      <c r="E381">
        <f>_xlfn.XLOOKUP(A381,'Original deal_information'!$C$2:$C$777,'Original deal_information'!$H$2:$H$777,0)</f>
        <v>2</v>
      </c>
    </row>
    <row r="382" spans="1:5" ht="15.75" customHeight="1">
      <c r="A382" s="1">
        <v>23286</v>
      </c>
      <c r="B382" s="3">
        <f>_xlfn.XLOOKUP(A382,'Original deal_information'!$C$2:$C$777,'Original deal_information'!$D$2:$D$777,0)</f>
        <v>42614.166666666664</v>
      </c>
      <c r="C382">
        <f>_xlfn.XLOOKUP(A382,'Original deal_information'!$C$2:$C$777,'Original deal_information'!$E$2:$E$777,0)</f>
        <v>0</v>
      </c>
      <c r="D382">
        <f>_xlfn.XLOOKUP(A382,'Original deal_information'!$C$2:$C$777,'Original deal_information'!$G$2:$G$777,0)</f>
        <v>9101</v>
      </c>
      <c r="E382">
        <f>_xlfn.XLOOKUP(A382,'Original deal_information'!$C$2:$C$777,'Original deal_information'!$H$2:$H$777,0)</f>
        <v>1</v>
      </c>
    </row>
    <row r="383" spans="1:5" ht="15.75" customHeight="1">
      <c r="A383" s="1">
        <v>23297</v>
      </c>
      <c r="B383" s="3">
        <f>_xlfn.XLOOKUP(A383,'Original deal_information'!$C$2:$C$777,'Original deal_information'!$D$2:$D$777,0)</f>
        <v>42979</v>
      </c>
      <c r="C383">
        <f>_xlfn.XLOOKUP(A383,'Original deal_information'!$C$2:$C$777,'Original deal_information'!$E$2:$E$777,0)</f>
        <v>2918</v>
      </c>
      <c r="D383">
        <f>_xlfn.XLOOKUP(A383,'Original deal_information'!$C$2:$C$777,'Original deal_information'!$G$2:$G$777,0)</f>
        <v>6789</v>
      </c>
      <c r="E383">
        <f>_xlfn.XLOOKUP(A383,'Original deal_information'!$C$2:$C$777,'Original deal_information'!$H$2:$H$777,0)</f>
        <v>0</v>
      </c>
    </row>
    <row r="384" spans="1:5" ht="15.75" customHeight="1">
      <c r="A384" s="1">
        <v>23298</v>
      </c>
      <c r="B384" s="3">
        <f>_xlfn.XLOOKUP(A384,'Original deal_information'!$C$2:$C$777,'Original deal_information'!$D$2:$D$777,0)</f>
        <v>42901</v>
      </c>
      <c r="C384">
        <f>_xlfn.XLOOKUP(A384,'Original deal_information'!$C$2:$C$777,'Original deal_information'!$E$2:$E$777,0)</f>
        <v>350000</v>
      </c>
      <c r="D384">
        <f>_xlfn.XLOOKUP(A384,'Original deal_information'!$C$2:$C$777,'Original deal_information'!$G$2:$G$777,0)</f>
        <v>6789</v>
      </c>
      <c r="E384">
        <f>_xlfn.XLOOKUP(A384,'Original deal_information'!$C$2:$C$777,'Original deal_information'!$H$2:$H$777,0)</f>
        <v>0</v>
      </c>
    </row>
    <row r="385" spans="1:5" ht="15.75" customHeight="1">
      <c r="A385" s="1">
        <v>23300</v>
      </c>
      <c r="B385" s="3">
        <f>_xlfn.XLOOKUP(A385,'Original deal_information'!$C$2:$C$777,'Original deal_information'!$D$2:$D$777,0)</f>
        <v>42795</v>
      </c>
      <c r="C385">
        <f>_xlfn.XLOOKUP(A385,'Original deal_information'!$C$2:$C$777,'Original deal_information'!$E$2:$E$777,0)</f>
        <v>13604</v>
      </c>
      <c r="D385">
        <f>_xlfn.XLOOKUP(A385,'Original deal_information'!$C$2:$C$777,'Original deal_information'!$G$2:$G$777,0)</f>
        <v>9101</v>
      </c>
      <c r="E385">
        <f>_xlfn.XLOOKUP(A385,'Original deal_information'!$C$2:$C$777,'Original deal_information'!$H$2:$H$777,0)</f>
        <v>0</v>
      </c>
    </row>
    <row r="386" spans="1:5" ht="15.75" customHeight="1">
      <c r="A386" s="1">
        <v>23313</v>
      </c>
      <c r="B386" s="3">
        <f>_xlfn.XLOOKUP(A386,'Original deal_information'!$C$2:$C$777,'Original deal_information'!$D$2:$D$777,0)</f>
        <v>42948</v>
      </c>
      <c r="C386">
        <f>_xlfn.XLOOKUP(A386,'Original deal_information'!$C$2:$C$777,'Original deal_information'!$E$2:$E$777,0)</f>
        <v>14000</v>
      </c>
      <c r="D386">
        <f>_xlfn.XLOOKUP(A386,'Original deal_information'!$C$2:$C$777,'Original deal_information'!$G$2:$G$777,0)</f>
        <v>6789</v>
      </c>
      <c r="E386">
        <f>_xlfn.XLOOKUP(A386,'Original deal_information'!$C$2:$C$777,'Original deal_information'!$H$2:$H$777,0)</f>
        <v>1</v>
      </c>
    </row>
    <row r="387" spans="1:5" ht="15.75" customHeight="1">
      <c r="A387" s="1">
        <v>23317</v>
      </c>
      <c r="B387" s="3">
        <f>_xlfn.XLOOKUP(A387,'Original deal_information'!$C$2:$C$777,'Original deal_information'!$D$2:$D$777,0)</f>
        <v>42795.166666666664</v>
      </c>
      <c r="C387">
        <f>_xlfn.XLOOKUP(A387,'Original deal_information'!$C$2:$C$777,'Original deal_information'!$E$2:$E$777,0)</f>
        <v>30000</v>
      </c>
      <c r="D387">
        <f>_xlfn.XLOOKUP(A387,'Original deal_information'!$C$2:$C$777,'Original deal_information'!$G$2:$G$777,0)</f>
        <v>3456</v>
      </c>
      <c r="E387">
        <f>_xlfn.XLOOKUP(A387,'Original deal_information'!$C$2:$C$777,'Original deal_information'!$H$2:$H$777,0)</f>
        <v>0</v>
      </c>
    </row>
    <row r="388" spans="1:5" ht="15.75" customHeight="1">
      <c r="A388" s="1">
        <v>23324</v>
      </c>
      <c r="B388" s="3">
        <f>_xlfn.XLOOKUP(A388,'Original deal_information'!$C$2:$C$777,'Original deal_information'!$D$2:$D$777,0)</f>
        <v>42948</v>
      </c>
      <c r="C388">
        <f>_xlfn.XLOOKUP(A388,'Original deal_information'!$C$2:$C$777,'Original deal_information'!$E$2:$E$777,0)</f>
        <v>14000</v>
      </c>
      <c r="D388">
        <f>_xlfn.XLOOKUP(A388,'Original deal_information'!$C$2:$C$777,'Original deal_information'!$G$2:$G$777,0)</f>
        <v>6789</v>
      </c>
      <c r="E388">
        <f>_xlfn.XLOOKUP(A388,'Original deal_information'!$C$2:$C$777,'Original deal_information'!$H$2:$H$777,0)</f>
        <v>1</v>
      </c>
    </row>
    <row r="389" spans="1:5" ht="15.75" customHeight="1">
      <c r="A389" s="1">
        <v>23333</v>
      </c>
      <c r="B389" s="3">
        <f>_xlfn.XLOOKUP(A389,'Original deal_information'!$C$2:$C$777,'Original deal_information'!$D$2:$D$777,0)</f>
        <v>42948</v>
      </c>
      <c r="C389">
        <f>_xlfn.XLOOKUP(A389,'Original deal_information'!$C$2:$C$777,'Original deal_information'!$E$2:$E$777,0)</f>
        <v>14000</v>
      </c>
      <c r="D389">
        <f>_xlfn.XLOOKUP(A389,'Original deal_information'!$C$2:$C$777,'Original deal_information'!$G$2:$G$777,0)</f>
        <v>6789</v>
      </c>
      <c r="E389">
        <f>_xlfn.XLOOKUP(A389,'Original deal_information'!$C$2:$C$777,'Original deal_information'!$H$2:$H$777,0)</f>
        <v>1</v>
      </c>
    </row>
    <row r="390" spans="1:5" ht="15.75" customHeight="1">
      <c r="A390" s="1">
        <v>23431</v>
      </c>
      <c r="B390" s="3">
        <f>_xlfn.XLOOKUP(A390,'Original deal_information'!$C$2:$C$777,'Original deal_information'!$D$2:$D$777,0)</f>
        <v>42829.166666666664</v>
      </c>
      <c r="C390">
        <f>_xlfn.XLOOKUP(A390,'Original deal_information'!$C$2:$C$777,'Original deal_information'!$E$2:$E$777,0)</f>
        <v>400000</v>
      </c>
      <c r="D390">
        <f>_xlfn.XLOOKUP(A390,'Original deal_information'!$C$2:$C$777,'Original deal_information'!$G$2:$G$777,0)</f>
        <v>3456</v>
      </c>
      <c r="E390">
        <f>_xlfn.XLOOKUP(A390,'Original deal_information'!$C$2:$C$777,'Original deal_information'!$H$2:$H$777,0)</f>
        <v>0</v>
      </c>
    </row>
    <row r="391" spans="1:5" ht="15.75" customHeight="1">
      <c r="A391" s="1">
        <v>23432</v>
      </c>
      <c r="B391" s="3">
        <f>_xlfn.XLOOKUP(A391,'Original deal_information'!$C$2:$C$777,'Original deal_information'!$D$2:$D$777,0)</f>
        <v>42705</v>
      </c>
      <c r="C391">
        <f>_xlfn.XLOOKUP(A391,'Original deal_information'!$C$2:$C$777,'Original deal_information'!$E$2:$E$777,0)</f>
        <v>0</v>
      </c>
      <c r="D391">
        <f>_xlfn.XLOOKUP(A391,'Original deal_information'!$C$2:$C$777,'Original deal_information'!$G$2:$G$777,0)</f>
        <v>9101</v>
      </c>
      <c r="E391">
        <f>_xlfn.XLOOKUP(A391,'Original deal_information'!$C$2:$C$777,'Original deal_information'!$H$2:$H$777,0)</f>
        <v>1</v>
      </c>
    </row>
    <row r="392" spans="1:5" ht="15.75" customHeight="1">
      <c r="A392" s="1">
        <v>23483</v>
      </c>
      <c r="B392" s="3">
        <f>_xlfn.XLOOKUP(A392,'Original deal_information'!$C$2:$C$777,'Original deal_information'!$D$2:$D$777,0)</f>
        <v>42979</v>
      </c>
      <c r="C392">
        <f>_xlfn.XLOOKUP(A392,'Original deal_information'!$C$2:$C$777,'Original deal_information'!$E$2:$E$777,0)</f>
        <v>375000</v>
      </c>
      <c r="D392">
        <f>_xlfn.XLOOKUP(A392,'Original deal_information'!$C$2:$C$777,'Original deal_information'!$G$2:$G$777,0)</f>
        <v>6789</v>
      </c>
      <c r="E392">
        <f>_xlfn.XLOOKUP(A392,'Original deal_information'!$C$2:$C$777,'Original deal_information'!$H$2:$H$777,0)</f>
        <v>1</v>
      </c>
    </row>
    <row r="393" spans="1:5" ht="15.75" customHeight="1">
      <c r="A393" s="1">
        <v>23484</v>
      </c>
      <c r="B393" s="3">
        <f>_xlfn.XLOOKUP(A393,'Original deal_information'!$C$2:$C$777,'Original deal_information'!$D$2:$D$777,0)</f>
        <v>42979</v>
      </c>
      <c r="C393">
        <f>_xlfn.XLOOKUP(A393,'Original deal_information'!$C$2:$C$777,'Original deal_information'!$E$2:$E$777,0)</f>
        <v>150000</v>
      </c>
      <c r="D393">
        <f>_xlfn.XLOOKUP(A393,'Original deal_information'!$C$2:$C$777,'Original deal_information'!$G$2:$G$777,0)</f>
        <v>6789</v>
      </c>
      <c r="E393">
        <f>_xlfn.XLOOKUP(A393,'Original deal_information'!$C$2:$C$777,'Original deal_information'!$H$2:$H$777,0)</f>
        <v>1</v>
      </c>
    </row>
    <row r="394" spans="1:5" ht="15.75" customHeight="1">
      <c r="A394" s="1">
        <v>23485</v>
      </c>
      <c r="B394" s="3">
        <f>_xlfn.XLOOKUP(A394,'Original deal_information'!$C$2:$C$777,'Original deal_information'!$D$2:$D$777,0)</f>
        <v>42979.166666666664</v>
      </c>
      <c r="C394">
        <f>_xlfn.XLOOKUP(A394,'Original deal_information'!$C$2:$C$777,'Original deal_information'!$E$2:$E$777,0)</f>
        <v>30000</v>
      </c>
      <c r="D394">
        <f>_xlfn.XLOOKUP(A394,'Original deal_information'!$C$2:$C$777,'Original deal_information'!$G$2:$G$777,0)</f>
        <v>9101</v>
      </c>
      <c r="E394">
        <f>_xlfn.XLOOKUP(A394,'Original deal_information'!$C$2:$C$777,'Original deal_information'!$H$2:$H$777,0)</f>
        <v>1</v>
      </c>
    </row>
    <row r="395" spans="1:5" ht="15.75" customHeight="1">
      <c r="A395" s="1">
        <v>23687</v>
      </c>
      <c r="B395" s="3">
        <f>_xlfn.XLOOKUP(A395,'Original deal_information'!$C$2:$C$777,'Original deal_information'!$D$2:$D$777,0)</f>
        <v>43040</v>
      </c>
      <c r="C395">
        <f>_xlfn.XLOOKUP(A395,'Original deal_information'!$C$2:$C$777,'Original deal_information'!$E$2:$E$777,0)</f>
        <v>87500</v>
      </c>
      <c r="D395">
        <f>_xlfn.XLOOKUP(A395,'Original deal_information'!$C$2:$C$777,'Original deal_information'!$G$2:$G$777,0)</f>
        <v>6789</v>
      </c>
      <c r="E395">
        <f>_xlfn.XLOOKUP(A395,'Original deal_information'!$C$2:$C$777,'Original deal_information'!$H$2:$H$777,0)</f>
        <v>1</v>
      </c>
    </row>
    <row r="396" spans="1:5" ht="15.75" customHeight="1">
      <c r="A396" s="1">
        <v>23692</v>
      </c>
      <c r="B396" s="3">
        <f>_xlfn.XLOOKUP(A396,'Original deal_information'!$C$2:$C$777,'Original deal_information'!$D$2:$D$777,0)</f>
        <v>43040</v>
      </c>
      <c r="C396">
        <f>_xlfn.XLOOKUP(A396,'Original deal_information'!$C$2:$C$777,'Original deal_information'!$E$2:$E$777,0)</f>
        <v>87500</v>
      </c>
      <c r="D396">
        <f>_xlfn.XLOOKUP(A396,'Original deal_information'!$C$2:$C$777,'Original deal_information'!$G$2:$G$777,0)</f>
        <v>6789</v>
      </c>
      <c r="E396">
        <f>_xlfn.XLOOKUP(A396,'Original deal_information'!$C$2:$C$777,'Original deal_information'!$H$2:$H$777,0)</f>
        <v>1</v>
      </c>
    </row>
    <row r="397" spans="1:5" ht="15.75" customHeight="1">
      <c r="A397" s="1">
        <v>23693</v>
      </c>
      <c r="B397" s="3">
        <f>_xlfn.XLOOKUP(A397,'Original deal_information'!$C$2:$C$777,'Original deal_information'!$D$2:$D$777,0)</f>
        <v>43040</v>
      </c>
      <c r="C397">
        <f>_xlfn.XLOOKUP(A397,'Original deal_information'!$C$2:$C$777,'Original deal_information'!$E$2:$E$777,0)</f>
        <v>87500</v>
      </c>
      <c r="D397">
        <f>_xlfn.XLOOKUP(A397,'Original deal_information'!$C$2:$C$777,'Original deal_information'!$G$2:$G$777,0)</f>
        <v>6789</v>
      </c>
      <c r="E397">
        <f>_xlfn.XLOOKUP(A397,'Original deal_information'!$C$2:$C$777,'Original deal_information'!$H$2:$H$777,0)</f>
        <v>1</v>
      </c>
    </row>
    <row r="398" spans="1:5" ht="15.75" customHeight="1">
      <c r="A398" s="1">
        <v>23694</v>
      </c>
      <c r="B398" s="3">
        <f>_xlfn.XLOOKUP(A398,'Original deal_information'!$C$2:$C$777,'Original deal_information'!$D$2:$D$777,0)</f>
        <v>43040</v>
      </c>
      <c r="C398">
        <f>_xlfn.XLOOKUP(A398,'Original deal_information'!$C$2:$C$777,'Original deal_information'!$E$2:$E$777,0)</f>
        <v>87500</v>
      </c>
      <c r="D398">
        <f>_xlfn.XLOOKUP(A398,'Original deal_information'!$C$2:$C$777,'Original deal_information'!$G$2:$G$777,0)</f>
        <v>6789</v>
      </c>
      <c r="E398">
        <f>_xlfn.XLOOKUP(A398,'Original deal_information'!$C$2:$C$777,'Original deal_information'!$H$2:$H$777,0)</f>
        <v>1</v>
      </c>
    </row>
    <row r="399" spans="1:5" ht="15.75" customHeight="1">
      <c r="A399" s="1">
        <v>23695</v>
      </c>
      <c r="B399" s="3">
        <f>_xlfn.XLOOKUP(A399,'Original deal_information'!$C$2:$C$777,'Original deal_information'!$D$2:$D$777,0)</f>
        <v>43040</v>
      </c>
      <c r="C399">
        <f>_xlfn.XLOOKUP(A399,'Original deal_information'!$C$2:$C$777,'Original deal_information'!$E$2:$E$777,0)</f>
        <v>87500</v>
      </c>
      <c r="D399">
        <f>_xlfn.XLOOKUP(A399,'Original deal_information'!$C$2:$C$777,'Original deal_information'!$G$2:$G$777,0)</f>
        <v>6789</v>
      </c>
      <c r="E399">
        <f>_xlfn.XLOOKUP(A399,'Original deal_information'!$C$2:$C$777,'Original deal_information'!$H$2:$H$777,0)</f>
        <v>1</v>
      </c>
    </row>
    <row r="400" spans="1:5" ht="15.75" customHeight="1">
      <c r="A400" s="1">
        <v>23696</v>
      </c>
      <c r="B400" s="3">
        <f>_xlfn.XLOOKUP(A400,'Original deal_information'!$C$2:$C$777,'Original deal_information'!$D$2:$D$777,0)</f>
        <v>42826</v>
      </c>
      <c r="C400">
        <f>_xlfn.XLOOKUP(A400,'Original deal_information'!$C$2:$C$777,'Original deal_information'!$E$2:$E$777,0)</f>
        <v>60000</v>
      </c>
      <c r="D400">
        <f>_xlfn.XLOOKUP(A400,'Original deal_information'!$C$2:$C$777,'Original deal_information'!$G$2:$G$777,0)</f>
        <v>6789</v>
      </c>
      <c r="E400">
        <f>_xlfn.XLOOKUP(A400,'Original deal_information'!$C$2:$C$777,'Original deal_information'!$H$2:$H$777,0)</f>
        <v>1</v>
      </c>
    </row>
    <row r="401" spans="1:5" ht="15.75" customHeight="1">
      <c r="A401" s="1">
        <v>23697</v>
      </c>
      <c r="B401" s="3">
        <f>_xlfn.XLOOKUP(A401,'Original deal_information'!$C$2:$C$777,'Original deal_information'!$D$2:$D$777,0)</f>
        <v>42826</v>
      </c>
      <c r="C401">
        <f>_xlfn.XLOOKUP(A401,'Original deal_information'!$C$2:$C$777,'Original deal_information'!$E$2:$E$777,0)</f>
        <v>60000</v>
      </c>
      <c r="D401">
        <f>_xlfn.XLOOKUP(A401,'Original deal_information'!$C$2:$C$777,'Original deal_information'!$G$2:$G$777,0)</f>
        <v>6789</v>
      </c>
      <c r="E401">
        <f>_xlfn.XLOOKUP(A401,'Original deal_information'!$C$2:$C$777,'Original deal_information'!$H$2:$H$777,0)</f>
        <v>1</v>
      </c>
    </row>
    <row r="402" spans="1:5" ht="15.75" customHeight="1">
      <c r="A402" s="1">
        <v>23698</v>
      </c>
      <c r="B402" s="3">
        <f>_xlfn.XLOOKUP(A402,'Original deal_information'!$C$2:$C$777,'Original deal_information'!$D$2:$D$777,0)</f>
        <v>42826</v>
      </c>
      <c r="C402">
        <f>_xlfn.XLOOKUP(A402,'Original deal_information'!$C$2:$C$777,'Original deal_information'!$E$2:$E$777,0)</f>
        <v>60000</v>
      </c>
      <c r="D402">
        <f>_xlfn.XLOOKUP(A402,'Original deal_information'!$C$2:$C$777,'Original deal_information'!$G$2:$G$777,0)</f>
        <v>6789</v>
      </c>
      <c r="E402">
        <f>_xlfn.XLOOKUP(A402,'Original deal_information'!$C$2:$C$777,'Original deal_information'!$H$2:$H$777,0)</f>
        <v>1</v>
      </c>
    </row>
    <row r="403" spans="1:5" ht="15.75" customHeight="1">
      <c r="A403" s="1">
        <v>23701</v>
      </c>
      <c r="B403" s="3">
        <f>_xlfn.XLOOKUP(A403,'Original deal_information'!$C$2:$C$777,'Original deal_information'!$D$2:$D$777,0)</f>
        <v>42644</v>
      </c>
      <c r="C403">
        <f>_xlfn.XLOOKUP(A403,'Original deal_information'!$C$2:$C$777,'Original deal_information'!$E$2:$E$777,0)</f>
        <v>60000</v>
      </c>
      <c r="D403">
        <f>_xlfn.XLOOKUP(A403,'Original deal_information'!$C$2:$C$777,'Original deal_information'!$G$2:$G$777,0)</f>
        <v>6789</v>
      </c>
      <c r="E403">
        <f>_xlfn.XLOOKUP(A403,'Original deal_information'!$C$2:$C$777,'Original deal_information'!$H$2:$H$777,0)</f>
        <v>1</v>
      </c>
    </row>
    <row r="404" spans="1:5" ht="15.75" customHeight="1">
      <c r="A404" s="1">
        <v>23702</v>
      </c>
      <c r="B404" s="3">
        <f>_xlfn.XLOOKUP(A404,'Original deal_information'!$C$2:$C$777,'Original deal_information'!$D$2:$D$777,0)</f>
        <v>42644</v>
      </c>
      <c r="C404">
        <f>_xlfn.XLOOKUP(A404,'Original deal_information'!$C$2:$C$777,'Original deal_information'!$E$2:$E$777,0)</f>
        <v>60000</v>
      </c>
      <c r="D404">
        <f>_xlfn.XLOOKUP(A404,'Original deal_information'!$C$2:$C$777,'Original deal_information'!$G$2:$G$777,0)</f>
        <v>6789</v>
      </c>
      <c r="E404">
        <f>_xlfn.XLOOKUP(A404,'Original deal_information'!$C$2:$C$777,'Original deal_information'!$H$2:$H$777,0)</f>
        <v>1</v>
      </c>
    </row>
    <row r="405" spans="1:5" ht="15.75" customHeight="1">
      <c r="A405" s="1">
        <v>23712</v>
      </c>
      <c r="B405" s="3">
        <f>_xlfn.XLOOKUP(A405,'Original deal_information'!$C$2:$C$777,'Original deal_information'!$D$2:$D$777,0)</f>
        <v>43090.166666666664</v>
      </c>
      <c r="C405">
        <f>_xlfn.XLOOKUP(A405,'Original deal_information'!$C$2:$C$777,'Original deal_information'!$E$2:$E$777,0)</f>
        <v>1000000</v>
      </c>
      <c r="D405">
        <f>_xlfn.XLOOKUP(A405,'Original deal_information'!$C$2:$C$777,'Original deal_information'!$G$2:$G$777,0)</f>
        <v>9101</v>
      </c>
      <c r="E405">
        <f>_xlfn.XLOOKUP(A405,'Original deal_information'!$C$2:$C$777,'Original deal_information'!$H$2:$H$777,0)</f>
        <v>3</v>
      </c>
    </row>
    <row r="406" spans="1:5" ht="15.75" customHeight="1">
      <c r="A406" s="1">
        <v>23717</v>
      </c>
      <c r="B406" s="3">
        <f>_xlfn.XLOOKUP(A406,'Original deal_information'!$C$2:$C$777,'Original deal_information'!$D$2:$D$777,0)</f>
        <v>42768.166666666664</v>
      </c>
      <c r="C406">
        <f>_xlfn.XLOOKUP(A406,'Original deal_information'!$C$2:$C$777,'Original deal_information'!$E$2:$E$777,0)</f>
        <v>3400000</v>
      </c>
      <c r="D406">
        <f>_xlfn.XLOOKUP(A406,'Original deal_information'!$C$2:$C$777,'Original deal_information'!$G$2:$G$777,0)</f>
        <v>5678</v>
      </c>
      <c r="E406">
        <f>_xlfn.XLOOKUP(A406,'Original deal_information'!$C$2:$C$777,'Original deal_information'!$H$2:$H$777,0)</f>
        <v>1</v>
      </c>
    </row>
    <row r="407" spans="1:5" ht="15.75" customHeight="1">
      <c r="A407" s="1">
        <v>23797</v>
      </c>
      <c r="B407" s="3">
        <f>_xlfn.XLOOKUP(A407,'Original deal_information'!$C$2:$C$777,'Original deal_information'!$D$2:$D$777,0)</f>
        <v>43070</v>
      </c>
      <c r="C407">
        <f>_xlfn.XLOOKUP(A407,'Original deal_information'!$C$2:$C$777,'Original deal_information'!$E$2:$E$777,0)</f>
        <v>600000</v>
      </c>
      <c r="D407">
        <f>_xlfn.XLOOKUP(A407,'Original deal_information'!$C$2:$C$777,'Original deal_information'!$G$2:$G$777,0)</f>
        <v>9101</v>
      </c>
      <c r="E407">
        <f>_xlfn.XLOOKUP(A407,'Original deal_information'!$C$2:$C$777,'Original deal_information'!$H$2:$H$777,0)</f>
        <v>3</v>
      </c>
    </row>
    <row r="408" spans="1:5" ht="15.75" customHeight="1">
      <c r="A408" s="1">
        <v>23965</v>
      </c>
      <c r="B408" s="3">
        <f>_xlfn.XLOOKUP(A408,'Original deal_information'!$C$2:$C$777,'Original deal_information'!$D$2:$D$777,0)</f>
        <v>42522.166666666664</v>
      </c>
      <c r="C408">
        <f>_xlfn.XLOOKUP(A408,'Original deal_information'!$C$2:$C$777,'Original deal_information'!$E$2:$E$777,0)</f>
        <v>400000</v>
      </c>
      <c r="D408">
        <f>_xlfn.XLOOKUP(A408,'Original deal_information'!$C$2:$C$777,'Original deal_information'!$G$2:$G$777,0)</f>
        <v>9101</v>
      </c>
      <c r="E408">
        <f>_xlfn.XLOOKUP(A408,'Original deal_information'!$C$2:$C$777,'Original deal_information'!$H$2:$H$777,0)</f>
        <v>3</v>
      </c>
    </row>
    <row r="409" spans="1:5" ht="15.75" customHeight="1">
      <c r="A409" s="1">
        <v>23967</v>
      </c>
      <c r="B409" s="3">
        <f>_xlfn.XLOOKUP(A409,'Original deal_information'!$C$2:$C$777,'Original deal_information'!$D$2:$D$777,0)</f>
        <v>42767</v>
      </c>
      <c r="C409">
        <f>_xlfn.XLOOKUP(A409,'Original deal_information'!$C$2:$C$777,'Original deal_information'!$E$2:$E$777,0)</f>
        <v>500000</v>
      </c>
      <c r="D409">
        <f>_xlfn.XLOOKUP(A409,'Original deal_information'!$C$2:$C$777,'Original deal_information'!$G$2:$G$777,0)</f>
        <v>9101</v>
      </c>
      <c r="E409">
        <f>_xlfn.XLOOKUP(A409,'Original deal_information'!$C$2:$C$777,'Original deal_information'!$H$2:$H$777,0)</f>
        <v>1</v>
      </c>
    </row>
    <row r="410" spans="1:5" ht="15.75" customHeight="1">
      <c r="A410" s="1">
        <v>23968</v>
      </c>
      <c r="B410" s="3">
        <f>_xlfn.XLOOKUP(A410,'Original deal_information'!$C$2:$C$777,'Original deal_information'!$D$2:$D$777,0)</f>
        <v>42856.166666666664</v>
      </c>
      <c r="C410">
        <f>_xlfn.XLOOKUP(A410,'Original deal_information'!$C$2:$C$777,'Original deal_information'!$E$2:$E$777,0)</f>
        <v>-16050000</v>
      </c>
      <c r="D410">
        <f>_xlfn.XLOOKUP(A410,'Original deal_information'!$C$2:$C$777,'Original deal_information'!$G$2:$G$777,0)</f>
        <v>5678</v>
      </c>
      <c r="E410">
        <f>_xlfn.XLOOKUP(A410,'Original deal_information'!$C$2:$C$777,'Original deal_information'!$H$2:$H$777,0)</f>
        <v>2</v>
      </c>
    </row>
    <row r="411" spans="1:5" ht="15.75" customHeight="1">
      <c r="A411" s="1">
        <v>23969</v>
      </c>
      <c r="B411" s="3">
        <f>_xlfn.XLOOKUP(A411,'Original deal_information'!$C$2:$C$777,'Original deal_information'!$D$2:$D$777,0)</f>
        <v>43070.166666666664</v>
      </c>
      <c r="C411">
        <f>_xlfn.XLOOKUP(A411,'Original deal_information'!$C$2:$C$777,'Original deal_information'!$E$2:$E$777,0)</f>
        <v>1000000</v>
      </c>
      <c r="D411">
        <f>_xlfn.XLOOKUP(A411,'Original deal_information'!$C$2:$C$777,'Original deal_information'!$G$2:$G$777,0)</f>
        <v>9101</v>
      </c>
      <c r="E411">
        <f>_xlfn.XLOOKUP(A411,'Original deal_information'!$C$2:$C$777,'Original deal_information'!$H$2:$H$777,0)</f>
        <v>2</v>
      </c>
    </row>
    <row r="412" spans="1:5" ht="15.75" customHeight="1">
      <c r="A412" s="1">
        <v>24058</v>
      </c>
      <c r="B412" s="3">
        <f>_xlfn.XLOOKUP(A412,'Original deal_information'!$C$2:$C$777,'Original deal_information'!$D$2:$D$777,0)</f>
        <v>42767.166666666664</v>
      </c>
      <c r="C412">
        <f>_xlfn.XLOOKUP(A412,'Original deal_information'!$C$2:$C$777,'Original deal_information'!$E$2:$E$777,0)</f>
        <v>0</v>
      </c>
      <c r="D412">
        <f>_xlfn.XLOOKUP(A412,'Original deal_information'!$C$2:$C$777,'Original deal_information'!$G$2:$G$777,0)</f>
        <v>9101</v>
      </c>
      <c r="E412">
        <f>_xlfn.XLOOKUP(A412,'Original deal_information'!$C$2:$C$777,'Original deal_information'!$H$2:$H$777,0)</f>
        <v>2</v>
      </c>
    </row>
    <row r="413" spans="1:5" ht="15.75" customHeight="1">
      <c r="A413" s="1">
        <v>24060</v>
      </c>
      <c r="B413" s="3">
        <f>_xlfn.XLOOKUP(A413,'Original deal_information'!$C$2:$C$777,'Original deal_information'!$D$2:$D$777,0)</f>
        <v>42887</v>
      </c>
      <c r="C413">
        <f>_xlfn.XLOOKUP(A413,'Original deal_information'!$C$2:$C$777,'Original deal_information'!$E$2:$E$777,0)</f>
        <v>150000</v>
      </c>
      <c r="D413">
        <f>_xlfn.XLOOKUP(A413,'Original deal_information'!$C$2:$C$777,'Original deal_information'!$G$2:$G$777,0)</f>
        <v>9101</v>
      </c>
      <c r="E413">
        <f>_xlfn.XLOOKUP(A413,'Original deal_information'!$C$2:$C$777,'Original deal_information'!$H$2:$H$777,0)</f>
        <v>3</v>
      </c>
    </row>
    <row r="414" spans="1:5" ht="15.75" customHeight="1">
      <c r="A414" s="1">
        <v>24061</v>
      </c>
      <c r="B414" s="3">
        <f>_xlfn.XLOOKUP(A414,'Original deal_information'!$C$2:$C$777,'Original deal_information'!$D$2:$D$777,0)</f>
        <v>42887</v>
      </c>
      <c r="C414">
        <f>_xlfn.XLOOKUP(A414,'Original deal_information'!$C$2:$C$777,'Original deal_information'!$E$2:$E$777,0)</f>
        <v>150000</v>
      </c>
      <c r="D414">
        <f>_xlfn.XLOOKUP(A414,'Original deal_information'!$C$2:$C$777,'Original deal_information'!$G$2:$G$777,0)</f>
        <v>9101</v>
      </c>
      <c r="E414">
        <f>_xlfn.XLOOKUP(A414,'Original deal_information'!$C$2:$C$777,'Original deal_information'!$H$2:$H$777,0)</f>
        <v>1</v>
      </c>
    </row>
    <row r="415" spans="1:5" ht="15.75" customHeight="1">
      <c r="A415" s="1">
        <v>24064</v>
      </c>
      <c r="B415" s="3">
        <f>_xlfn.XLOOKUP(A415,'Original deal_information'!$C$2:$C$777,'Original deal_information'!$D$2:$D$777,0)</f>
        <v>43011.166666666664</v>
      </c>
      <c r="C415">
        <f>_xlfn.XLOOKUP(A415,'Original deal_information'!$C$2:$C$777,'Original deal_information'!$E$2:$E$777,0)</f>
        <v>50000</v>
      </c>
      <c r="D415">
        <f>_xlfn.XLOOKUP(A415,'Original deal_information'!$C$2:$C$777,'Original deal_information'!$G$2:$G$777,0)</f>
        <v>9101</v>
      </c>
      <c r="E415">
        <f>_xlfn.XLOOKUP(A415,'Original deal_information'!$C$2:$C$777,'Original deal_information'!$H$2:$H$777,0)</f>
        <v>1</v>
      </c>
    </row>
    <row r="416" spans="1:5" ht="15.75" customHeight="1">
      <c r="A416" s="1">
        <v>24065</v>
      </c>
      <c r="B416" s="3">
        <f>_xlfn.XLOOKUP(A416,'Original deal_information'!$C$2:$C$777,'Original deal_information'!$D$2:$D$777,0)</f>
        <v>43075.166666666664</v>
      </c>
      <c r="C416">
        <f>_xlfn.XLOOKUP(A416,'Original deal_information'!$C$2:$C$777,'Original deal_information'!$E$2:$E$777,0)</f>
        <v>200000</v>
      </c>
      <c r="D416">
        <f>_xlfn.XLOOKUP(A416,'Original deal_information'!$C$2:$C$777,'Original deal_information'!$G$2:$G$777,0)</f>
        <v>9101</v>
      </c>
      <c r="E416">
        <f>_xlfn.XLOOKUP(A416,'Original deal_information'!$C$2:$C$777,'Original deal_information'!$H$2:$H$777,0)</f>
        <v>2</v>
      </c>
    </row>
    <row r="417" spans="1:5" ht="15.75" customHeight="1">
      <c r="A417" s="1">
        <v>24066</v>
      </c>
      <c r="B417" s="3">
        <f>_xlfn.XLOOKUP(A417,'Original deal_information'!$C$2:$C$777,'Original deal_information'!$D$2:$D$777,0)</f>
        <v>43081.166666666664</v>
      </c>
      <c r="C417">
        <f>_xlfn.XLOOKUP(A417,'Original deal_information'!$C$2:$C$777,'Original deal_information'!$E$2:$E$777,0)</f>
        <v>600000</v>
      </c>
      <c r="D417">
        <f>_xlfn.XLOOKUP(A417,'Original deal_information'!$C$2:$C$777,'Original deal_information'!$G$2:$G$777,0)</f>
        <v>9101</v>
      </c>
      <c r="E417">
        <f>_xlfn.XLOOKUP(A417,'Original deal_information'!$C$2:$C$777,'Original deal_information'!$H$2:$H$777,0)</f>
        <v>1</v>
      </c>
    </row>
    <row r="418" spans="1:5" ht="15.75" customHeight="1">
      <c r="A418" s="1">
        <v>24067</v>
      </c>
      <c r="B418" s="3">
        <f>_xlfn.XLOOKUP(A418,'Original deal_information'!$C$2:$C$777,'Original deal_information'!$D$2:$D$777,0)</f>
        <v>43070</v>
      </c>
      <c r="C418">
        <f>_xlfn.XLOOKUP(A418,'Original deal_information'!$C$2:$C$777,'Original deal_information'!$E$2:$E$777,0)</f>
        <v>2500000</v>
      </c>
      <c r="D418">
        <f>_xlfn.XLOOKUP(A418,'Original deal_information'!$C$2:$C$777,'Original deal_information'!$G$2:$G$777,0)</f>
        <v>9101</v>
      </c>
      <c r="E418">
        <f>_xlfn.XLOOKUP(A418,'Original deal_information'!$C$2:$C$777,'Original deal_information'!$H$2:$H$777,0)</f>
        <v>0</v>
      </c>
    </row>
    <row r="419" spans="1:5" ht="15.75" customHeight="1">
      <c r="A419" s="1">
        <v>24071</v>
      </c>
      <c r="B419" s="3">
        <f>_xlfn.XLOOKUP(A419,'Original deal_information'!$C$2:$C$777,'Original deal_information'!$D$2:$D$777,0)</f>
        <v>42648.166666666664</v>
      </c>
      <c r="C419">
        <f>_xlfn.XLOOKUP(A419,'Original deal_information'!$C$2:$C$777,'Original deal_information'!$E$2:$E$777,0)</f>
        <v>42000</v>
      </c>
      <c r="D419">
        <f>_xlfn.XLOOKUP(A419,'Original deal_information'!$C$2:$C$777,'Original deal_information'!$G$2:$G$777,0)</f>
        <v>4567</v>
      </c>
      <c r="E419">
        <f>_xlfn.XLOOKUP(A419,'Original deal_information'!$C$2:$C$777,'Original deal_information'!$H$2:$H$777,0)</f>
        <v>0</v>
      </c>
    </row>
    <row r="420" spans="1:5" ht="15.75" customHeight="1">
      <c r="A420" s="1">
        <v>24214</v>
      </c>
      <c r="B420" s="3">
        <f>_xlfn.XLOOKUP(A420,'Original deal_information'!$C$2:$C$777,'Original deal_information'!$D$2:$D$777,0)</f>
        <v>42644</v>
      </c>
      <c r="C420">
        <f>_xlfn.XLOOKUP(A420,'Original deal_information'!$C$2:$C$777,'Original deal_information'!$E$2:$E$777,0)</f>
        <v>150000</v>
      </c>
      <c r="D420">
        <f>_xlfn.XLOOKUP(A420,'Original deal_information'!$C$2:$C$777,'Original deal_information'!$G$2:$G$777,0)</f>
        <v>3456</v>
      </c>
      <c r="E420">
        <f>_xlfn.XLOOKUP(A420,'Original deal_information'!$C$2:$C$777,'Original deal_information'!$H$2:$H$777,0)</f>
        <v>3</v>
      </c>
    </row>
    <row r="421" spans="1:5" ht="15.75" customHeight="1">
      <c r="A421" s="1">
        <v>24323</v>
      </c>
      <c r="B421" s="3">
        <f>_xlfn.XLOOKUP(A421,'Original deal_information'!$C$2:$C$777,'Original deal_information'!$D$2:$D$777,0)</f>
        <v>42979</v>
      </c>
      <c r="C421">
        <f>_xlfn.XLOOKUP(A421,'Original deal_information'!$C$2:$C$777,'Original deal_information'!$E$2:$E$777,0)</f>
        <v>200000</v>
      </c>
      <c r="D421">
        <f>_xlfn.XLOOKUP(A421,'Original deal_information'!$C$2:$C$777,'Original deal_information'!$G$2:$G$777,0)</f>
        <v>9101</v>
      </c>
      <c r="E421">
        <f>_xlfn.XLOOKUP(A421,'Original deal_information'!$C$2:$C$777,'Original deal_information'!$H$2:$H$777,0)</f>
        <v>1</v>
      </c>
    </row>
    <row r="422" spans="1:5" ht="15.75" customHeight="1">
      <c r="A422" s="1">
        <v>24544</v>
      </c>
      <c r="B422" s="3">
        <f>_xlfn.XLOOKUP(A422,'Original deal_information'!$C$2:$C$777,'Original deal_information'!$D$2:$D$777,0)</f>
        <v>42979.166666666664</v>
      </c>
      <c r="C422">
        <f>_xlfn.XLOOKUP(A422,'Original deal_information'!$C$2:$C$777,'Original deal_information'!$E$2:$E$777,0)</f>
        <v>750000</v>
      </c>
      <c r="D422">
        <f>_xlfn.XLOOKUP(A422,'Original deal_information'!$C$2:$C$777,'Original deal_information'!$G$2:$G$777,0)</f>
        <v>9101</v>
      </c>
      <c r="E422">
        <f>_xlfn.XLOOKUP(A422,'Original deal_information'!$C$2:$C$777,'Original deal_information'!$H$2:$H$777,0)</f>
        <v>0</v>
      </c>
    </row>
    <row r="423" spans="1:5" ht="15.75" customHeight="1">
      <c r="A423" s="1">
        <v>24868</v>
      </c>
      <c r="B423" s="3">
        <f>_xlfn.XLOOKUP(A423,'Original deal_information'!$C$2:$C$777,'Original deal_information'!$D$2:$D$777,0)</f>
        <v>43040</v>
      </c>
      <c r="C423">
        <f>_xlfn.XLOOKUP(A423,'Original deal_information'!$C$2:$C$777,'Original deal_information'!$E$2:$E$777,0)</f>
        <v>100000</v>
      </c>
      <c r="D423">
        <f>_xlfn.XLOOKUP(A423,'Original deal_information'!$C$2:$C$777,'Original deal_information'!$G$2:$G$777,0)</f>
        <v>6789</v>
      </c>
      <c r="E423">
        <f>_xlfn.XLOOKUP(A423,'Original deal_information'!$C$2:$C$777,'Original deal_information'!$H$2:$H$777,0)</f>
        <v>1</v>
      </c>
    </row>
    <row r="424" spans="1:5" ht="15.75" customHeight="1">
      <c r="A424" s="1">
        <v>24873</v>
      </c>
      <c r="B424" s="3">
        <f>_xlfn.XLOOKUP(A424,'Original deal_information'!$C$2:$C$777,'Original deal_information'!$D$2:$D$777,0)</f>
        <v>43040</v>
      </c>
      <c r="C424">
        <f>_xlfn.XLOOKUP(A424,'Original deal_information'!$C$2:$C$777,'Original deal_information'!$E$2:$E$777,0)</f>
        <v>100000</v>
      </c>
      <c r="D424">
        <f>_xlfn.XLOOKUP(A424,'Original deal_information'!$C$2:$C$777,'Original deal_information'!$G$2:$G$777,0)</f>
        <v>6789</v>
      </c>
      <c r="E424">
        <f>_xlfn.XLOOKUP(A424,'Original deal_information'!$C$2:$C$777,'Original deal_information'!$H$2:$H$777,0)</f>
        <v>1</v>
      </c>
    </row>
    <row r="425" spans="1:5" ht="15.75" customHeight="1">
      <c r="A425" s="1">
        <v>24875</v>
      </c>
      <c r="B425" s="3">
        <f>_xlfn.XLOOKUP(A425,'Original deal_information'!$C$2:$C$777,'Original deal_information'!$D$2:$D$777,0)</f>
        <v>43040</v>
      </c>
      <c r="C425">
        <f>_xlfn.XLOOKUP(A425,'Original deal_information'!$C$2:$C$777,'Original deal_information'!$E$2:$E$777,0)</f>
        <v>100000</v>
      </c>
      <c r="D425">
        <f>_xlfn.XLOOKUP(A425,'Original deal_information'!$C$2:$C$777,'Original deal_information'!$G$2:$G$777,0)</f>
        <v>6789</v>
      </c>
      <c r="E425">
        <f>_xlfn.XLOOKUP(A425,'Original deal_information'!$C$2:$C$777,'Original deal_information'!$H$2:$H$777,0)</f>
        <v>1</v>
      </c>
    </row>
    <row r="426" spans="1:5" ht="15.75" customHeight="1">
      <c r="A426" s="1">
        <v>24931</v>
      </c>
      <c r="B426" s="3">
        <f>_xlfn.XLOOKUP(A426,'Original deal_information'!$C$2:$C$777,'Original deal_information'!$D$2:$D$777,0)</f>
        <v>42644</v>
      </c>
      <c r="C426">
        <f>_xlfn.XLOOKUP(A426,'Original deal_information'!$C$2:$C$777,'Original deal_information'!$E$2:$E$777,0)</f>
        <v>60000</v>
      </c>
      <c r="D426">
        <f>_xlfn.XLOOKUP(A426,'Original deal_information'!$C$2:$C$777,'Original deal_information'!$G$2:$G$777,0)</f>
        <v>6789</v>
      </c>
      <c r="E426">
        <f>_xlfn.XLOOKUP(A426,'Original deal_information'!$C$2:$C$777,'Original deal_information'!$H$2:$H$777,0)</f>
        <v>1</v>
      </c>
    </row>
    <row r="427" spans="1:5" ht="15.75" customHeight="1">
      <c r="A427" s="1">
        <v>24934</v>
      </c>
      <c r="B427" s="3">
        <f>_xlfn.XLOOKUP(A427,'Original deal_information'!$C$2:$C$777,'Original deal_information'!$D$2:$D$777,0)</f>
        <v>42826</v>
      </c>
      <c r="C427">
        <f>_xlfn.XLOOKUP(A427,'Original deal_information'!$C$2:$C$777,'Original deal_information'!$E$2:$E$777,0)</f>
        <v>60000</v>
      </c>
      <c r="D427">
        <f>_xlfn.XLOOKUP(A427,'Original deal_information'!$C$2:$C$777,'Original deal_information'!$G$2:$G$777,0)</f>
        <v>6789</v>
      </c>
      <c r="E427">
        <f>_xlfn.XLOOKUP(A427,'Original deal_information'!$C$2:$C$777,'Original deal_information'!$H$2:$H$777,0)</f>
        <v>1</v>
      </c>
    </row>
    <row r="428" spans="1:5" ht="15.75" customHeight="1">
      <c r="A428" s="1">
        <v>24945</v>
      </c>
      <c r="B428" s="3">
        <f>_xlfn.XLOOKUP(A428,'Original deal_information'!$C$2:$C$777,'Original deal_information'!$D$2:$D$777,0)</f>
        <v>42979</v>
      </c>
      <c r="C428">
        <f>_xlfn.XLOOKUP(A428,'Original deal_information'!$C$2:$C$777,'Original deal_information'!$E$2:$E$777,0)</f>
        <v>150000</v>
      </c>
      <c r="D428">
        <f>_xlfn.XLOOKUP(A428,'Original deal_information'!$C$2:$C$777,'Original deal_information'!$G$2:$G$777,0)</f>
        <v>6789</v>
      </c>
      <c r="E428">
        <f>_xlfn.XLOOKUP(A428,'Original deal_information'!$C$2:$C$777,'Original deal_information'!$H$2:$H$777,0)</f>
        <v>1</v>
      </c>
    </row>
    <row r="429" spans="1:5" ht="15.75" customHeight="1">
      <c r="A429" s="1">
        <v>24949</v>
      </c>
      <c r="B429" s="3">
        <f>_xlfn.XLOOKUP(A429,'Original deal_information'!$C$2:$C$777,'Original deal_information'!$D$2:$D$777,0)</f>
        <v>42826</v>
      </c>
      <c r="C429">
        <f>_xlfn.XLOOKUP(A429,'Original deal_information'!$C$2:$C$777,'Original deal_information'!$E$2:$E$777,0)</f>
        <v>300000</v>
      </c>
      <c r="D429">
        <f>_xlfn.XLOOKUP(A429,'Original deal_information'!$C$2:$C$777,'Original deal_information'!$G$2:$G$777,0)</f>
        <v>9101</v>
      </c>
      <c r="E429">
        <f>_xlfn.XLOOKUP(A429,'Original deal_information'!$C$2:$C$777,'Original deal_information'!$H$2:$H$777,0)</f>
        <v>1</v>
      </c>
    </row>
    <row r="430" spans="1:5" ht="15.75" customHeight="1">
      <c r="A430" s="1">
        <v>25103</v>
      </c>
      <c r="B430" s="3">
        <f>_xlfn.XLOOKUP(A430,'Original deal_information'!$C$2:$C$777,'Original deal_information'!$D$2:$D$777,0)</f>
        <v>42979.166666666664</v>
      </c>
      <c r="C430">
        <f>_xlfn.XLOOKUP(A430,'Original deal_information'!$C$2:$C$777,'Original deal_information'!$E$2:$E$777,0)</f>
        <v>160000</v>
      </c>
      <c r="D430">
        <f>_xlfn.XLOOKUP(A430,'Original deal_information'!$C$2:$C$777,'Original deal_information'!$G$2:$G$777,0)</f>
        <v>9101</v>
      </c>
      <c r="E430">
        <f>_xlfn.XLOOKUP(A430,'Original deal_information'!$C$2:$C$777,'Original deal_information'!$H$2:$H$777,0)</f>
        <v>1</v>
      </c>
    </row>
    <row r="431" spans="1:5" ht="15.75" customHeight="1">
      <c r="A431" s="1">
        <v>25124</v>
      </c>
      <c r="B431" s="3">
        <f>_xlfn.XLOOKUP(A431,'Original deal_information'!$C$2:$C$777,'Original deal_information'!$D$2:$D$777,0)</f>
        <v>43040</v>
      </c>
      <c r="C431">
        <f>_xlfn.XLOOKUP(A431,'Original deal_information'!$C$2:$C$777,'Original deal_information'!$E$2:$E$777,0)</f>
        <v>87500</v>
      </c>
      <c r="D431">
        <f>_xlfn.XLOOKUP(A431,'Original deal_information'!$C$2:$C$777,'Original deal_information'!$G$2:$G$777,0)</f>
        <v>6789</v>
      </c>
      <c r="E431">
        <f>_xlfn.XLOOKUP(A431,'Original deal_information'!$C$2:$C$777,'Original deal_information'!$H$2:$H$777,0)</f>
        <v>1</v>
      </c>
    </row>
    <row r="432" spans="1:5" ht="15.75" customHeight="1">
      <c r="A432" s="1">
        <v>25127</v>
      </c>
      <c r="B432" s="3">
        <f>_xlfn.XLOOKUP(A432,'Original deal_information'!$C$2:$C$777,'Original deal_information'!$D$2:$D$777,0)</f>
        <v>43040</v>
      </c>
      <c r="C432">
        <f>_xlfn.XLOOKUP(A432,'Original deal_information'!$C$2:$C$777,'Original deal_information'!$E$2:$E$777,0)</f>
        <v>87500</v>
      </c>
      <c r="D432">
        <f>_xlfn.XLOOKUP(A432,'Original deal_information'!$C$2:$C$777,'Original deal_information'!$G$2:$G$777,0)</f>
        <v>6789</v>
      </c>
      <c r="E432">
        <f>_xlfn.XLOOKUP(A432,'Original deal_information'!$C$2:$C$777,'Original deal_information'!$H$2:$H$777,0)</f>
        <v>1</v>
      </c>
    </row>
    <row r="433" spans="1:5" ht="15.75" customHeight="1">
      <c r="A433" s="1">
        <v>25133</v>
      </c>
      <c r="B433" s="3">
        <f>_xlfn.XLOOKUP(A433,'Original deal_information'!$C$2:$C$777,'Original deal_information'!$D$2:$D$777,0)</f>
        <v>43070</v>
      </c>
      <c r="C433">
        <f>_xlfn.XLOOKUP(A433,'Original deal_information'!$C$2:$C$777,'Original deal_information'!$E$2:$E$777,0)</f>
        <v>1300000</v>
      </c>
      <c r="D433">
        <f>_xlfn.XLOOKUP(A433,'Original deal_information'!$C$2:$C$777,'Original deal_information'!$G$2:$G$777,0)</f>
        <v>9101</v>
      </c>
      <c r="E433">
        <f>_xlfn.XLOOKUP(A433,'Original deal_information'!$C$2:$C$777,'Original deal_information'!$H$2:$H$777,0)</f>
        <v>1</v>
      </c>
    </row>
    <row r="434" spans="1:5" ht="15.75" customHeight="1">
      <c r="A434" s="1">
        <v>25143</v>
      </c>
      <c r="B434" s="3">
        <f>_xlfn.XLOOKUP(A434,'Original deal_information'!$C$2:$C$777,'Original deal_information'!$D$2:$D$777,0)</f>
        <v>42644</v>
      </c>
      <c r="C434">
        <f>_xlfn.XLOOKUP(A434,'Original deal_information'!$C$2:$C$777,'Original deal_information'!$E$2:$E$777,0)</f>
        <v>60000</v>
      </c>
      <c r="D434">
        <f>_xlfn.XLOOKUP(A434,'Original deal_information'!$C$2:$C$777,'Original deal_information'!$G$2:$G$777,0)</f>
        <v>6789</v>
      </c>
      <c r="E434">
        <f>_xlfn.XLOOKUP(A434,'Original deal_information'!$C$2:$C$777,'Original deal_information'!$H$2:$H$777,0)</f>
        <v>1</v>
      </c>
    </row>
    <row r="435" spans="1:5" ht="15.75" customHeight="1">
      <c r="A435" s="1">
        <v>25275</v>
      </c>
      <c r="B435" s="3">
        <f>_xlfn.XLOOKUP(A435,'Original deal_information'!$C$2:$C$777,'Original deal_information'!$D$2:$D$777,0)</f>
        <v>43009</v>
      </c>
      <c r="C435">
        <f>_xlfn.XLOOKUP(A435,'Original deal_information'!$C$2:$C$777,'Original deal_information'!$E$2:$E$777,0)</f>
        <v>12000000</v>
      </c>
      <c r="D435">
        <f>_xlfn.XLOOKUP(A435,'Original deal_information'!$C$2:$C$777,'Original deal_information'!$G$2:$G$777,0)</f>
        <v>9101</v>
      </c>
      <c r="E435">
        <f>_xlfn.XLOOKUP(A435,'Original deal_information'!$C$2:$C$777,'Original deal_information'!$H$2:$H$777,0)</f>
        <v>0</v>
      </c>
    </row>
    <row r="436" spans="1:5" ht="15.75" customHeight="1">
      <c r="A436" s="1">
        <v>25432</v>
      </c>
      <c r="B436" s="3">
        <f>_xlfn.XLOOKUP(A436,'Original deal_information'!$C$2:$C$777,'Original deal_information'!$D$2:$D$777,0)</f>
        <v>43025.166666666664</v>
      </c>
      <c r="C436">
        <f>_xlfn.XLOOKUP(A436,'Original deal_information'!$C$2:$C$777,'Original deal_information'!$E$2:$E$777,0)</f>
        <v>0</v>
      </c>
      <c r="D436">
        <f>_xlfn.XLOOKUP(A436,'Original deal_information'!$C$2:$C$777,'Original deal_information'!$G$2:$G$777,0)</f>
        <v>9101</v>
      </c>
      <c r="E436">
        <f>_xlfn.XLOOKUP(A436,'Original deal_information'!$C$2:$C$777,'Original deal_information'!$H$2:$H$777,0)</f>
        <v>2</v>
      </c>
    </row>
    <row r="437" spans="1:5" ht="15.75" customHeight="1">
      <c r="A437" s="1">
        <v>25654</v>
      </c>
      <c r="B437" s="3">
        <f>_xlfn.XLOOKUP(A437,'Original deal_information'!$C$2:$C$777,'Original deal_information'!$D$2:$D$777,0)</f>
        <v>43070.166666666664</v>
      </c>
      <c r="C437">
        <f>_xlfn.XLOOKUP(A437,'Original deal_information'!$C$2:$C$777,'Original deal_information'!$E$2:$E$777,0)</f>
        <v>50000</v>
      </c>
      <c r="D437">
        <f>_xlfn.XLOOKUP(A437,'Original deal_information'!$C$2:$C$777,'Original deal_information'!$G$2:$G$777,0)</f>
        <v>6789</v>
      </c>
      <c r="E437">
        <f>_xlfn.XLOOKUP(A437,'Original deal_information'!$C$2:$C$777,'Original deal_information'!$H$2:$H$777,0)</f>
        <v>1</v>
      </c>
    </row>
    <row r="438" spans="1:5" ht="15.75" customHeight="1">
      <c r="A438" s="1">
        <v>25661</v>
      </c>
      <c r="B438" s="3">
        <f>_xlfn.XLOOKUP(A438,'Original deal_information'!$C$2:$C$777,'Original deal_information'!$D$2:$D$777,0)</f>
        <v>43071.166666666664</v>
      </c>
      <c r="C438">
        <f>_xlfn.XLOOKUP(A438,'Original deal_information'!$C$2:$C$777,'Original deal_information'!$E$2:$E$777,0)</f>
        <v>50000</v>
      </c>
      <c r="D438">
        <f>_xlfn.XLOOKUP(A438,'Original deal_information'!$C$2:$C$777,'Original deal_information'!$G$2:$G$777,0)</f>
        <v>6789</v>
      </c>
      <c r="E438">
        <f>_xlfn.XLOOKUP(A438,'Original deal_information'!$C$2:$C$777,'Original deal_information'!$H$2:$H$777,0)</f>
        <v>1</v>
      </c>
    </row>
    <row r="439" spans="1:5" ht="15.75" customHeight="1">
      <c r="A439" s="1">
        <v>25662</v>
      </c>
      <c r="B439" s="3">
        <f>_xlfn.XLOOKUP(A439,'Original deal_information'!$C$2:$C$777,'Original deal_information'!$D$2:$D$777,0)</f>
        <v>43070</v>
      </c>
      <c r="C439">
        <f>_xlfn.XLOOKUP(A439,'Original deal_information'!$C$2:$C$777,'Original deal_information'!$E$2:$E$777,0)</f>
        <v>13600</v>
      </c>
      <c r="D439">
        <f>_xlfn.XLOOKUP(A439,'Original deal_information'!$C$2:$C$777,'Original deal_information'!$G$2:$G$777,0)</f>
        <v>9101</v>
      </c>
      <c r="E439">
        <f>_xlfn.XLOOKUP(A439,'Original deal_information'!$C$2:$C$777,'Original deal_information'!$H$2:$H$777,0)</f>
        <v>1</v>
      </c>
    </row>
    <row r="440" spans="1:5" ht="15.75" customHeight="1">
      <c r="A440" s="1">
        <v>25663</v>
      </c>
      <c r="B440" s="3">
        <f>_xlfn.XLOOKUP(A440,'Original deal_information'!$C$2:$C$777,'Original deal_information'!$D$2:$D$777,0)</f>
        <v>43070</v>
      </c>
      <c r="C440">
        <f>_xlfn.XLOOKUP(A440,'Original deal_information'!$C$2:$C$777,'Original deal_information'!$E$2:$E$777,0)</f>
        <v>13600</v>
      </c>
      <c r="D440">
        <f>_xlfn.XLOOKUP(A440,'Original deal_information'!$C$2:$C$777,'Original deal_information'!$G$2:$G$777,0)</f>
        <v>9101</v>
      </c>
      <c r="E440">
        <f>_xlfn.XLOOKUP(A440,'Original deal_information'!$C$2:$C$777,'Original deal_information'!$H$2:$H$777,0)</f>
        <v>1</v>
      </c>
    </row>
    <row r="441" spans="1:5" ht="15.75" customHeight="1">
      <c r="A441" s="1">
        <v>25667</v>
      </c>
      <c r="B441" s="3">
        <f>_xlfn.XLOOKUP(A441,'Original deal_information'!$C$2:$C$777,'Original deal_information'!$D$2:$D$777,0)</f>
        <v>43070.166666666664</v>
      </c>
      <c r="C441">
        <f>_xlfn.XLOOKUP(A441,'Original deal_information'!$C$2:$C$777,'Original deal_information'!$E$2:$E$777,0)</f>
        <v>50000</v>
      </c>
      <c r="D441">
        <f>_xlfn.XLOOKUP(A441,'Original deal_information'!$C$2:$C$777,'Original deal_information'!$G$2:$G$777,0)</f>
        <v>6789</v>
      </c>
      <c r="E441">
        <f>_xlfn.XLOOKUP(A441,'Original deal_information'!$C$2:$C$777,'Original deal_information'!$H$2:$H$777,0)</f>
        <v>1</v>
      </c>
    </row>
    <row r="442" spans="1:5" ht="15.75" customHeight="1">
      <c r="A442" s="1">
        <v>25675</v>
      </c>
      <c r="B442" s="3">
        <f>_xlfn.XLOOKUP(A442,'Original deal_information'!$C$2:$C$777,'Original deal_information'!$D$2:$D$777,0)</f>
        <v>43070.166666666664</v>
      </c>
      <c r="C442">
        <f>_xlfn.XLOOKUP(A442,'Original deal_information'!$C$2:$C$777,'Original deal_information'!$E$2:$E$777,0)</f>
        <v>50000</v>
      </c>
      <c r="D442">
        <f>_xlfn.XLOOKUP(A442,'Original deal_information'!$C$2:$C$777,'Original deal_information'!$G$2:$G$777,0)</f>
        <v>6789</v>
      </c>
      <c r="E442">
        <f>_xlfn.XLOOKUP(A442,'Original deal_information'!$C$2:$C$777,'Original deal_information'!$H$2:$H$777,0)</f>
        <v>1</v>
      </c>
    </row>
    <row r="443" spans="1:5" ht="15.75" customHeight="1">
      <c r="A443" s="1">
        <v>25676</v>
      </c>
      <c r="B443" s="3">
        <f>_xlfn.XLOOKUP(A443,'Original deal_information'!$C$2:$C$777,'Original deal_information'!$D$2:$D$777,0)</f>
        <v>43070.166666666664</v>
      </c>
      <c r="C443">
        <f>_xlfn.XLOOKUP(A443,'Original deal_information'!$C$2:$C$777,'Original deal_information'!$E$2:$E$777,0)</f>
        <v>50000</v>
      </c>
      <c r="D443">
        <f>_xlfn.XLOOKUP(A443,'Original deal_information'!$C$2:$C$777,'Original deal_information'!$G$2:$G$777,0)</f>
        <v>6789</v>
      </c>
      <c r="E443">
        <f>_xlfn.XLOOKUP(A443,'Original deal_information'!$C$2:$C$777,'Original deal_information'!$H$2:$H$777,0)</f>
        <v>1</v>
      </c>
    </row>
    <row r="444" spans="1:5" ht="15.75" customHeight="1">
      <c r="A444" s="1">
        <v>25680</v>
      </c>
      <c r="B444" s="3">
        <f>_xlfn.XLOOKUP(A444,'Original deal_information'!$C$2:$C$777,'Original deal_information'!$D$2:$D$777,0)</f>
        <v>42948</v>
      </c>
      <c r="C444">
        <f>_xlfn.XLOOKUP(A444,'Original deal_information'!$C$2:$C$777,'Original deal_information'!$E$2:$E$777,0)</f>
        <v>14000</v>
      </c>
      <c r="D444">
        <f>_xlfn.XLOOKUP(A444,'Original deal_information'!$C$2:$C$777,'Original deal_information'!$G$2:$G$777,0)</f>
        <v>6789</v>
      </c>
      <c r="E444">
        <f>_xlfn.XLOOKUP(A444,'Original deal_information'!$C$2:$C$777,'Original deal_information'!$H$2:$H$777,0)</f>
        <v>1</v>
      </c>
    </row>
    <row r="445" spans="1:5" ht="15.75" customHeight="1">
      <c r="A445" s="1">
        <v>26089</v>
      </c>
      <c r="B445" s="3">
        <f>_xlfn.XLOOKUP(A445,'Original deal_information'!$C$2:$C$777,'Original deal_information'!$D$2:$D$777,0)</f>
        <v>42967.166666666664</v>
      </c>
      <c r="C445">
        <f>_xlfn.XLOOKUP(A445,'Original deal_information'!$C$2:$C$777,'Original deal_information'!$E$2:$E$777,0)</f>
        <v>0</v>
      </c>
      <c r="D445">
        <f>_xlfn.XLOOKUP(A445,'Original deal_information'!$C$2:$C$777,'Original deal_information'!$G$2:$G$777,0)</f>
        <v>1415</v>
      </c>
      <c r="E445">
        <f>_xlfn.XLOOKUP(A445,'Original deal_information'!$C$2:$C$777,'Original deal_information'!$H$2:$H$777,0)</f>
        <v>0</v>
      </c>
    </row>
    <row r="446" spans="1:5" ht="15.75" customHeight="1">
      <c r="A446" s="1">
        <v>26092</v>
      </c>
      <c r="B446" s="3">
        <f>_xlfn.XLOOKUP(A446,'Original deal_information'!$C$2:$C$777,'Original deal_information'!$D$2:$D$777,0)</f>
        <v>42934.166666666664</v>
      </c>
      <c r="C446">
        <f>_xlfn.XLOOKUP(A446,'Original deal_information'!$C$2:$C$777,'Original deal_information'!$E$2:$E$777,0)</f>
        <v>0</v>
      </c>
      <c r="D446">
        <f>_xlfn.XLOOKUP(A446,'Original deal_information'!$C$2:$C$777,'Original deal_information'!$G$2:$G$777,0)</f>
        <v>1415</v>
      </c>
      <c r="E446">
        <f>_xlfn.XLOOKUP(A446,'Original deal_information'!$C$2:$C$777,'Original deal_information'!$H$2:$H$777,0)</f>
        <v>1</v>
      </c>
    </row>
    <row r="447" spans="1:5" ht="15.75" customHeight="1">
      <c r="A447" s="1">
        <v>26093</v>
      </c>
      <c r="B447" s="3">
        <f>_xlfn.XLOOKUP(A447,'Original deal_information'!$C$2:$C$777,'Original deal_information'!$D$2:$D$777,0)</f>
        <v>42946.166666666664</v>
      </c>
      <c r="C447">
        <f>_xlfn.XLOOKUP(A447,'Original deal_information'!$C$2:$C$777,'Original deal_information'!$E$2:$E$777,0)</f>
        <v>0</v>
      </c>
      <c r="D447">
        <f>_xlfn.XLOOKUP(A447,'Original deal_information'!$C$2:$C$777,'Original deal_information'!$G$2:$G$777,0)</f>
        <v>1415</v>
      </c>
      <c r="E447">
        <f>_xlfn.XLOOKUP(A447,'Original deal_information'!$C$2:$C$777,'Original deal_information'!$H$2:$H$777,0)</f>
        <v>0</v>
      </c>
    </row>
    <row r="448" spans="1:5" ht="15.75" customHeight="1">
      <c r="A448" s="1">
        <v>26097</v>
      </c>
      <c r="B448" s="3">
        <f>_xlfn.XLOOKUP(A448,'Original deal_information'!$C$2:$C$777,'Original deal_information'!$D$2:$D$777,0)</f>
        <v>42437.166666666664</v>
      </c>
      <c r="C448">
        <f>_xlfn.XLOOKUP(A448,'Original deal_information'!$C$2:$C$777,'Original deal_information'!$E$2:$E$777,0)</f>
        <v>0</v>
      </c>
      <c r="D448">
        <f>_xlfn.XLOOKUP(A448,'Original deal_information'!$C$2:$C$777,'Original deal_information'!$G$2:$G$777,0)</f>
        <v>1415</v>
      </c>
      <c r="E448">
        <f>_xlfn.XLOOKUP(A448,'Original deal_information'!$C$2:$C$777,'Original deal_information'!$H$2:$H$777,0)</f>
        <v>2</v>
      </c>
    </row>
    <row r="449" spans="1:5" ht="15.75" customHeight="1">
      <c r="A449" s="1">
        <v>26166</v>
      </c>
      <c r="B449" s="3">
        <f>_xlfn.XLOOKUP(A449,'Original deal_information'!$C$2:$C$777,'Original deal_information'!$D$2:$D$777,0)</f>
        <v>43033.166666666664</v>
      </c>
      <c r="C449">
        <f>_xlfn.XLOOKUP(A449,'Original deal_information'!$C$2:$C$777,'Original deal_information'!$E$2:$E$777,0)</f>
        <v>0</v>
      </c>
      <c r="D449">
        <f>_xlfn.XLOOKUP(A449,'Original deal_information'!$C$2:$C$777,'Original deal_information'!$G$2:$G$777,0)</f>
        <v>1415</v>
      </c>
      <c r="E449">
        <f>_xlfn.XLOOKUP(A449,'Original deal_information'!$C$2:$C$777,'Original deal_information'!$H$2:$H$777,0)</f>
        <v>2</v>
      </c>
    </row>
    <row r="450" spans="1:5" ht="15.75" customHeight="1">
      <c r="A450" s="1">
        <v>26413</v>
      </c>
      <c r="B450" s="3">
        <f>_xlfn.XLOOKUP(A450,'Original deal_information'!$C$2:$C$777,'Original deal_information'!$D$2:$D$777,0)</f>
        <v>43070</v>
      </c>
      <c r="C450">
        <f>_xlfn.XLOOKUP(A450,'Original deal_information'!$C$2:$C$777,'Original deal_information'!$E$2:$E$777,0)</f>
        <v>45000</v>
      </c>
      <c r="D450">
        <f>_xlfn.XLOOKUP(A450,'Original deal_information'!$C$2:$C$777,'Original deal_information'!$G$2:$G$777,0)</f>
        <v>9101</v>
      </c>
      <c r="E450">
        <f>_xlfn.XLOOKUP(A450,'Original deal_information'!$C$2:$C$777,'Original deal_information'!$H$2:$H$777,0)</f>
        <v>0</v>
      </c>
    </row>
    <row r="451" spans="1:5" ht="15.75" customHeight="1">
      <c r="A451" s="1">
        <v>26414</v>
      </c>
      <c r="B451" s="3">
        <f>_xlfn.XLOOKUP(A451,'Original deal_information'!$C$2:$C$777,'Original deal_information'!$D$2:$D$777,0)</f>
        <v>42826</v>
      </c>
      <c r="C451">
        <f>_xlfn.XLOOKUP(A451,'Original deal_information'!$C$2:$C$777,'Original deal_information'!$E$2:$E$777,0)</f>
        <v>200000</v>
      </c>
      <c r="D451">
        <f>_xlfn.XLOOKUP(A451,'Original deal_information'!$C$2:$C$777,'Original deal_information'!$G$2:$G$777,0)</f>
        <v>9101</v>
      </c>
      <c r="E451">
        <f>_xlfn.XLOOKUP(A451,'Original deal_information'!$C$2:$C$777,'Original deal_information'!$H$2:$H$777,0)</f>
        <v>0</v>
      </c>
    </row>
    <row r="452" spans="1:5" ht="15.75" customHeight="1">
      <c r="A452" s="1">
        <v>27559</v>
      </c>
      <c r="B452" s="3">
        <f>_xlfn.XLOOKUP(A452,'Original deal_information'!$C$2:$C$777,'Original deal_information'!$D$2:$D$777,0)</f>
        <v>42887</v>
      </c>
      <c r="C452">
        <f>_xlfn.XLOOKUP(A452,'Original deal_information'!$C$2:$C$777,'Original deal_information'!$E$2:$E$777,0)</f>
        <v>100000</v>
      </c>
      <c r="D452">
        <f>_xlfn.XLOOKUP(A452,'Original deal_information'!$C$2:$C$777,'Original deal_information'!$G$2:$G$777,0)</f>
        <v>9101</v>
      </c>
      <c r="E452">
        <f>_xlfn.XLOOKUP(A452,'Original deal_information'!$C$2:$C$777,'Original deal_information'!$H$2:$H$777,0)</f>
        <v>0</v>
      </c>
    </row>
    <row r="453" spans="1:5" ht="15.75" customHeight="1">
      <c r="A453" s="1">
        <v>28009</v>
      </c>
      <c r="B453" s="3">
        <f>_xlfn.XLOOKUP(A453,'Original deal_information'!$C$2:$C$777,'Original deal_information'!$D$2:$D$777,0)</f>
        <v>43070</v>
      </c>
      <c r="C453">
        <f>_xlfn.XLOOKUP(A453,'Original deal_information'!$C$2:$C$777,'Original deal_information'!$E$2:$E$777,0)</f>
        <v>13600</v>
      </c>
      <c r="D453">
        <f>_xlfn.XLOOKUP(A453,'Original deal_information'!$C$2:$C$777,'Original deal_information'!$G$2:$G$777,0)</f>
        <v>9101</v>
      </c>
      <c r="E453">
        <f>_xlfn.XLOOKUP(A453,'Original deal_information'!$C$2:$C$777,'Original deal_information'!$H$2:$H$777,0)</f>
        <v>1</v>
      </c>
    </row>
    <row r="454" spans="1:5" ht="15.75" customHeight="1">
      <c r="A454" s="1">
        <v>28012</v>
      </c>
      <c r="B454" s="3">
        <f>_xlfn.XLOOKUP(A454,'Original deal_information'!$C$2:$C$777,'Original deal_information'!$D$2:$D$777,0)</f>
        <v>43070</v>
      </c>
      <c r="C454">
        <f>_xlfn.XLOOKUP(A454,'Original deal_information'!$C$2:$C$777,'Original deal_information'!$E$2:$E$777,0)</f>
        <v>13600</v>
      </c>
      <c r="D454">
        <f>_xlfn.XLOOKUP(A454,'Original deal_information'!$C$2:$C$777,'Original deal_information'!$G$2:$G$777,0)</f>
        <v>9101</v>
      </c>
      <c r="E454">
        <f>_xlfn.XLOOKUP(A454,'Original deal_information'!$C$2:$C$777,'Original deal_information'!$H$2:$H$777,0)</f>
        <v>1</v>
      </c>
    </row>
    <row r="455" spans="1:5" ht="15.75" customHeight="1">
      <c r="A455" s="1">
        <v>28021</v>
      </c>
      <c r="B455" s="3">
        <f>_xlfn.XLOOKUP(A455,'Original deal_information'!$C$2:$C$777,'Original deal_information'!$D$2:$D$777,0)</f>
        <v>42736</v>
      </c>
      <c r="C455">
        <f>_xlfn.XLOOKUP(A455,'Original deal_information'!$C$2:$C$777,'Original deal_information'!$E$2:$E$777,0)</f>
        <v>13600</v>
      </c>
      <c r="D455">
        <f>_xlfn.XLOOKUP(A455,'Original deal_information'!$C$2:$C$777,'Original deal_information'!$G$2:$G$777,0)</f>
        <v>9101</v>
      </c>
      <c r="E455">
        <f>_xlfn.XLOOKUP(A455,'Original deal_information'!$C$2:$C$777,'Original deal_information'!$H$2:$H$777,0)</f>
        <v>1</v>
      </c>
    </row>
    <row r="456" spans="1:5" ht="15.75" customHeight="1">
      <c r="A456" s="1">
        <v>28688</v>
      </c>
      <c r="B456" s="3">
        <f>_xlfn.XLOOKUP(A456,'Original deal_information'!$C$2:$C$777,'Original deal_information'!$D$2:$D$777,0)</f>
        <v>42522</v>
      </c>
      <c r="C456">
        <f>_xlfn.XLOOKUP(A456,'Original deal_information'!$C$2:$C$777,'Original deal_information'!$E$2:$E$777,0)</f>
        <v>0</v>
      </c>
      <c r="D456">
        <f>_xlfn.XLOOKUP(A456,'Original deal_information'!$C$2:$C$777,'Original deal_information'!$G$2:$G$777,0)</f>
        <v>9101</v>
      </c>
      <c r="E456">
        <f>_xlfn.XLOOKUP(A456,'Original deal_information'!$C$2:$C$777,'Original deal_information'!$H$2:$H$777,0)</f>
        <v>1</v>
      </c>
    </row>
    <row r="457" spans="1:5" ht="15.75" customHeight="1">
      <c r="A457" s="1">
        <v>29726</v>
      </c>
      <c r="B457" s="3">
        <f>_xlfn.XLOOKUP(A457,'Original deal_information'!$C$2:$C$777,'Original deal_information'!$D$2:$D$777,0)</f>
        <v>42979.166666666664</v>
      </c>
      <c r="C457">
        <f>_xlfn.XLOOKUP(A457,'Original deal_information'!$C$2:$C$777,'Original deal_information'!$E$2:$E$777,0)</f>
        <v>570000</v>
      </c>
      <c r="D457">
        <f>_xlfn.XLOOKUP(A457,'Original deal_information'!$C$2:$C$777,'Original deal_information'!$G$2:$G$777,0)</f>
        <v>9101</v>
      </c>
      <c r="E457">
        <f>_xlfn.XLOOKUP(A457,'Original deal_information'!$C$2:$C$777,'Original deal_information'!$H$2:$H$777,0)</f>
        <v>2</v>
      </c>
    </row>
    <row r="458" spans="1:5" ht="15.75" customHeight="1">
      <c r="A458" s="1">
        <v>30292</v>
      </c>
      <c r="B458" s="3">
        <f>_xlfn.XLOOKUP(A458,'Original deal_information'!$C$2:$C$777,'Original deal_information'!$D$2:$D$777,0)</f>
        <v>42705.166666666664</v>
      </c>
      <c r="C458">
        <f>_xlfn.XLOOKUP(A458,'Original deal_information'!$C$2:$C$777,'Original deal_information'!$E$2:$E$777,0)</f>
        <v>190000</v>
      </c>
      <c r="D458">
        <f>_xlfn.XLOOKUP(A458,'Original deal_information'!$C$2:$C$777,'Original deal_information'!$G$2:$G$777,0)</f>
        <v>5678</v>
      </c>
      <c r="E458">
        <f>_xlfn.XLOOKUP(A458,'Original deal_information'!$C$2:$C$777,'Original deal_information'!$H$2:$H$777,0)</f>
        <v>1</v>
      </c>
    </row>
    <row r="459" spans="1:5" ht="15.75" customHeight="1">
      <c r="A459" s="1">
        <v>32486</v>
      </c>
      <c r="B459" s="3">
        <f>_xlfn.XLOOKUP(A459,'Original deal_information'!$C$2:$C$777,'Original deal_information'!$D$2:$D$777,0)</f>
        <v>42795.166666666664</v>
      </c>
      <c r="C459">
        <f>_xlfn.XLOOKUP(A459,'Original deal_information'!$C$2:$C$777,'Original deal_information'!$E$2:$E$777,0)</f>
        <v>250000</v>
      </c>
      <c r="D459">
        <f>_xlfn.XLOOKUP(A459,'Original deal_information'!$C$2:$C$777,'Original deal_information'!$G$2:$G$777,0)</f>
        <v>9101</v>
      </c>
      <c r="E459">
        <f>_xlfn.XLOOKUP(A459,'Original deal_information'!$C$2:$C$777,'Original deal_information'!$H$2:$H$777,0)</f>
        <v>0</v>
      </c>
    </row>
    <row r="460" spans="1:5" ht="15.75" customHeight="1">
      <c r="A460" s="1">
        <v>32539</v>
      </c>
      <c r="B460" s="3">
        <f>_xlfn.XLOOKUP(A460,'Original deal_information'!$C$2:$C$777,'Original deal_information'!$D$2:$D$777,0)</f>
        <v>42926.166666666664</v>
      </c>
      <c r="C460">
        <f>_xlfn.XLOOKUP(A460,'Original deal_information'!$C$2:$C$777,'Original deal_information'!$E$2:$E$777,0)</f>
        <v>1000</v>
      </c>
      <c r="D460">
        <f>_xlfn.XLOOKUP(A460,'Original deal_information'!$C$2:$C$777,'Original deal_information'!$G$2:$G$777,0)</f>
        <v>9101</v>
      </c>
      <c r="E460">
        <f>_xlfn.XLOOKUP(A460,'Original deal_information'!$C$2:$C$777,'Original deal_information'!$H$2:$H$777,0)</f>
        <v>1</v>
      </c>
    </row>
    <row r="461" spans="1:5" ht="15.75" customHeight="1">
      <c r="A461" s="1">
        <v>32864</v>
      </c>
      <c r="B461" s="3">
        <f>_xlfn.XLOOKUP(A461,'Original deal_information'!$C$2:$C$777,'Original deal_information'!$D$2:$D$777,0)</f>
        <v>42991.166666666664</v>
      </c>
      <c r="C461">
        <f>_xlfn.XLOOKUP(A461,'Original deal_information'!$C$2:$C$777,'Original deal_information'!$E$2:$E$777,0)</f>
        <v>250000</v>
      </c>
      <c r="D461">
        <f>_xlfn.XLOOKUP(A461,'Original deal_information'!$C$2:$C$777,'Original deal_information'!$G$2:$G$777,0)</f>
        <v>9101</v>
      </c>
      <c r="E461">
        <f>_xlfn.XLOOKUP(A461,'Original deal_information'!$C$2:$C$777,'Original deal_information'!$H$2:$H$777,0)</f>
        <v>0</v>
      </c>
    </row>
    <row r="462" spans="1:5" ht="15.75" customHeight="1">
      <c r="A462" s="1">
        <v>32993</v>
      </c>
      <c r="B462" s="3">
        <f>_xlfn.XLOOKUP(A462,'Original deal_information'!$C$2:$C$777,'Original deal_information'!$D$2:$D$777,0)</f>
        <v>42430</v>
      </c>
      <c r="C462">
        <f>_xlfn.XLOOKUP(A462,'Original deal_information'!$C$2:$C$777,'Original deal_information'!$E$2:$E$777,0)</f>
        <v>65000</v>
      </c>
      <c r="D462">
        <f>_xlfn.XLOOKUP(A462,'Original deal_information'!$C$2:$C$777,'Original deal_information'!$G$2:$G$777,0)</f>
        <v>9101</v>
      </c>
      <c r="E462">
        <f>_xlfn.XLOOKUP(A462,'Original deal_information'!$C$2:$C$777,'Original deal_information'!$H$2:$H$777,0)</f>
        <v>0</v>
      </c>
    </row>
    <row r="463" spans="1:5" ht="15.75" customHeight="1">
      <c r="A463" s="1">
        <v>33144</v>
      </c>
      <c r="B463" s="3">
        <f>_xlfn.XLOOKUP(A463,'Original deal_information'!$C$2:$C$777,'Original deal_information'!$D$2:$D$777,0)</f>
        <v>42894.166666666664</v>
      </c>
      <c r="C463">
        <f>_xlfn.XLOOKUP(A463,'Original deal_information'!$C$2:$C$777,'Original deal_information'!$E$2:$E$777,0)</f>
        <v>0</v>
      </c>
      <c r="D463">
        <f>_xlfn.XLOOKUP(A463,'Original deal_information'!$C$2:$C$777,'Original deal_information'!$G$2:$G$777,0)</f>
        <v>1415</v>
      </c>
      <c r="E463">
        <f>_xlfn.XLOOKUP(A463,'Original deal_information'!$C$2:$C$777,'Original deal_information'!$H$2:$H$777,0)</f>
        <v>0</v>
      </c>
    </row>
    <row r="464" spans="1:5" ht="15.75" customHeight="1">
      <c r="A464" s="1">
        <v>33909</v>
      </c>
      <c r="B464" s="3">
        <f>_xlfn.XLOOKUP(A464,'Original deal_information'!$C$2:$C$777,'Original deal_information'!$D$2:$D$777,0)</f>
        <v>42982.166666666664</v>
      </c>
      <c r="C464">
        <f>_xlfn.XLOOKUP(A464,'Original deal_information'!$C$2:$C$777,'Original deal_information'!$E$2:$E$777,0)</f>
        <v>150000</v>
      </c>
      <c r="D464">
        <f>_xlfn.XLOOKUP(A464,'Original deal_information'!$C$2:$C$777,'Original deal_information'!$G$2:$G$777,0)</f>
        <v>9101</v>
      </c>
      <c r="E464">
        <f>_xlfn.XLOOKUP(A464,'Original deal_information'!$C$2:$C$777,'Original deal_information'!$H$2:$H$777,0)</f>
        <v>1</v>
      </c>
    </row>
    <row r="465" spans="1:5" ht="15.75" customHeight="1">
      <c r="A465" s="1">
        <v>34156</v>
      </c>
      <c r="B465" s="3">
        <f>_xlfn.XLOOKUP(A465,'Original deal_information'!$C$2:$C$777,'Original deal_information'!$D$2:$D$777,0)</f>
        <v>42860.166666666664</v>
      </c>
      <c r="C465">
        <f>_xlfn.XLOOKUP(A465,'Original deal_information'!$C$2:$C$777,'Original deal_information'!$E$2:$E$777,0)</f>
        <v>400000</v>
      </c>
      <c r="D465">
        <f>_xlfn.XLOOKUP(A465,'Original deal_information'!$C$2:$C$777,'Original deal_information'!$G$2:$G$777,0)</f>
        <v>9101</v>
      </c>
      <c r="E465">
        <f>_xlfn.XLOOKUP(A465,'Original deal_information'!$C$2:$C$777,'Original deal_information'!$H$2:$H$777,0)</f>
        <v>1</v>
      </c>
    </row>
    <row r="466" spans="1:5" ht="15.75" customHeight="1">
      <c r="A466" s="1">
        <v>34906</v>
      </c>
      <c r="B466" s="3">
        <f>_xlfn.XLOOKUP(A466,'Original deal_information'!$C$2:$C$777,'Original deal_information'!$D$2:$D$777,0)</f>
        <v>42917</v>
      </c>
      <c r="C466">
        <f>_xlfn.XLOOKUP(A466,'Original deal_information'!$C$2:$C$777,'Original deal_information'!$E$2:$E$777,0)</f>
        <v>0</v>
      </c>
      <c r="D466">
        <f>_xlfn.XLOOKUP(A466,'Original deal_information'!$C$2:$C$777,'Original deal_information'!$G$2:$G$777,0)</f>
        <v>9101</v>
      </c>
      <c r="E466">
        <f>_xlfn.XLOOKUP(A466,'Original deal_information'!$C$2:$C$777,'Original deal_information'!$H$2:$H$777,0)</f>
        <v>1</v>
      </c>
    </row>
    <row r="467" spans="1:5" ht="15.75" customHeight="1">
      <c r="A467" s="1">
        <v>34911</v>
      </c>
      <c r="B467" s="3">
        <f>_xlfn.XLOOKUP(A467,'Original deal_information'!$C$2:$C$777,'Original deal_information'!$D$2:$D$777,0)</f>
        <v>42991.833333333336</v>
      </c>
      <c r="C467">
        <f>_xlfn.XLOOKUP(A467,'Original deal_information'!$C$2:$C$777,'Original deal_information'!$E$2:$E$777,0)</f>
        <v>10000</v>
      </c>
      <c r="D467">
        <f>_xlfn.XLOOKUP(A467,'Original deal_information'!$C$2:$C$777,'Original deal_information'!$G$2:$G$777,0)</f>
        <v>6789</v>
      </c>
      <c r="E467">
        <f>_xlfn.XLOOKUP(A467,'Original deal_information'!$C$2:$C$777,'Original deal_information'!$H$2:$H$777,0)</f>
        <v>1</v>
      </c>
    </row>
    <row r="468" spans="1:5" ht="15.75" customHeight="1">
      <c r="A468" s="1">
        <v>34915</v>
      </c>
      <c r="B468" s="3">
        <f>_xlfn.XLOOKUP(A468,'Original deal_information'!$C$2:$C$777,'Original deal_information'!$D$2:$D$777,0)</f>
        <v>42917</v>
      </c>
      <c r="C468">
        <f>_xlfn.XLOOKUP(A468,'Original deal_information'!$C$2:$C$777,'Original deal_information'!$E$2:$E$777,0)</f>
        <v>0</v>
      </c>
      <c r="D468">
        <f>_xlfn.XLOOKUP(A468,'Original deal_information'!$C$2:$C$777,'Original deal_information'!$G$2:$G$777,0)</f>
        <v>9101</v>
      </c>
      <c r="E468">
        <f>_xlfn.XLOOKUP(A468,'Original deal_information'!$C$2:$C$777,'Original deal_information'!$H$2:$H$777,0)</f>
        <v>1</v>
      </c>
    </row>
    <row r="469" spans="1:5" ht="15.75" customHeight="1">
      <c r="A469" s="1">
        <v>34937</v>
      </c>
      <c r="B469" s="3">
        <f>_xlfn.XLOOKUP(A469,'Original deal_information'!$C$2:$C$777,'Original deal_information'!$D$2:$D$777,0)</f>
        <v>42917</v>
      </c>
      <c r="C469">
        <f>_xlfn.XLOOKUP(A469,'Original deal_information'!$C$2:$C$777,'Original deal_information'!$E$2:$E$777,0)</f>
        <v>0</v>
      </c>
      <c r="D469">
        <f>_xlfn.XLOOKUP(A469,'Original deal_information'!$C$2:$C$777,'Original deal_information'!$G$2:$G$777,0)</f>
        <v>9101</v>
      </c>
      <c r="E469">
        <f>_xlfn.XLOOKUP(A469,'Original deal_information'!$C$2:$C$777,'Original deal_information'!$H$2:$H$777,0)</f>
        <v>1</v>
      </c>
    </row>
    <row r="470" spans="1:5" ht="15.75" customHeight="1">
      <c r="A470" s="1">
        <v>34939</v>
      </c>
      <c r="B470" s="3">
        <f>_xlfn.XLOOKUP(A470,'Original deal_information'!$C$2:$C$777,'Original deal_information'!$D$2:$D$777,0)</f>
        <v>42917</v>
      </c>
      <c r="C470">
        <f>_xlfn.XLOOKUP(A470,'Original deal_information'!$C$2:$C$777,'Original deal_information'!$E$2:$E$777,0)</f>
        <v>0</v>
      </c>
      <c r="D470">
        <f>_xlfn.XLOOKUP(A470,'Original deal_information'!$C$2:$C$777,'Original deal_information'!$G$2:$G$777,0)</f>
        <v>9101</v>
      </c>
      <c r="E470">
        <f>_xlfn.XLOOKUP(A470,'Original deal_information'!$C$2:$C$777,'Original deal_information'!$H$2:$H$777,0)</f>
        <v>1</v>
      </c>
    </row>
    <row r="471" spans="1:5" ht="15.75" customHeight="1">
      <c r="A471" s="1">
        <v>34940</v>
      </c>
      <c r="B471" s="3">
        <f>_xlfn.XLOOKUP(A471,'Original deal_information'!$C$2:$C$777,'Original deal_information'!$D$2:$D$777,0)</f>
        <v>42917</v>
      </c>
      <c r="C471">
        <f>_xlfn.XLOOKUP(A471,'Original deal_information'!$C$2:$C$777,'Original deal_information'!$E$2:$E$777,0)</f>
        <v>0</v>
      </c>
      <c r="D471">
        <f>_xlfn.XLOOKUP(A471,'Original deal_information'!$C$2:$C$777,'Original deal_information'!$G$2:$G$777,0)</f>
        <v>9101</v>
      </c>
      <c r="E471">
        <f>_xlfn.XLOOKUP(A471,'Original deal_information'!$C$2:$C$777,'Original deal_information'!$H$2:$H$777,0)</f>
        <v>1</v>
      </c>
    </row>
    <row r="472" spans="1:5" ht="15.75" customHeight="1">
      <c r="A472" s="1">
        <v>34946</v>
      </c>
      <c r="B472" s="3">
        <f>_xlfn.XLOOKUP(A472,'Original deal_information'!$C$2:$C$777,'Original deal_information'!$D$2:$D$777,0)</f>
        <v>42614</v>
      </c>
      <c r="C472">
        <f>_xlfn.XLOOKUP(A472,'Original deal_information'!$C$2:$C$777,'Original deal_information'!$E$2:$E$777,0)</f>
        <v>0</v>
      </c>
      <c r="D472">
        <f>_xlfn.XLOOKUP(A472,'Original deal_information'!$C$2:$C$777,'Original deal_information'!$G$2:$G$777,0)</f>
        <v>9101</v>
      </c>
      <c r="E472">
        <f>_xlfn.XLOOKUP(A472,'Original deal_information'!$C$2:$C$777,'Original deal_information'!$H$2:$H$777,0)</f>
        <v>1</v>
      </c>
    </row>
    <row r="473" spans="1:5" ht="15.75" customHeight="1">
      <c r="A473" s="1">
        <v>35458</v>
      </c>
      <c r="B473" s="3">
        <f>_xlfn.XLOOKUP(A473,'Original deal_information'!$C$2:$C$777,'Original deal_information'!$D$2:$D$777,0)</f>
        <v>42675</v>
      </c>
      <c r="C473">
        <f>_xlfn.XLOOKUP(A473,'Original deal_information'!$C$2:$C$777,'Original deal_information'!$E$2:$E$777,0)</f>
        <v>300000</v>
      </c>
      <c r="D473">
        <f>_xlfn.XLOOKUP(A473,'Original deal_information'!$C$2:$C$777,'Original deal_information'!$G$2:$G$777,0)</f>
        <v>6789</v>
      </c>
      <c r="E473">
        <f>_xlfn.XLOOKUP(A473,'Original deal_information'!$C$2:$C$777,'Original deal_information'!$H$2:$H$777,0)</f>
        <v>1</v>
      </c>
    </row>
    <row r="474" spans="1:5" ht="15.75" customHeight="1">
      <c r="A474" s="1">
        <v>35833</v>
      </c>
      <c r="B474" s="3">
        <f>_xlfn.XLOOKUP(A474,'Original deal_information'!$C$2:$C$777,'Original deal_information'!$D$2:$D$777,0)</f>
        <v>42461</v>
      </c>
      <c r="C474">
        <f>_xlfn.XLOOKUP(A474,'Original deal_information'!$C$2:$C$777,'Original deal_information'!$E$2:$E$777,0)</f>
        <v>2476000</v>
      </c>
      <c r="D474">
        <f>_xlfn.XLOOKUP(A474,'Original deal_information'!$C$2:$C$777,'Original deal_information'!$G$2:$G$777,0)</f>
        <v>6789</v>
      </c>
      <c r="E474">
        <f>_xlfn.XLOOKUP(A474,'Original deal_information'!$C$2:$C$777,'Original deal_information'!$H$2:$H$777,0)</f>
        <v>1</v>
      </c>
    </row>
    <row r="475" spans="1:5" ht="15.75" customHeight="1">
      <c r="A475" s="1">
        <v>36249</v>
      </c>
      <c r="B475" s="3">
        <f>_xlfn.XLOOKUP(A475,'Original deal_information'!$C$2:$C$777,'Original deal_information'!$D$2:$D$777,0)</f>
        <v>42645.166666666664</v>
      </c>
      <c r="C475">
        <f>_xlfn.XLOOKUP(A475,'Original deal_information'!$C$2:$C$777,'Original deal_information'!$E$2:$E$777,0)</f>
        <v>2000000</v>
      </c>
      <c r="D475">
        <f>_xlfn.XLOOKUP(A475,'Original deal_information'!$C$2:$C$777,'Original deal_information'!$G$2:$G$777,0)</f>
        <v>5678</v>
      </c>
      <c r="E475">
        <f>_xlfn.XLOOKUP(A475,'Original deal_information'!$C$2:$C$777,'Original deal_information'!$H$2:$H$777,0)</f>
        <v>3</v>
      </c>
    </row>
    <row r="476" spans="1:5" ht="15.75" customHeight="1">
      <c r="A476" s="1">
        <v>36360</v>
      </c>
      <c r="B476" s="3">
        <f>_xlfn.XLOOKUP(A476,'Original deal_information'!$C$2:$C$777,'Original deal_information'!$D$2:$D$777,0)</f>
        <v>42795.166666666664</v>
      </c>
      <c r="C476">
        <f>_xlfn.XLOOKUP(A476,'Original deal_information'!$C$2:$C$777,'Original deal_information'!$E$2:$E$777,0)</f>
        <v>170000</v>
      </c>
      <c r="D476">
        <f>_xlfn.XLOOKUP(A476,'Original deal_information'!$C$2:$C$777,'Original deal_information'!$G$2:$G$777,0)</f>
        <v>3456</v>
      </c>
      <c r="E476">
        <f>_xlfn.XLOOKUP(A476,'Original deal_information'!$C$2:$C$777,'Original deal_information'!$H$2:$H$777,0)</f>
        <v>0</v>
      </c>
    </row>
    <row r="477" spans="1:5" ht="15.75" customHeight="1">
      <c r="A477" s="1">
        <v>36461</v>
      </c>
      <c r="B477" s="3">
        <f>_xlfn.XLOOKUP(A477,'Original deal_information'!$C$2:$C$777,'Original deal_information'!$D$2:$D$777,0)</f>
        <v>43096.166666666664</v>
      </c>
      <c r="C477">
        <f>_xlfn.XLOOKUP(A477,'Original deal_information'!$C$2:$C$777,'Original deal_information'!$E$2:$E$777,0)</f>
        <v>25000</v>
      </c>
      <c r="D477">
        <f>_xlfn.XLOOKUP(A477,'Original deal_information'!$C$2:$C$777,'Original deal_information'!$G$2:$G$777,0)</f>
        <v>6789</v>
      </c>
      <c r="E477">
        <f>_xlfn.XLOOKUP(A477,'Original deal_information'!$C$2:$C$777,'Original deal_information'!$H$2:$H$777,0)</f>
        <v>1</v>
      </c>
    </row>
    <row r="478" spans="1:5" ht="15.75" customHeight="1">
      <c r="A478" s="1">
        <v>36464</v>
      </c>
      <c r="B478" s="3">
        <f>_xlfn.XLOOKUP(A478,'Original deal_information'!$C$2:$C$777,'Original deal_information'!$D$2:$D$777,0)</f>
        <v>42917</v>
      </c>
      <c r="C478">
        <f>_xlfn.XLOOKUP(A478,'Original deal_information'!$C$2:$C$777,'Original deal_information'!$E$2:$E$777,0)</f>
        <v>0</v>
      </c>
      <c r="D478">
        <f>_xlfn.XLOOKUP(A478,'Original deal_information'!$C$2:$C$777,'Original deal_information'!$G$2:$G$777,0)</f>
        <v>9101</v>
      </c>
      <c r="E478">
        <f>_xlfn.XLOOKUP(A478,'Original deal_information'!$C$2:$C$777,'Original deal_information'!$H$2:$H$777,0)</f>
        <v>1</v>
      </c>
    </row>
    <row r="479" spans="1:5" ht="15.75" customHeight="1">
      <c r="A479" s="1">
        <v>37105</v>
      </c>
      <c r="B479" s="3">
        <f>_xlfn.XLOOKUP(A479,'Original deal_information'!$C$2:$C$777,'Original deal_information'!$D$2:$D$777,0)</f>
        <v>42430</v>
      </c>
      <c r="C479">
        <f>_xlfn.XLOOKUP(A479,'Original deal_information'!$C$2:$C$777,'Original deal_information'!$E$2:$E$777,0)</f>
        <v>0</v>
      </c>
      <c r="D479">
        <f>_xlfn.XLOOKUP(A479,'Original deal_information'!$C$2:$C$777,'Original deal_information'!$G$2:$G$777,0)</f>
        <v>5672</v>
      </c>
      <c r="E479">
        <f>_xlfn.XLOOKUP(A479,'Original deal_information'!$C$2:$C$777,'Original deal_information'!$H$2:$H$777,0)</f>
        <v>1</v>
      </c>
    </row>
    <row r="480" spans="1:5" ht="15.75" customHeight="1">
      <c r="A480" s="1">
        <v>37106</v>
      </c>
      <c r="B480" s="3">
        <f>_xlfn.XLOOKUP(A480,'Original deal_information'!$C$2:$C$777,'Original deal_information'!$D$2:$D$777,0)</f>
        <v>42826</v>
      </c>
      <c r="C480">
        <f>_xlfn.XLOOKUP(A480,'Original deal_information'!$C$2:$C$777,'Original deal_information'!$E$2:$E$777,0)</f>
        <v>20000</v>
      </c>
      <c r="D480">
        <f>_xlfn.XLOOKUP(A480,'Original deal_information'!$C$2:$C$777,'Original deal_information'!$G$2:$G$777,0)</f>
        <v>6789</v>
      </c>
      <c r="E480">
        <f>_xlfn.XLOOKUP(A480,'Original deal_information'!$C$2:$C$777,'Original deal_information'!$H$2:$H$777,0)</f>
        <v>1</v>
      </c>
    </row>
    <row r="481" spans="1:5" ht="15.75" customHeight="1">
      <c r="A481" s="1">
        <v>37135</v>
      </c>
      <c r="B481" s="3">
        <f>_xlfn.XLOOKUP(A481,'Original deal_information'!$C$2:$C$777,'Original deal_information'!$D$2:$D$777,0)</f>
        <v>43009</v>
      </c>
      <c r="C481">
        <f>_xlfn.XLOOKUP(A481,'Original deal_information'!$C$2:$C$777,'Original deal_information'!$E$2:$E$777,0)</f>
        <v>1250000</v>
      </c>
      <c r="D481">
        <f>_xlfn.XLOOKUP(A481,'Original deal_information'!$C$2:$C$777,'Original deal_information'!$G$2:$G$777,0)</f>
        <v>5678</v>
      </c>
      <c r="E481">
        <f>_xlfn.XLOOKUP(A481,'Original deal_information'!$C$2:$C$777,'Original deal_information'!$H$2:$H$777,0)</f>
        <v>0</v>
      </c>
    </row>
    <row r="482" spans="1:5" ht="15.75" customHeight="1">
      <c r="A482" s="1">
        <v>37149</v>
      </c>
      <c r="B482" s="3">
        <f>_xlfn.XLOOKUP(A482,'Original deal_information'!$C$2:$C$777,'Original deal_information'!$D$2:$D$777,0)</f>
        <v>43070</v>
      </c>
      <c r="C482">
        <f>_xlfn.XLOOKUP(A482,'Original deal_information'!$C$2:$C$777,'Original deal_information'!$E$2:$E$777,0)</f>
        <v>985000</v>
      </c>
      <c r="D482">
        <f>_xlfn.XLOOKUP(A482,'Original deal_information'!$C$2:$C$777,'Original deal_information'!$G$2:$G$777,0)</f>
        <v>5678</v>
      </c>
      <c r="E482">
        <f>_xlfn.XLOOKUP(A482,'Original deal_information'!$C$2:$C$777,'Original deal_information'!$H$2:$H$777,0)</f>
        <v>0</v>
      </c>
    </row>
    <row r="483" spans="1:5" ht="15.75" customHeight="1">
      <c r="A483" s="1">
        <v>37152</v>
      </c>
      <c r="B483" s="3">
        <f>_xlfn.XLOOKUP(A483,'Original deal_information'!$C$2:$C$777,'Original deal_information'!$D$2:$D$777,0)</f>
        <v>42370</v>
      </c>
      <c r="C483">
        <f>_xlfn.XLOOKUP(A483,'Original deal_information'!$C$2:$C$777,'Original deal_information'!$E$2:$E$777,0)</f>
        <v>300000</v>
      </c>
      <c r="D483">
        <f>_xlfn.XLOOKUP(A483,'Original deal_information'!$C$2:$C$777,'Original deal_information'!$G$2:$G$777,0)</f>
        <v>9101</v>
      </c>
      <c r="E483">
        <f>_xlfn.XLOOKUP(A483,'Original deal_information'!$C$2:$C$777,'Original deal_information'!$H$2:$H$777,0)</f>
        <v>0</v>
      </c>
    </row>
    <row r="484" spans="1:5" ht="15.75" customHeight="1">
      <c r="A484" s="1">
        <v>37153</v>
      </c>
      <c r="B484" s="3">
        <f>_xlfn.XLOOKUP(A484,'Original deal_information'!$C$2:$C$777,'Original deal_information'!$D$2:$D$777,0)</f>
        <v>42736</v>
      </c>
      <c r="C484">
        <f>_xlfn.XLOOKUP(A484,'Original deal_information'!$C$2:$C$777,'Original deal_information'!$E$2:$E$777,0)</f>
        <v>3000000</v>
      </c>
      <c r="D484">
        <f>_xlfn.XLOOKUP(A484,'Original deal_information'!$C$2:$C$777,'Original deal_information'!$G$2:$G$777,0)</f>
        <v>9101</v>
      </c>
      <c r="E484">
        <f>_xlfn.XLOOKUP(A484,'Original deal_information'!$C$2:$C$777,'Original deal_information'!$H$2:$H$777,0)</f>
        <v>0</v>
      </c>
    </row>
    <row r="485" spans="1:5" ht="15.75" customHeight="1">
      <c r="A485" s="1">
        <v>37155</v>
      </c>
      <c r="B485" s="3">
        <f>_xlfn.XLOOKUP(A485,'Original deal_information'!$C$2:$C$777,'Original deal_information'!$D$2:$D$777,0)</f>
        <v>42917</v>
      </c>
      <c r="C485">
        <f>_xlfn.XLOOKUP(A485,'Original deal_information'!$C$2:$C$777,'Original deal_information'!$E$2:$E$777,0)</f>
        <v>1000000</v>
      </c>
      <c r="D485">
        <f>_xlfn.XLOOKUP(A485,'Original deal_information'!$C$2:$C$777,'Original deal_information'!$G$2:$G$777,0)</f>
        <v>9101</v>
      </c>
      <c r="E485">
        <f>_xlfn.XLOOKUP(A485,'Original deal_information'!$C$2:$C$777,'Original deal_information'!$H$2:$H$777,0)</f>
        <v>1</v>
      </c>
    </row>
    <row r="486" spans="1:5" ht="15.75" customHeight="1">
      <c r="A486" s="1">
        <v>37158</v>
      </c>
      <c r="B486" s="3">
        <f>_xlfn.XLOOKUP(A486,'Original deal_information'!$C$2:$C$777,'Original deal_information'!$D$2:$D$777,0)</f>
        <v>42583</v>
      </c>
      <c r="C486">
        <f>_xlfn.XLOOKUP(A486,'Original deal_information'!$C$2:$C$777,'Original deal_information'!$E$2:$E$777,0)</f>
        <v>597182</v>
      </c>
      <c r="D486">
        <f>_xlfn.XLOOKUP(A486,'Original deal_information'!$C$2:$C$777,'Original deal_information'!$G$2:$G$777,0)</f>
        <v>9101</v>
      </c>
      <c r="E486">
        <f>_xlfn.XLOOKUP(A486,'Original deal_information'!$C$2:$C$777,'Original deal_information'!$H$2:$H$777,0)</f>
        <v>1</v>
      </c>
    </row>
    <row r="487" spans="1:5" ht="15.75" customHeight="1">
      <c r="A487" s="1">
        <v>37167</v>
      </c>
      <c r="B487" s="3">
        <f>_xlfn.XLOOKUP(A487,'Original deal_information'!$C$2:$C$777,'Original deal_information'!$D$2:$D$777,0)</f>
        <v>42614</v>
      </c>
      <c r="C487">
        <f>_xlfn.XLOOKUP(A487,'Original deal_information'!$C$2:$C$777,'Original deal_information'!$E$2:$E$777,0)</f>
        <v>178038</v>
      </c>
      <c r="D487">
        <f>_xlfn.XLOOKUP(A487,'Original deal_information'!$C$2:$C$777,'Original deal_information'!$G$2:$G$777,0)</f>
        <v>3456</v>
      </c>
      <c r="E487">
        <f>_xlfn.XLOOKUP(A487,'Original deal_information'!$C$2:$C$777,'Original deal_information'!$H$2:$H$777,0)</f>
        <v>1</v>
      </c>
    </row>
    <row r="488" spans="1:5" ht="15.75" customHeight="1">
      <c r="A488" s="1">
        <v>37169</v>
      </c>
      <c r="B488" s="3">
        <f>_xlfn.XLOOKUP(A488,'Original deal_information'!$C$2:$C$777,'Original deal_information'!$D$2:$D$777,0)</f>
        <v>42795</v>
      </c>
      <c r="C488">
        <f>_xlfn.XLOOKUP(A488,'Original deal_information'!$C$2:$C$777,'Original deal_information'!$E$2:$E$777,0)</f>
        <v>20000</v>
      </c>
      <c r="D488">
        <f>_xlfn.XLOOKUP(A488,'Original deal_information'!$C$2:$C$777,'Original deal_information'!$G$2:$G$777,0)</f>
        <v>6789</v>
      </c>
      <c r="E488">
        <f>_xlfn.XLOOKUP(A488,'Original deal_information'!$C$2:$C$777,'Original deal_information'!$H$2:$H$777,0)</f>
        <v>2</v>
      </c>
    </row>
    <row r="489" spans="1:5" ht="15.75" customHeight="1">
      <c r="A489" s="1">
        <v>37194</v>
      </c>
      <c r="B489" s="3">
        <f>_xlfn.XLOOKUP(A489,'Original deal_information'!$C$2:$C$777,'Original deal_information'!$D$2:$D$777,0)</f>
        <v>42675</v>
      </c>
      <c r="C489">
        <f>_xlfn.XLOOKUP(A489,'Original deal_information'!$C$2:$C$777,'Original deal_information'!$E$2:$E$777,0)</f>
        <v>0</v>
      </c>
      <c r="D489">
        <f>_xlfn.XLOOKUP(A489,'Original deal_information'!$C$2:$C$777,'Original deal_information'!$G$2:$G$777,0)</f>
        <v>5672</v>
      </c>
      <c r="E489">
        <f>_xlfn.XLOOKUP(A489,'Original deal_information'!$C$2:$C$777,'Original deal_information'!$H$2:$H$777,0)</f>
        <v>1</v>
      </c>
    </row>
    <row r="490" spans="1:5" ht="15.75" customHeight="1">
      <c r="A490" s="1">
        <v>37198</v>
      </c>
      <c r="B490" s="3">
        <f>_xlfn.XLOOKUP(A490,'Original deal_information'!$C$2:$C$777,'Original deal_information'!$D$2:$D$777,0)</f>
        <v>42675</v>
      </c>
      <c r="C490">
        <f>_xlfn.XLOOKUP(A490,'Original deal_information'!$C$2:$C$777,'Original deal_information'!$E$2:$E$777,0)</f>
        <v>553382</v>
      </c>
      <c r="D490">
        <f>_xlfn.XLOOKUP(A490,'Original deal_information'!$C$2:$C$777,'Original deal_information'!$G$2:$G$777,0)</f>
        <v>9101</v>
      </c>
      <c r="E490">
        <f>_xlfn.XLOOKUP(A490,'Original deal_information'!$C$2:$C$777,'Original deal_information'!$H$2:$H$777,0)</f>
        <v>1</v>
      </c>
    </row>
    <row r="491" spans="1:5" ht="15.75" customHeight="1">
      <c r="A491" s="1">
        <v>37215</v>
      </c>
      <c r="B491" s="3">
        <f>_xlfn.XLOOKUP(A491,'Original deal_information'!$C$2:$C$777,'Original deal_information'!$D$2:$D$777,0)</f>
        <v>42614</v>
      </c>
      <c r="C491">
        <f>_xlfn.XLOOKUP(A491,'Original deal_information'!$C$2:$C$777,'Original deal_information'!$E$2:$E$777,0)</f>
        <v>0</v>
      </c>
      <c r="D491">
        <f>_xlfn.XLOOKUP(A491,'Original deal_information'!$C$2:$C$777,'Original deal_information'!$G$2:$G$777,0)</f>
        <v>5672</v>
      </c>
      <c r="E491">
        <f>_xlfn.XLOOKUP(A491,'Original deal_information'!$C$2:$C$777,'Original deal_information'!$H$2:$H$777,0)</f>
        <v>1</v>
      </c>
    </row>
    <row r="492" spans="1:5" ht="15.75" customHeight="1">
      <c r="A492" s="1">
        <v>37217</v>
      </c>
      <c r="B492" s="3">
        <f>_xlfn.XLOOKUP(A492,'Original deal_information'!$C$2:$C$777,'Original deal_information'!$D$2:$D$777,0)</f>
        <v>42644</v>
      </c>
      <c r="C492">
        <f>_xlfn.XLOOKUP(A492,'Original deal_information'!$C$2:$C$777,'Original deal_information'!$E$2:$E$777,0)</f>
        <v>178038</v>
      </c>
      <c r="D492">
        <f>_xlfn.XLOOKUP(A492,'Original deal_information'!$C$2:$C$777,'Original deal_information'!$G$2:$G$777,0)</f>
        <v>3456</v>
      </c>
      <c r="E492">
        <f>_xlfn.XLOOKUP(A492,'Original deal_information'!$C$2:$C$777,'Original deal_information'!$H$2:$H$777,0)</f>
        <v>1</v>
      </c>
    </row>
    <row r="493" spans="1:5" ht="15.75" customHeight="1">
      <c r="A493" s="1">
        <v>37237</v>
      </c>
      <c r="B493" s="3">
        <f>_xlfn.XLOOKUP(A493,'Original deal_information'!$C$2:$C$777,'Original deal_information'!$D$2:$D$777,0)</f>
        <v>42430</v>
      </c>
      <c r="C493">
        <f>_xlfn.XLOOKUP(A493,'Original deal_information'!$C$2:$C$777,'Original deal_information'!$E$2:$E$777,0)</f>
        <v>85000</v>
      </c>
      <c r="D493">
        <f>_xlfn.XLOOKUP(A493,'Original deal_information'!$C$2:$C$777,'Original deal_information'!$G$2:$G$777,0)</f>
        <v>9101</v>
      </c>
      <c r="E493">
        <f>_xlfn.XLOOKUP(A493,'Original deal_information'!$C$2:$C$777,'Original deal_information'!$H$2:$H$777,0)</f>
        <v>0</v>
      </c>
    </row>
    <row r="494" spans="1:5" ht="15.75" customHeight="1">
      <c r="A494" s="1">
        <v>37245</v>
      </c>
      <c r="B494" s="3">
        <f>_xlfn.XLOOKUP(A494,'Original deal_information'!$C$2:$C$777,'Original deal_information'!$D$2:$D$777,0)</f>
        <v>42948</v>
      </c>
      <c r="C494">
        <f>_xlfn.XLOOKUP(A494,'Original deal_information'!$C$2:$C$777,'Original deal_information'!$E$2:$E$777,0)</f>
        <v>83314</v>
      </c>
      <c r="D494">
        <f>_xlfn.XLOOKUP(A494,'Original deal_information'!$C$2:$C$777,'Original deal_information'!$G$2:$G$777,0)</f>
        <v>6789</v>
      </c>
      <c r="E494">
        <f>_xlfn.XLOOKUP(A494,'Original deal_information'!$C$2:$C$777,'Original deal_information'!$H$2:$H$777,0)</f>
        <v>0</v>
      </c>
    </row>
    <row r="495" spans="1:5" ht="15.75" customHeight="1">
      <c r="A495" s="1">
        <v>37327</v>
      </c>
      <c r="B495" s="3">
        <f>_xlfn.XLOOKUP(A495,'Original deal_information'!$C$2:$C$777,'Original deal_information'!$D$2:$D$777,0)</f>
        <v>42856</v>
      </c>
      <c r="C495">
        <f>_xlfn.XLOOKUP(A495,'Original deal_information'!$C$2:$C$777,'Original deal_information'!$E$2:$E$777,0)</f>
        <v>734701</v>
      </c>
      <c r="D495">
        <f>_xlfn.XLOOKUP(A495,'Original deal_information'!$C$2:$C$777,'Original deal_information'!$G$2:$G$777,0)</f>
        <v>9101</v>
      </c>
      <c r="E495">
        <f>_xlfn.XLOOKUP(A495,'Original deal_information'!$C$2:$C$777,'Original deal_information'!$H$2:$H$777,0)</f>
        <v>1</v>
      </c>
    </row>
    <row r="496" spans="1:5" ht="15.75" customHeight="1">
      <c r="A496" s="1">
        <v>37330</v>
      </c>
      <c r="B496" s="3">
        <f>_xlfn.XLOOKUP(A496,'Original deal_information'!$C$2:$C$777,'Original deal_information'!$D$2:$D$777,0)</f>
        <v>42370</v>
      </c>
      <c r="C496">
        <f>_xlfn.XLOOKUP(A496,'Original deal_information'!$C$2:$C$777,'Original deal_information'!$E$2:$E$777,0)</f>
        <v>553382</v>
      </c>
      <c r="D496">
        <f>_xlfn.XLOOKUP(A496,'Original deal_information'!$C$2:$C$777,'Original deal_information'!$G$2:$G$777,0)</f>
        <v>9101</v>
      </c>
      <c r="E496">
        <f>_xlfn.XLOOKUP(A496,'Original deal_information'!$C$2:$C$777,'Original deal_information'!$H$2:$H$777,0)</f>
        <v>1</v>
      </c>
    </row>
    <row r="497" spans="1:5" ht="15.75" customHeight="1">
      <c r="A497" s="1">
        <v>37331</v>
      </c>
      <c r="B497" s="3">
        <f>_xlfn.XLOOKUP(A497,'Original deal_information'!$C$2:$C$777,'Original deal_information'!$D$2:$D$777,0)</f>
        <v>42948</v>
      </c>
      <c r="C497">
        <f>_xlfn.XLOOKUP(A497,'Original deal_information'!$C$2:$C$777,'Original deal_information'!$E$2:$E$777,0)</f>
        <v>88000</v>
      </c>
      <c r="D497">
        <f>_xlfn.XLOOKUP(A497,'Original deal_information'!$C$2:$C$777,'Original deal_information'!$G$2:$G$777,0)</f>
        <v>3456</v>
      </c>
      <c r="E497">
        <f>_xlfn.XLOOKUP(A497,'Original deal_information'!$C$2:$C$777,'Original deal_information'!$H$2:$H$777,0)</f>
        <v>1</v>
      </c>
    </row>
    <row r="498" spans="1:5" ht="15.75" customHeight="1">
      <c r="A498" s="1">
        <v>38353</v>
      </c>
      <c r="B498" s="3">
        <f>_xlfn.XLOOKUP(A498,'Original deal_information'!$C$2:$C$777,'Original deal_information'!$D$2:$D$777,0)</f>
        <v>42917</v>
      </c>
      <c r="C498">
        <f>_xlfn.XLOOKUP(A498,'Original deal_information'!$C$2:$C$777,'Original deal_information'!$E$2:$E$777,0)</f>
        <v>100000</v>
      </c>
      <c r="D498">
        <f>_xlfn.XLOOKUP(A498,'Original deal_information'!$C$2:$C$777,'Original deal_information'!$G$2:$G$777,0)</f>
        <v>3456</v>
      </c>
      <c r="E498">
        <f>_xlfn.XLOOKUP(A498,'Original deal_information'!$C$2:$C$777,'Original deal_information'!$H$2:$H$777,0)</f>
        <v>1</v>
      </c>
    </row>
    <row r="499" spans="1:5" ht="15.75" customHeight="1">
      <c r="A499" s="1">
        <v>40201</v>
      </c>
      <c r="B499" s="3">
        <f>_xlfn.XLOOKUP(A499,'Original deal_information'!$C$2:$C$777,'Original deal_information'!$D$2:$D$777,0)</f>
        <v>43009.166666666664</v>
      </c>
      <c r="C499">
        <f>_xlfn.XLOOKUP(A499,'Original deal_information'!$C$2:$C$777,'Original deal_information'!$E$2:$E$777,0)</f>
        <v>50000</v>
      </c>
      <c r="D499">
        <f>_xlfn.XLOOKUP(A499,'Original deal_information'!$C$2:$C$777,'Original deal_information'!$G$2:$G$777,0)</f>
        <v>6789</v>
      </c>
      <c r="E499">
        <f>_xlfn.XLOOKUP(A499,'Original deal_information'!$C$2:$C$777,'Original deal_information'!$H$2:$H$777,0)</f>
        <v>1</v>
      </c>
    </row>
    <row r="500" spans="1:5" ht="15.75" customHeight="1">
      <c r="A500" s="1">
        <v>40231</v>
      </c>
      <c r="B500" s="3">
        <f>_xlfn.XLOOKUP(A500,'Original deal_information'!$C$2:$C$777,'Original deal_information'!$D$2:$D$777,0)</f>
        <v>42948</v>
      </c>
      <c r="C500">
        <f>_xlfn.XLOOKUP(A500,'Original deal_information'!$C$2:$C$777,'Original deal_information'!$E$2:$E$777,0)</f>
        <v>700000</v>
      </c>
      <c r="D500">
        <f>_xlfn.XLOOKUP(A500,'Original deal_information'!$C$2:$C$777,'Original deal_information'!$G$2:$G$777,0)</f>
        <v>9101</v>
      </c>
      <c r="E500">
        <f>_xlfn.XLOOKUP(A500,'Original deal_information'!$C$2:$C$777,'Original deal_information'!$H$2:$H$777,0)</f>
        <v>1</v>
      </c>
    </row>
    <row r="501" spans="1:5" ht="15.75" customHeight="1">
      <c r="A501" s="1">
        <v>40234</v>
      </c>
      <c r="B501" s="3">
        <f>_xlfn.XLOOKUP(A501,'Original deal_information'!$C$2:$C$777,'Original deal_information'!$D$2:$D$777,0)</f>
        <v>42795</v>
      </c>
      <c r="C501">
        <f>_xlfn.XLOOKUP(A501,'Original deal_information'!$C$2:$C$777,'Original deal_information'!$E$2:$E$777,0)</f>
        <v>88000</v>
      </c>
      <c r="D501">
        <f>_xlfn.XLOOKUP(A501,'Original deal_information'!$C$2:$C$777,'Original deal_information'!$G$2:$G$777,0)</f>
        <v>3456</v>
      </c>
      <c r="E501">
        <f>_xlfn.XLOOKUP(A501,'Original deal_information'!$C$2:$C$777,'Original deal_information'!$H$2:$H$777,0)</f>
        <v>0</v>
      </c>
    </row>
    <row r="502" spans="1:5" ht="15.75" customHeight="1">
      <c r="A502" s="1">
        <v>40237</v>
      </c>
      <c r="B502" s="3">
        <f>_xlfn.XLOOKUP(A502,'Original deal_information'!$C$2:$C$777,'Original deal_information'!$D$2:$D$777,0)</f>
        <v>43070</v>
      </c>
      <c r="C502">
        <f>_xlfn.XLOOKUP(A502,'Original deal_information'!$C$2:$C$777,'Original deal_information'!$E$2:$E$777,0)</f>
        <v>734701</v>
      </c>
      <c r="D502">
        <f>_xlfn.XLOOKUP(A502,'Original deal_information'!$C$2:$C$777,'Original deal_information'!$G$2:$G$777,0)</f>
        <v>9101</v>
      </c>
      <c r="E502">
        <f>_xlfn.XLOOKUP(A502,'Original deal_information'!$C$2:$C$777,'Original deal_information'!$H$2:$H$777,0)</f>
        <v>1</v>
      </c>
    </row>
    <row r="503" spans="1:5" ht="15.75" customHeight="1">
      <c r="A503" s="1">
        <v>40240</v>
      </c>
      <c r="B503" s="3">
        <f>_xlfn.XLOOKUP(A503,'Original deal_information'!$C$2:$C$777,'Original deal_information'!$D$2:$D$777,0)</f>
        <v>42736</v>
      </c>
      <c r="C503">
        <f>_xlfn.XLOOKUP(A503,'Original deal_information'!$C$2:$C$777,'Original deal_information'!$E$2:$E$777,0)</f>
        <v>600000</v>
      </c>
      <c r="D503">
        <f>_xlfn.XLOOKUP(A503,'Original deal_information'!$C$2:$C$777,'Original deal_information'!$G$2:$G$777,0)</f>
        <v>9101</v>
      </c>
      <c r="E503">
        <f>_xlfn.XLOOKUP(A503,'Original deal_information'!$C$2:$C$777,'Original deal_information'!$H$2:$H$777,0)</f>
        <v>0</v>
      </c>
    </row>
    <row r="504" spans="1:5" ht="15.75" customHeight="1">
      <c r="A504" s="1">
        <v>40256</v>
      </c>
      <c r="B504" s="3">
        <f>_xlfn.XLOOKUP(A504,'Original deal_information'!$C$2:$C$777,'Original deal_information'!$D$2:$D$777,0)</f>
        <v>42917</v>
      </c>
      <c r="C504">
        <f>_xlfn.XLOOKUP(A504,'Original deal_information'!$C$2:$C$777,'Original deal_information'!$E$2:$E$777,0)</f>
        <v>50000</v>
      </c>
      <c r="D504">
        <f>_xlfn.XLOOKUP(A504,'Original deal_information'!$C$2:$C$777,'Original deal_information'!$G$2:$G$777,0)</f>
        <v>3456</v>
      </c>
      <c r="E504">
        <f>_xlfn.XLOOKUP(A504,'Original deal_information'!$C$2:$C$777,'Original deal_information'!$H$2:$H$777,0)</f>
        <v>0</v>
      </c>
    </row>
    <row r="505" spans="1:5" ht="15.75" customHeight="1">
      <c r="A505" s="1">
        <v>40257</v>
      </c>
      <c r="B505" s="3">
        <f>_xlfn.XLOOKUP(A505,'Original deal_information'!$C$2:$C$777,'Original deal_information'!$D$2:$D$777,0)</f>
        <v>42887</v>
      </c>
      <c r="C505">
        <f>_xlfn.XLOOKUP(A505,'Original deal_information'!$C$2:$C$777,'Original deal_information'!$E$2:$E$777,0)</f>
        <v>20000</v>
      </c>
      <c r="D505">
        <f>_xlfn.XLOOKUP(A505,'Original deal_information'!$C$2:$C$777,'Original deal_information'!$G$2:$G$777,0)</f>
        <v>9101</v>
      </c>
      <c r="E505">
        <f>_xlfn.XLOOKUP(A505,'Original deal_information'!$C$2:$C$777,'Original deal_information'!$H$2:$H$777,0)</f>
        <v>1</v>
      </c>
    </row>
    <row r="506" spans="1:5" ht="15.75" customHeight="1">
      <c r="A506" s="1">
        <v>40261</v>
      </c>
      <c r="B506" s="3">
        <f>_xlfn.XLOOKUP(A506,'Original deal_information'!$C$2:$C$777,'Original deal_information'!$D$2:$D$777,0)</f>
        <v>42917</v>
      </c>
      <c r="C506">
        <f>_xlfn.XLOOKUP(A506,'Original deal_information'!$C$2:$C$777,'Original deal_information'!$E$2:$E$777,0)</f>
        <v>20000</v>
      </c>
      <c r="D506">
        <f>_xlfn.XLOOKUP(A506,'Original deal_information'!$C$2:$C$777,'Original deal_information'!$G$2:$G$777,0)</f>
        <v>9101</v>
      </c>
      <c r="E506">
        <f>_xlfn.XLOOKUP(A506,'Original deal_information'!$C$2:$C$777,'Original deal_information'!$H$2:$H$777,0)</f>
        <v>1</v>
      </c>
    </row>
    <row r="507" spans="1:5" ht="15.75" customHeight="1">
      <c r="A507" s="1">
        <v>40265</v>
      </c>
      <c r="B507" s="3">
        <f>_xlfn.XLOOKUP(A507,'Original deal_information'!$C$2:$C$777,'Original deal_information'!$D$2:$D$777,0)</f>
        <v>43010.166666666664</v>
      </c>
      <c r="C507">
        <f>_xlfn.XLOOKUP(A507,'Original deal_information'!$C$2:$C$777,'Original deal_information'!$E$2:$E$777,0)</f>
        <v>50000</v>
      </c>
      <c r="D507">
        <f>_xlfn.XLOOKUP(A507,'Original deal_information'!$C$2:$C$777,'Original deal_information'!$G$2:$G$777,0)</f>
        <v>6789</v>
      </c>
      <c r="E507">
        <f>_xlfn.XLOOKUP(A507,'Original deal_information'!$C$2:$C$777,'Original deal_information'!$H$2:$H$777,0)</f>
        <v>1</v>
      </c>
    </row>
    <row r="508" spans="1:5" ht="15.75" customHeight="1">
      <c r="A508" s="1">
        <v>40308</v>
      </c>
      <c r="B508" s="3">
        <f>_xlfn.XLOOKUP(A508,'Original deal_information'!$C$2:$C$777,'Original deal_information'!$D$2:$D$777,0)</f>
        <v>42736</v>
      </c>
      <c r="C508">
        <f>_xlfn.XLOOKUP(A508,'Original deal_information'!$C$2:$C$777,'Original deal_information'!$E$2:$E$777,0)</f>
        <v>0</v>
      </c>
      <c r="D508">
        <f>_xlfn.XLOOKUP(A508,'Original deal_information'!$C$2:$C$777,'Original deal_information'!$G$2:$G$777,0)</f>
        <v>5672</v>
      </c>
      <c r="E508">
        <f>_xlfn.XLOOKUP(A508,'Original deal_information'!$C$2:$C$777,'Original deal_information'!$H$2:$H$777,0)</f>
        <v>0</v>
      </c>
    </row>
    <row r="509" spans="1:5" ht="15.75" customHeight="1">
      <c r="A509" s="1">
        <v>40372</v>
      </c>
      <c r="B509" s="3">
        <f>_xlfn.XLOOKUP(A509,'Original deal_information'!$C$2:$C$777,'Original deal_information'!$D$2:$D$777,0)</f>
        <v>43070</v>
      </c>
      <c r="C509">
        <f>_xlfn.XLOOKUP(A509,'Original deal_information'!$C$2:$C$777,'Original deal_information'!$E$2:$E$777,0)</f>
        <v>734701</v>
      </c>
      <c r="D509">
        <f>_xlfn.XLOOKUP(A509,'Original deal_information'!$C$2:$C$777,'Original deal_information'!$G$2:$G$777,0)</f>
        <v>9101</v>
      </c>
      <c r="E509">
        <f>_xlfn.XLOOKUP(A509,'Original deal_information'!$C$2:$C$777,'Original deal_information'!$H$2:$H$777,0)</f>
        <v>0</v>
      </c>
    </row>
    <row r="510" spans="1:5" ht="15.75" customHeight="1">
      <c r="A510" s="1">
        <v>40384</v>
      </c>
      <c r="B510" s="3">
        <f>_xlfn.XLOOKUP(A510,'Original deal_information'!$C$2:$C$777,'Original deal_information'!$D$2:$D$777,0)</f>
        <v>43070</v>
      </c>
      <c r="C510">
        <f>_xlfn.XLOOKUP(A510,'Original deal_information'!$C$2:$C$777,'Original deal_information'!$E$2:$E$777,0)</f>
        <v>25909</v>
      </c>
      <c r="D510">
        <f>_xlfn.XLOOKUP(A510,'Original deal_information'!$C$2:$C$777,'Original deal_information'!$G$2:$G$777,0)</f>
        <v>9101</v>
      </c>
      <c r="E510">
        <f>_xlfn.XLOOKUP(A510,'Original deal_information'!$C$2:$C$777,'Original deal_information'!$H$2:$H$777,0)</f>
        <v>0</v>
      </c>
    </row>
    <row r="511" spans="1:5" ht="15.75" customHeight="1">
      <c r="A511" s="1">
        <v>41842</v>
      </c>
      <c r="B511" s="3">
        <f>_xlfn.XLOOKUP(A511,'Original deal_information'!$C$2:$C$777,'Original deal_information'!$D$2:$D$777,0)</f>
        <v>42795</v>
      </c>
      <c r="C511">
        <f>_xlfn.XLOOKUP(A511,'Original deal_information'!$C$2:$C$777,'Original deal_information'!$E$2:$E$777,0)</f>
        <v>100000</v>
      </c>
      <c r="D511">
        <f>_xlfn.XLOOKUP(A511,'Original deal_information'!$C$2:$C$777,'Original deal_information'!$G$2:$G$777,0)</f>
        <v>9101</v>
      </c>
      <c r="E511">
        <f>_xlfn.XLOOKUP(A511,'Original deal_information'!$C$2:$C$777,'Original deal_information'!$H$2:$H$777,0)</f>
        <v>1</v>
      </c>
    </row>
    <row r="512" spans="1:5" ht="15.75" customHeight="1">
      <c r="A512" s="1">
        <v>41967</v>
      </c>
      <c r="B512" s="3">
        <f>_xlfn.XLOOKUP(A512,'Original deal_information'!$C$2:$C$777,'Original deal_information'!$D$2:$D$777,0)</f>
        <v>42987.166666666664</v>
      </c>
      <c r="C512">
        <f>_xlfn.XLOOKUP(A512,'Original deal_information'!$C$2:$C$777,'Original deal_information'!$E$2:$E$777,0)</f>
        <v>0</v>
      </c>
      <c r="D512">
        <f>_xlfn.XLOOKUP(A512,'Original deal_information'!$C$2:$C$777,'Original deal_information'!$G$2:$G$777,0)</f>
        <v>4567</v>
      </c>
      <c r="E512">
        <f>_xlfn.XLOOKUP(A512,'Original deal_information'!$C$2:$C$777,'Original deal_information'!$H$2:$H$777,0)</f>
        <v>0</v>
      </c>
    </row>
    <row r="513" spans="1:5" ht="15.75" customHeight="1">
      <c r="A513" s="1">
        <v>42957</v>
      </c>
      <c r="B513" s="3">
        <f>_xlfn.XLOOKUP(A513,'Original deal_information'!$C$2:$C$777,'Original deal_information'!$D$2:$D$777,0)</f>
        <v>42583.166666666664</v>
      </c>
      <c r="C513">
        <f>_xlfn.XLOOKUP(A513,'Original deal_information'!$C$2:$C$777,'Original deal_information'!$E$2:$E$777,0)</f>
        <v>0</v>
      </c>
      <c r="D513">
        <f>_xlfn.XLOOKUP(A513,'Original deal_information'!$C$2:$C$777,'Original deal_information'!$G$2:$G$777,0)</f>
        <v>9101</v>
      </c>
      <c r="E513">
        <f>_xlfn.XLOOKUP(A513,'Original deal_information'!$C$2:$C$777,'Original deal_information'!$H$2:$H$777,0)</f>
        <v>1</v>
      </c>
    </row>
    <row r="514" spans="1:5" ht="15.75" customHeight="1">
      <c r="A514" s="1">
        <v>42986</v>
      </c>
      <c r="B514" s="3">
        <f>_xlfn.XLOOKUP(A514,'Original deal_information'!$C$2:$C$777,'Original deal_information'!$D$2:$D$777,0)</f>
        <v>42917</v>
      </c>
      <c r="C514">
        <f>_xlfn.XLOOKUP(A514,'Original deal_information'!$C$2:$C$777,'Original deal_information'!$E$2:$E$777,0)</f>
        <v>0</v>
      </c>
      <c r="D514">
        <f>_xlfn.XLOOKUP(A514,'Original deal_information'!$C$2:$C$777,'Original deal_information'!$G$2:$G$777,0)</f>
        <v>5678</v>
      </c>
      <c r="E514">
        <f>_xlfn.XLOOKUP(A514,'Original deal_information'!$C$2:$C$777,'Original deal_information'!$H$2:$H$777,0)</f>
        <v>2</v>
      </c>
    </row>
    <row r="515" spans="1:5" ht="15.75" customHeight="1">
      <c r="A515" s="1">
        <v>42988</v>
      </c>
      <c r="B515" s="3">
        <f>_xlfn.XLOOKUP(A515,'Original deal_information'!$C$2:$C$777,'Original deal_information'!$D$2:$D$777,0)</f>
        <v>42736.166666666664</v>
      </c>
      <c r="C515">
        <f>_xlfn.XLOOKUP(A515,'Original deal_information'!$C$2:$C$777,'Original deal_information'!$E$2:$E$777,0)</f>
        <v>2000000</v>
      </c>
      <c r="D515">
        <f>_xlfn.XLOOKUP(A515,'Original deal_information'!$C$2:$C$777,'Original deal_information'!$G$2:$G$777,0)</f>
        <v>5678</v>
      </c>
      <c r="E515">
        <f>_xlfn.XLOOKUP(A515,'Original deal_information'!$C$2:$C$777,'Original deal_information'!$H$2:$H$777,0)</f>
        <v>4</v>
      </c>
    </row>
    <row r="516" spans="1:5" ht="15.75" customHeight="1">
      <c r="A516" s="1">
        <v>42989</v>
      </c>
      <c r="B516" s="3">
        <f>_xlfn.XLOOKUP(A516,'Original deal_information'!$C$2:$C$777,'Original deal_information'!$D$2:$D$777,0)</f>
        <v>43009</v>
      </c>
      <c r="C516">
        <f>_xlfn.XLOOKUP(A516,'Original deal_information'!$C$2:$C$777,'Original deal_information'!$E$2:$E$777,0)</f>
        <v>1000000</v>
      </c>
      <c r="D516">
        <f>_xlfn.XLOOKUP(A516,'Original deal_information'!$C$2:$C$777,'Original deal_information'!$G$2:$G$777,0)</f>
        <v>9101</v>
      </c>
      <c r="E516">
        <f>_xlfn.XLOOKUP(A516,'Original deal_information'!$C$2:$C$777,'Original deal_information'!$H$2:$H$777,0)</f>
        <v>1</v>
      </c>
    </row>
    <row r="517" spans="1:5" ht="15.75" customHeight="1">
      <c r="A517" s="1">
        <v>43033</v>
      </c>
      <c r="B517" s="3">
        <f>_xlfn.XLOOKUP(A517,'Original deal_information'!$C$2:$C$777,'Original deal_information'!$D$2:$D$777,0)</f>
        <v>43091.166666666664</v>
      </c>
      <c r="C517">
        <f>_xlfn.XLOOKUP(A517,'Original deal_information'!$C$2:$C$777,'Original deal_information'!$E$2:$E$777,0)</f>
        <v>120000</v>
      </c>
      <c r="D517">
        <f>_xlfn.XLOOKUP(A517,'Original deal_information'!$C$2:$C$777,'Original deal_information'!$G$2:$G$777,0)</f>
        <v>9101</v>
      </c>
      <c r="E517">
        <f>_xlfn.XLOOKUP(A517,'Original deal_information'!$C$2:$C$777,'Original deal_information'!$H$2:$H$777,0)</f>
        <v>1</v>
      </c>
    </row>
    <row r="518" spans="1:5" ht="15.75" customHeight="1">
      <c r="A518" s="1">
        <v>43373</v>
      </c>
      <c r="B518" s="3">
        <f>_xlfn.XLOOKUP(A518,'Original deal_information'!$C$2:$C$777,'Original deal_information'!$D$2:$D$777,0)</f>
        <v>43009</v>
      </c>
      <c r="C518">
        <f>_xlfn.XLOOKUP(A518,'Original deal_information'!$C$2:$C$777,'Original deal_information'!$E$2:$E$777,0)</f>
        <v>0</v>
      </c>
      <c r="D518">
        <f>_xlfn.XLOOKUP(A518,'Original deal_information'!$C$2:$C$777,'Original deal_information'!$G$2:$G$777,0)</f>
        <v>6789</v>
      </c>
      <c r="E518">
        <f>_xlfn.XLOOKUP(A518,'Original deal_information'!$C$2:$C$777,'Original deal_information'!$H$2:$H$777,0)</f>
        <v>1</v>
      </c>
    </row>
    <row r="519" spans="1:5" ht="15.75" customHeight="1">
      <c r="A519" s="1">
        <v>43547</v>
      </c>
      <c r="B519" s="3">
        <f>_xlfn.XLOOKUP(A519,'Original deal_information'!$C$2:$C$777,'Original deal_information'!$D$2:$D$777,0)</f>
        <v>43070.166666666664</v>
      </c>
      <c r="C519">
        <f>_xlfn.XLOOKUP(A519,'Original deal_information'!$C$2:$C$777,'Original deal_information'!$E$2:$E$777,0)</f>
        <v>50000</v>
      </c>
      <c r="D519">
        <f>_xlfn.XLOOKUP(A519,'Original deal_information'!$C$2:$C$777,'Original deal_information'!$G$2:$G$777,0)</f>
        <v>6789</v>
      </c>
      <c r="E519">
        <f>_xlfn.XLOOKUP(A519,'Original deal_information'!$C$2:$C$777,'Original deal_information'!$H$2:$H$777,0)</f>
        <v>1</v>
      </c>
    </row>
    <row r="520" spans="1:5" ht="15.75" customHeight="1">
      <c r="A520" s="1">
        <v>43548</v>
      </c>
      <c r="B520" s="3">
        <f>_xlfn.XLOOKUP(A520,'Original deal_information'!$C$2:$C$777,'Original deal_information'!$D$2:$D$777,0)</f>
        <v>43070.166666666664</v>
      </c>
      <c r="C520">
        <f>_xlfn.XLOOKUP(A520,'Original deal_information'!$C$2:$C$777,'Original deal_information'!$E$2:$E$777,0)</f>
        <v>50000</v>
      </c>
      <c r="D520">
        <f>_xlfn.XLOOKUP(A520,'Original deal_information'!$C$2:$C$777,'Original deal_information'!$G$2:$G$777,0)</f>
        <v>6789</v>
      </c>
      <c r="E520">
        <f>_xlfn.XLOOKUP(A520,'Original deal_information'!$C$2:$C$777,'Original deal_information'!$H$2:$H$777,0)</f>
        <v>1</v>
      </c>
    </row>
    <row r="521" spans="1:5" ht="15.75" customHeight="1">
      <c r="A521" s="1">
        <v>43653</v>
      </c>
      <c r="B521" s="3">
        <f>_xlfn.XLOOKUP(A521,'Original deal_information'!$C$2:$C$777,'Original deal_information'!$D$2:$D$777,0)</f>
        <v>42826</v>
      </c>
      <c r="C521">
        <f>_xlfn.XLOOKUP(A521,'Original deal_information'!$C$2:$C$777,'Original deal_information'!$E$2:$E$777,0)</f>
        <v>60000</v>
      </c>
      <c r="D521">
        <f>_xlfn.XLOOKUP(A521,'Original deal_information'!$C$2:$C$777,'Original deal_information'!$G$2:$G$777,0)</f>
        <v>6789</v>
      </c>
      <c r="E521">
        <f>_xlfn.XLOOKUP(A521,'Original deal_information'!$C$2:$C$777,'Original deal_information'!$H$2:$H$777,0)</f>
        <v>1</v>
      </c>
    </row>
    <row r="522" spans="1:5" ht="15.75" customHeight="1">
      <c r="A522" s="1">
        <v>43822</v>
      </c>
      <c r="B522" s="3">
        <f>_xlfn.XLOOKUP(A522,'Original deal_information'!$C$2:$C$777,'Original deal_information'!$D$2:$D$777,0)</f>
        <v>43010.166666666664</v>
      </c>
      <c r="C522">
        <f>_xlfn.XLOOKUP(A522,'Original deal_information'!$C$2:$C$777,'Original deal_information'!$E$2:$E$777,0)</f>
        <v>50000</v>
      </c>
      <c r="D522">
        <f>_xlfn.XLOOKUP(A522,'Original deal_information'!$C$2:$C$777,'Original deal_information'!$G$2:$G$777,0)</f>
        <v>6789</v>
      </c>
      <c r="E522">
        <f>_xlfn.XLOOKUP(A522,'Original deal_information'!$C$2:$C$777,'Original deal_information'!$H$2:$H$777,0)</f>
        <v>1</v>
      </c>
    </row>
    <row r="523" spans="1:5" ht="15.75" customHeight="1">
      <c r="A523" s="1">
        <v>43828</v>
      </c>
      <c r="B523" s="3">
        <f>_xlfn.XLOOKUP(A523,'Original deal_information'!$C$2:$C$777,'Original deal_information'!$D$2:$D$777,0)</f>
        <v>43010.166666666664</v>
      </c>
      <c r="C523">
        <f>_xlfn.XLOOKUP(A523,'Original deal_information'!$C$2:$C$777,'Original deal_information'!$E$2:$E$777,0)</f>
        <v>50000</v>
      </c>
      <c r="D523">
        <f>_xlfn.XLOOKUP(A523,'Original deal_information'!$C$2:$C$777,'Original deal_information'!$G$2:$G$777,0)</f>
        <v>6789</v>
      </c>
      <c r="E523">
        <f>_xlfn.XLOOKUP(A523,'Original deal_information'!$C$2:$C$777,'Original deal_information'!$H$2:$H$777,0)</f>
        <v>1</v>
      </c>
    </row>
    <row r="524" spans="1:5" ht="15.75" customHeight="1">
      <c r="A524" s="1">
        <v>43829</v>
      </c>
      <c r="B524" s="3">
        <f>_xlfn.XLOOKUP(A524,'Original deal_information'!$C$2:$C$777,'Original deal_information'!$D$2:$D$777,0)</f>
        <v>43010.166666666664</v>
      </c>
      <c r="C524">
        <f>_xlfn.XLOOKUP(A524,'Original deal_information'!$C$2:$C$777,'Original deal_information'!$E$2:$E$777,0)</f>
        <v>50000</v>
      </c>
      <c r="D524">
        <f>_xlfn.XLOOKUP(A524,'Original deal_information'!$C$2:$C$777,'Original deal_information'!$G$2:$G$777,0)</f>
        <v>6789</v>
      </c>
      <c r="E524">
        <f>_xlfn.XLOOKUP(A524,'Original deal_information'!$C$2:$C$777,'Original deal_information'!$H$2:$H$777,0)</f>
        <v>1</v>
      </c>
    </row>
    <row r="525" spans="1:5" ht="15.75" customHeight="1">
      <c r="A525" s="1">
        <v>43831</v>
      </c>
      <c r="B525" s="3">
        <f>_xlfn.XLOOKUP(A525,'Original deal_information'!$C$2:$C$777,'Original deal_information'!$D$2:$D$777,0)</f>
        <v>43009</v>
      </c>
      <c r="C525">
        <f>_xlfn.XLOOKUP(A525,'Original deal_information'!$C$2:$C$777,'Original deal_information'!$E$2:$E$777,0)</f>
        <v>0</v>
      </c>
      <c r="D525">
        <f>_xlfn.XLOOKUP(A525,'Original deal_information'!$C$2:$C$777,'Original deal_information'!$G$2:$G$777,0)</f>
        <v>6789</v>
      </c>
      <c r="E525">
        <f>_xlfn.XLOOKUP(A525,'Original deal_information'!$C$2:$C$777,'Original deal_information'!$H$2:$H$777,0)</f>
        <v>1</v>
      </c>
    </row>
    <row r="526" spans="1:5" ht="15.75" customHeight="1">
      <c r="A526" s="1">
        <v>43832</v>
      </c>
      <c r="B526" s="3">
        <f>_xlfn.XLOOKUP(A526,'Original deal_information'!$C$2:$C$777,'Original deal_information'!$D$2:$D$777,0)</f>
        <v>43009</v>
      </c>
      <c r="C526">
        <f>_xlfn.XLOOKUP(A526,'Original deal_information'!$C$2:$C$777,'Original deal_information'!$E$2:$E$777,0)</f>
        <v>0</v>
      </c>
      <c r="D526">
        <f>_xlfn.XLOOKUP(A526,'Original deal_information'!$C$2:$C$777,'Original deal_information'!$G$2:$G$777,0)</f>
        <v>6789</v>
      </c>
      <c r="E526">
        <f>_xlfn.XLOOKUP(A526,'Original deal_information'!$C$2:$C$777,'Original deal_information'!$H$2:$H$777,0)</f>
        <v>1</v>
      </c>
    </row>
    <row r="527" spans="1:5" ht="15.75" customHeight="1">
      <c r="A527" s="1">
        <v>43837</v>
      </c>
      <c r="B527" s="3">
        <f>_xlfn.XLOOKUP(A527,'Original deal_information'!$C$2:$C$777,'Original deal_information'!$D$2:$D$777,0)</f>
        <v>43009</v>
      </c>
      <c r="C527">
        <f>_xlfn.XLOOKUP(A527,'Original deal_information'!$C$2:$C$777,'Original deal_information'!$E$2:$E$777,0)</f>
        <v>0</v>
      </c>
      <c r="D527">
        <f>_xlfn.XLOOKUP(A527,'Original deal_information'!$C$2:$C$777,'Original deal_information'!$G$2:$G$777,0)</f>
        <v>6789</v>
      </c>
      <c r="E527">
        <f>_xlfn.XLOOKUP(A527,'Original deal_information'!$C$2:$C$777,'Original deal_information'!$H$2:$H$777,0)</f>
        <v>1</v>
      </c>
    </row>
    <row r="528" spans="1:5" ht="15.75" customHeight="1">
      <c r="A528" s="1">
        <v>43838</v>
      </c>
      <c r="B528" s="3">
        <f>_xlfn.XLOOKUP(A528,'Original deal_information'!$C$2:$C$777,'Original deal_information'!$D$2:$D$777,0)</f>
        <v>43009</v>
      </c>
      <c r="C528">
        <f>_xlfn.XLOOKUP(A528,'Original deal_information'!$C$2:$C$777,'Original deal_information'!$E$2:$E$777,0)</f>
        <v>0</v>
      </c>
      <c r="D528">
        <f>_xlfn.XLOOKUP(A528,'Original deal_information'!$C$2:$C$777,'Original deal_information'!$G$2:$G$777,0)</f>
        <v>6789</v>
      </c>
      <c r="E528">
        <f>_xlfn.XLOOKUP(A528,'Original deal_information'!$C$2:$C$777,'Original deal_information'!$H$2:$H$777,0)</f>
        <v>1</v>
      </c>
    </row>
    <row r="529" spans="1:5" ht="15.75" customHeight="1">
      <c r="A529" s="1">
        <v>43839</v>
      </c>
      <c r="B529" s="3">
        <f>_xlfn.XLOOKUP(A529,'Original deal_information'!$C$2:$C$777,'Original deal_information'!$D$2:$D$777,0)</f>
        <v>43009</v>
      </c>
      <c r="C529">
        <f>_xlfn.XLOOKUP(A529,'Original deal_information'!$C$2:$C$777,'Original deal_information'!$E$2:$E$777,0)</f>
        <v>0</v>
      </c>
      <c r="D529">
        <f>_xlfn.XLOOKUP(A529,'Original deal_information'!$C$2:$C$777,'Original deal_information'!$G$2:$G$777,0)</f>
        <v>6789</v>
      </c>
      <c r="E529">
        <f>_xlfn.XLOOKUP(A529,'Original deal_information'!$C$2:$C$777,'Original deal_information'!$H$2:$H$777,0)</f>
        <v>1</v>
      </c>
    </row>
    <row r="530" spans="1:5" ht="15.75" customHeight="1">
      <c r="A530" s="1">
        <v>44131</v>
      </c>
      <c r="B530" s="3">
        <f>_xlfn.XLOOKUP(A530,'Original deal_information'!$C$2:$C$777,'Original deal_information'!$D$2:$D$777,0)</f>
        <v>43040.166666666664</v>
      </c>
      <c r="C530">
        <f>_xlfn.XLOOKUP(A530,'Original deal_information'!$C$2:$C$777,'Original deal_information'!$E$2:$E$777,0)</f>
        <v>250000</v>
      </c>
      <c r="D530">
        <f>_xlfn.XLOOKUP(A530,'Original deal_information'!$C$2:$C$777,'Original deal_information'!$G$2:$G$777,0)</f>
        <v>9101</v>
      </c>
      <c r="E530">
        <f>_xlfn.XLOOKUP(A530,'Original deal_information'!$C$2:$C$777,'Original deal_information'!$H$2:$H$777,0)</f>
        <v>0</v>
      </c>
    </row>
    <row r="531" spans="1:5" ht="15.75" customHeight="1">
      <c r="A531" s="1">
        <v>44193</v>
      </c>
      <c r="B531" s="3">
        <f>_xlfn.XLOOKUP(A531,'Original deal_information'!$C$2:$C$777,'Original deal_information'!$D$2:$D$777,0)</f>
        <v>42948</v>
      </c>
      <c r="C531">
        <f>_xlfn.XLOOKUP(A531,'Original deal_information'!$C$2:$C$777,'Original deal_information'!$E$2:$E$777,0)</f>
        <v>80000</v>
      </c>
      <c r="D531">
        <f>_xlfn.XLOOKUP(A531,'Original deal_information'!$C$2:$C$777,'Original deal_information'!$G$2:$G$777,0)</f>
        <v>9101</v>
      </c>
      <c r="E531">
        <f>_xlfn.XLOOKUP(A531,'Original deal_information'!$C$2:$C$777,'Original deal_information'!$H$2:$H$777,0)</f>
        <v>0</v>
      </c>
    </row>
    <row r="532" spans="1:5" ht="15.75" customHeight="1">
      <c r="A532" s="1">
        <v>44198</v>
      </c>
      <c r="B532" s="3">
        <f>_xlfn.XLOOKUP(A532,'Original deal_information'!$C$2:$C$777,'Original deal_information'!$D$2:$D$777,0)</f>
        <v>42989.166666666664</v>
      </c>
      <c r="C532">
        <f>_xlfn.XLOOKUP(A532,'Original deal_information'!$C$2:$C$777,'Original deal_information'!$E$2:$E$777,0)</f>
        <v>175000</v>
      </c>
      <c r="D532">
        <f>_xlfn.XLOOKUP(A532,'Original deal_information'!$C$2:$C$777,'Original deal_information'!$G$2:$G$777,0)</f>
        <v>9101</v>
      </c>
      <c r="E532">
        <f>_xlfn.XLOOKUP(A532,'Original deal_information'!$C$2:$C$777,'Original deal_information'!$H$2:$H$777,0)</f>
        <v>0</v>
      </c>
    </row>
    <row r="533" spans="1:5" ht="15.75" customHeight="1">
      <c r="A533" s="1">
        <v>44205</v>
      </c>
      <c r="B533" s="3">
        <f>_xlfn.XLOOKUP(A533,'Original deal_information'!$C$2:$C$777,'Original deal_information'!$D$2:$D$777,0)</f>
        <v>42795</v>
      </c>
      <c r="C533">
        <f>_xlfn.XLOOKUP(A533,'Original deal_information'!$C$2:$C$777,'Original deal_information'!$E$2:$E$777,0)</f>
        <v>500000</v>
      </c>
      <c r="D533">
        <f>_xlfn.XLOOKUP(A533,'Original deal_information'!$C$2:$C$777,'Original deal_information'!$G$2:$G$777,0)</f>
        <v>9101</v>
      </c>
      <c r="E533">
        <f>_xlfn.XLOOKUP(A533,'Original deal_information'!$C$2:$C$777,'Original deal_information'!$H$2:$H$777,0)</f>
        <v>1</v>
      </c>
    </row>
    <row r="534" spans="1:5" ht="15.75" customHeight="1">
      <c r="A534" s="1">
        <v>44224</v>
      </c>
      <c r="B534" s="3">
        <f>_xlfn.XLOOKUP(A534,'Original deal_information'!$C$2:$C$777,'Original deal_information'!$D$2:$D$777,0)</f>
        <v>42948.166666666664</v>
      </c>
      <c r="C534">
        <f>_xlfn.XLOOKUP(A534,'Original deal_information'!$C$2:$C$777,'Original deal_information'!$E$2:$E$777,0)</f>
        <v>0</v>
      </c>
      <c r="D534">
        <f>_xlfn.XLOOKUP(A534,'Original deal_information'!$C$2:$C$777,'Original deal_information'!$G$2:$G$777,0)</f>
        <v>6789</v>
      </c>
      <c r="E534">
        <f>_xlfn.XLOOKUP(A534,'Original deal_information'!$C$2:$C$777,'Original deal_information'!$H$2:$H$777,0)</f>
        <v>1</v>
      </c>
    </row>
    <row r="535" spans="1:5" ht="15.75" customHeight="1">
      <c r="A535" s="1">
        <v>44362</v>
      </c>
      <c r="B535" s="3">
        <f>_xlfn.XLOOKUP(A535,'Original deal_information'!$C$2:$C$777,'Original deal_information'!$D$2:$D$777,0)</f>
        <v>43009</v>
      </c>
      <c r="C535">
        <f>_xlfn.XLOOKUP(A535,'Original deal_information'!$C$2:$C$777,'Original deal_information'!$E$2:$E$777,0)</f>
        <v>0</v>
      </c>
      <c r="D535">
        <f>_xlfn.XLOOKUP(A535,'Original deal_information'!$C$2:$C$777,'Original deal_information'!$G$2:$G$777,0)</f>
        <v>6789</v>
      </c>
      <c r="E535">
        <f>_xlfn.XLOOKUP(A535,'Original deal_information'!$C$2:$C$777,'Original deal_information'!$H$2:$H$777,0)</f>
        <v>1</v>
      </c>
    </row>
    <row r="536" spans="1:5" ht="15.75" customHeight="1">
      <c r="A536" s="1">
        <v>44435</v>
      </c>
      <c r="B536" s="3">
        <f>_xlfn.XLOOKUP(A536,'Original deal_information'!$C$2:$C$777,'Original deal_information'!$D$2:$D$777,0)</f>
        <v>43070.166666666664</v>
      </c>
      <c r="C536">
        <f>_xlfn.XLOOKUP(A536,'Original deal_information'!$C$2:$C$777,'Original deal_information'!$E$2:$E$777,0)</f>
        <v>0</v>
      </c>
      <c r="D536">
        <f>_xlfn.XLOOKUP(A536,'Original deal_information'!$C$2:$C$777,'Original deal_information'!$G$2:$G$777,0)</f>
        <v>9101</v>
      </c>
      <c r="E536">
        <f>_xlfn.XLOOKUP(A536,'Original deal_information'!$C$2:$C$777,'Original deal_information'!$H$2:$H$777,0)</f>
        <v>0</v>
      </c>
    </row>
    <row r="537" spans="1:5" ht="15.75" customHeight="1">
      <c r="A537" s="1">
        <v>44446</v>
      </c>
      <c r="B537" s="3">
        <f>_xlfn.XLOOKUP(A537,'Original deal_information'!$C$2:$C$777,'Original deal_information'!$D$2:$D$777,0)</f>
        <v>42583.166666666664</v>
      </c>
      <c r="C537">
        <f>_xlfn.XLOOKUP(A537,'Original deal_information'!$C$2:$C$777,'Original deal_information'!$E$2:$E$777,0)</f>
        <v>0</v>
      </c>
      <c r="D537">
        <f>_xlfn.XLOOKUP(A537,'Original deal_information'!$C$2:$C$777,'Original deal_information'!$G$2:$G$777,0)</f>
        <v>6789</v>
      </c>
      <c r="E537">
        <f>_xlfn.XLOOKUP(A537,'Original deal_information'!$C$2:$C$777,'Original deal_information'!$H$2:$H$777,0)</f>
        <v>1</v>
      </c>
    </row>
    <row r="538" spans="1:5" ht="15.75" customHeight="1">
      <c r="A538" s="1">
        <v>44451</v>
      </c>
      <c r="B538" s="3">
        <f>_xlfn.XLOOKUP(A538,'Original deal_information'!$C$2:$C$777,'Original deal_information'!$D$2:$D$777,0)</f>
        <v>42887.166666666664</v>
      </c>
      <c r="C538">
        <f>_xlfn.XLOOKUP(A538,'Original deal_information'!$C$2:$C$777,'Original deal_information'!$E$2:$E$777,0)</f>
        <v>50000</v>
      </c>
      <c r="D538">
        <f>_xlfn.XLOOKUP(A538,'Original deal_information'!$C$2:$C$777,'Original deal_information'!$G$2:$G$777,0)</f>
        <v>9101</v>
      </c>
      <c r="E538">
        <f>_xlfn.XLOOKUP(A538,'Original deal_information'!$C$2:$C$777,'Original deal_information'!$H$2:$H$777,0)</f>
        <v>1</v>
      </c>
    </row>
    <row r="539" spans="1:5" ht="15.75" customHeight="1">
      <c r="A539" s="1">
        <v>44652</v>
      </c>
      <c r="B539" s="3">
        <f>_xlfn.XLOOKUP(A539,'Original deal_information'!$C$2:$C$777,'Original deal_information'!$D$2:$D$777,0)</f>
        <v>42948.166666666664</v>
      </c>
      <c r="C539">
        <f>_xlfn.XLOOKUP(A539,'Original deal_information'!$C$2:$C$777,'Original deal_information'!$E$2:$E$777,0)</f>
        <v>100000</v>
      </c>
      <c r="D539">
        <f>_xlfn.XLOOKUP(A539,'Original deal_information'!$C$2:$C$777,'Original deal_information'!$G$2:$G$777,0)</f>
        <v>9101</v>
      </c>
      <c r="E539">
        <f>_xlfn.XLOOKUP(A539,'Original deal_information'!$C$2:$C$777,'Original deal_information'!$H$2:$H$777,0)</f>
        <v>1</v>
      </c>
    </row>
    <row r="540" spans="1:5" ht="15.75" customHeight="1">
      <c r="A540" s="1">
        <v>44956</v>
      </c>
      <c r="B540" s="3">
        <f>_xlfn.XLOOKUP(A540,'Original deal_information'!$C$2:$C$777,'Original deal_information'!$D$2:$D$777,0)</f>
        <v>42583</v>
      </c>
      <c r="C540">
        <f>_xlfn.XLOOKUP(A540,'Original deal_information'!$C$2:$C$777,'Original deal_information'!$E$2:$E$777,0)</f>
        <v>3000000</v>
      </c>
      <c r="D540">
        <f>_xlfn.XLOOKUP(A540,'Original deal_information'!$C$2:$C$777,'Original deal_information'!$G$2:$G$777,0)</f>
        <v>5678</v>
      </c>
      <c r="E540">
        <f>_xlfn.XLOOKUP(A540,'Original deal_information'!$C$2:$C$777,'Original deal_information'!$H$2:$H$777,0)</f>
        <v>1</v>
      </c>
    </row>
    <row r="541" spans="1:5" ht="15.75" customHeight="1">
      <c r="A541" s="1">
        <v>45330</v>
      </c>
      <c r="B541" s="3">
        <f>_xlfn.XLOOKUP(A541,'Original deal_information'!$C$2:$C$777,'Original deal_information'!$D$2:$D$777,0)</f>
        <v>42736</v>
      </c>
      <c r="C541">
        <f>_xlfn.XLOOKUP(A541,'Original deal_information'!$C$2:$C$777,'Original deal_information'!$E$2:$E$777,0)</f>
        <v>350000</v>
      </c>
      <c r="D541">
        <f>_xlfn.XLOOKUP(A541,'Original deal_information'!$C$2:$C$777,'Original deal_information'!$G$2:$G$777,0)</f>
        <v>9101</v>
      </c>
      <c r="E541">
        <f>_xlfn.XLOOKUP(A541,'Original deal_information'!$C$2:$C$777,'Original deal_information'!$H$2:$H$777,0)</f>
        <v>2</v>
      </c>
    </row>
    <row r="542" spans="1:5" ht="15.75" customHeight="1">
      <c r="A542" s="1">
        <v>45353</v>
      </c>
      <c r="B542" s="3">
        <f>_xlfn.XLOOKUP(A542,'Original deal_information'!$C$2:$C$777,'Original deal_information'!$D$2:$D$777,0)</f>
        <v>42826</v>
      </c>
      <c r="C542">
        <f>_xlfn.XLOOKUP(A542,'Original deal_information'!$C$2:$C$777,'Original deal_information'!$E$2:$E$777,0)</f>
        <v>10000000</v>
      </c>
      <c r="D542">
        <f>_xlfn.XLOOKUP(A542,'Original deal_information'!$C$2:$C$777,'Original deal_information'!$G$2:$G$777,0)</f>
        <v>9101</v>
      </c>
      <c r="E542">
        <f>_xlfn.XLOOKUP(A542,'Original deal_information'!$C$2:$C$777,'Original deal_information'!$H$2:$H$777,0)</f>
        <v>1</v>
      </c>
    </row>
    <row r="543" spans="1:5" ht="15.75" customHeight="1">
      <c r="A543" s="1">
        <v>45370</v>
      </c>
      <c r="B543" s="3">
        <f>_xlfn.XLOOKUP(A543,'Original deal_information'!$C$2:$C$777,'Original deal_information'!$D$2:$D$777,0)</f>
        <v>42873.166666666664</v>
      </c>
      <c r="C543">
        <f>_xlfn.XLOOKUP(A543,'Original deal_information'!$C$2:$C$777,'Original deal_information'!$E$2:$E$777,0)</f>
        <v>30000</v>
      </c>
      <c r="D543">
        <f>_xlfn.XLOOKUP(A543,'Original deal_information'!$C$2:$C$777,'Original deal_information'!$G$2:$G$777,0)</f>
        <v>6789</v>
      </c>
      <c r="E543">
        <f>_xlfn.XLOOKUP(A543,'Original deal_information'!$C$2:$C$777,'Original deal_information'!$H$2:$H$777,0)</f>
        <v>1</v>
      </c>
    </row>
    <row r="544" spans="1:5" ht="15.75" customHeight="1">
      <c r="A544" s="1">
        <v>45374</v>
      </c>
      <c r="B544" s="3">
        <f>_xlfn.XLOOKUP(A544,'Original deal_information'!$C$2:$C$777,'Original deal_information'!$D$2:$D$777,0)</f>
        <v>42949.166666666664</v>
      </c>
      <c r="C544">
        <f>_xlfn.XLOOKUP(A544,'Original deal_information'!$C$2:$C$777,'Original deal_information'!$E$2:$E$777,0)</f>
        <v>40000</v>
      </c>
      <c r="D544">
        <f>_xlfn.XLOOKUP(A544,'Original deal_information'!$C$2:$C$777,'Original deal_information'!$G$2:$G$777,0)</f>
        <v>6789</v>
      </c>
      <c r="E544">
        <f>_xlfn.XLOOKUP(A544,'Original deal_information'!$C$2:$C$777,'Original deal_information'!$H$2:$H$777,0)</f>
        <v>1</v>
      </c>
    </row>
    <row r="545" spans="1:5" ht="15.75" customHeight="1">
      <c r="A545" s="1">
        <v>45377</v>
      </c>
      <c r="B545" s="3">
        <f>_xlfn.XLOOKUP(A545,'Original deal_information'!$C$2:$C$777,'Original deal_information'!$D$2:$D$777,0)</f>
        <v>42687.166666666664</v>
      </c>
      <c r="C545">
        <f>_xlfn.XLOOKUP(A545,'Original deal_information'!$C$2:$C$777,'Original deal_information'!$E$2:$E$777,0)</f>
        <v>300000</v>
      </c>
      <c r="D545">
        <f>_xlfn.XLOOKUP(A545,'Original deal_information'!$C$2:$C$777,'Original deal_information'!$G$2:$G$777,0)</f>
        <v>9101</v>
      </c>
      <c r="E545">
        <f>_xlfn.XLOOKUP(A545,'Original deal_information'!$C$2:$C$777,'Original deal_information'!$H$2:$H$777,0)</f>
        <v>1</v>
      </c>
    </row>
    <row r="546" spans="1:5" ht="15.75" customHeight="1">
      <c r="A546" s="1">
        <v>45392</v>
      </c>
      <c r="B546" s="3">
        <f>_xlfn.XLOOKUP(A546,'Original deal_information'!$C$2:$C$777,'Original deal_information'!$D$2:$D$777,0)</f>
        <v>42826</v>
      </c>
      <c r="C546">
        <f>_xlfn.XLOOKUP(A546,'Original deal_information'!$C$2:$C$777,'Original deal_information'!$E$2:$E$777,0)</f>
        <v>0</v>
      </c>
      <c r="D546">
        <f>_xlfn.XLOOKUP(A546,'Original deal_information'!$C$2:$C$777,'Original deal_information'!$G$2:$G$777,0)</f>
        <v>5672</v>
      </c>
      <c r="E546">
        <f>_xlfn.XLOOKUP(A546,'Original deal_information'!$C$2:$C$777,'Original deal_information'!$H$2:$H$777,0)</f>
        <v>0</v>
      </c>
    </row>
    <row r="547" spans="1:5" ht="15.75" customHeight="1">
      <c r="A547" s="1">
        <v>45409</v>
      </c>
      <c r="B547" s="3">
        <f>_xlfn.XLOOKUP(A547,'Original deal_information'!$C$2:$C$777,'Original deal_information'!$D$2:$D$777,0)</f>
        <v>42856</v>
      </c>
      <c r="C547">
        <f>_xlfn.XLOOKUP(A547,'Original deal_information'!$C$2:$C$777,'Original deal_information'!$E$2:$E$777,0)</f>
        <v>50000</v>
      </c>
      <c r="D547">
        <f>_xlfn.XLOOKUP(A547,'Original deal_information'!$C$2:$C$777,'Original deal_information'!$G$2:$G$777,0)</f>
        <v>9101</v>
      </c>
      <c r="E547">
        <f>_xlfn.XLOOKUP(A547,'Original deal_information'!$C$2:$C$777,'Original deal_information'!$H$2:$H$777,0)</f>
        <v>1</v>
      </c>
    </row>
    <row r="548" spans="1:5" ht="15.75" customHeight="1">
      <c r="A548" s="1">
        <v>45537</v>
      </c>
      <c r="B548" s="3">
        <f>_xlfn.XLOOKUP(A548,'Original deal_information'!$C$2:$C$777,'Original deal_information'!$D$2:$D$777,0)</f>
        <v>43034</v>
      </c>
      <c r="C548">
        <f>_xlfn.XLOOKUP(A548,'Original deal_information'!$C$2:$C$777,'Original deal_information'!$E$2:$E$777,0)</f>
        <v>1320000</v>
      </c>
      <c r="D548">
        <f>_xlfn.XLOOKUP(A548,'Original deal_information'!$C$2:$C$777,'Original deal_information'!$G$2:$G$777,0)</f>
        <v>9101</v>
      </c>
      <c r="E548">
        <f>_xlfn.XLOOKUP(A548,'Original deal_information'!$C$2:$C$777,'Original deal_information'!$H$2:$H$777,0)</f>
        <v>0</v>
      </c>
    </row>
    <row r="549" spans="1:5" ht="15.75" customHeight="1">
      <c r="A549" s="1">
        <v>45685</v>
      </c>
      <c r="B549" s="3">
        <f>_xlfn.XLOOKUP(A549,'Original deal_information'!$C$2:$C$777,'Original deal_information'!$D$2:$D$777,0)</f>
        <v>42795.166666666664</v>
      </c>
      <c r="C549">
        <f>_xlfn.XLOOKUP(A549,'Original deal_information'!$C$2:$C$777,'Original deal_information'!$E$2:$E$777,0)</f>
        <v>120000</v>
      </c>
      <c r="D549">
        <f>_xlfn.XLOOKUP(A549,'Original deal_information'!$C$2:$C$777,'Original deal_information'!$G$2:$G$777,0)</f>
        <v>3456</v>
      </c>
      <c r="E549">
        <f>_xlfn.XLOOKUP(A549,'Original deal_information'!$C$2:$C$777,'Original deal_information'!$H$2:$H$777,0)</f>
        <v>1</v>
      </c>
    </row>
    <row r="550" spans="1:5" ht="15.75" customHeight="1">
      <c r="A550" s="1">
        <v>45807</v>
      </c>
      <c r="B550" s="3">
        <f>_xlfn.XLOOKUP(A550,'Original deal_information'!$C$2:$C$777,'Original deal_information'!$D$2:$D$777,0)</f>
        <v>42583.166666666664</v>
      </c>
      <c r="C550">
        <f>_xlfn.XLOOKUP(A550,'Original deal_information'!$C$2:$C$777,'Original deal_information'!$E$2:$E$777,0)</f>
        <v>100000</v>
      </c>
      <c r="D550">
        <f>_xlfn.XLOOKUP(A550,'Original deal_information'!$C$2:$C$777,'Original deal_information'!$G$2:$G$777,0)</f>
        <v>9101</v>
      </c>
      <c r="E550">
        <f>_xlfn.XLOOKUP(A550,'Original deal_information'!$C$2:$C$777,'Original deal_information'!$H$2:$H$777,0)</f>
        <v>1</v>
      </c>
    </row>
    <row r="551" spans="1:5" ht="15.75" customHeight="1">
      <c r="A551" s="1">
        <v>46124</v>
      </c>
      <c r="B551" s="3">
        <f>_xlfn.XLOOKUP(A551,'Original deal_information'!$C$2:$C$777,'Original deal_information'!$D$2:$D$777,0)</f>
        <v>43087.166666666664</v>
      </c>
      <c r="C551">
        <f>_xlfn.XLOOKUP(A551,'Original deal_information'!$C$2:$C$777,'Original deal_information'!$E$2:$E$777,0)</f>
        <v>50000</v>
      </c>
      <c r="D551">
        <f>_xlfn.XLOOKUP(A551,'Original deal_information'!$C$2:$C$777,'Original deal_information'!$G$2:$G$777,0)</f>
        <v>4567</v>
      </c>
      <c r="E551">
        <f>_xlfn.XLOOKUP(A551,'Original deal_information'!$C$2:$C$777,'Original deal_information'!$H$2:$H$777,0)</f>
        <v>0</v>
      </c>
    </row>
    <row r="552" spans="1:5" ht="15.75" customHeight="1">
      <c r="A552" s="1">
        <v>46231</v>
      </c>
      <c r="B552" s="3">
        <f>_xlfn.XLOOKUP(A552,'Original deal_information'!$C$2:$C$777,'Original deal_information'!$D$2:$D$777,0)</f>
        <v>43070</v>
      </c>
      <c r="C552">
        <f>_xlfn.XLOOKUP(A552,'Original deal_information'!$C$2:$C$777,'Original deal_information'!$E$2:$E$777,0)</f>
        <v>70000</v>
      </c>
      <c r="D552">
        <f>_xlfn.XLOOKUP(A552,'Original deal_information'!$C$2:$C$777,'Original deal_information'!$G$2:$G$777,0)</f>
        <v>6789</v>
      </c>
      <c r="E552">
        <f>_xlfn.XLOOKUP(A552,'Original deal_information'!$C$2:$C$777,'Original deal_information'!$H$2:$H$777,0)</f>
        <v>0</v>
      </c>
    </row>
    <row r="553" spans="1:5" ht="15.75" customHeight="1">
      <c r="A553" s="1">
        <v>46363</v>
      </c>
      <c r="B553" s="3">
        <f>_xlfn.XLOOKUP(A553,'Original deal_information'!$C$2:$C$777,'Original deal_information'!$D$2:$D$777,0)</f>
        <v>42380.166666666664</v>
      </c>
      <c r="C553">
        <f>_xlfn.XLOOKUP(A553,'Original deal_information'!$C$2:$C$777,'Original deal_information'!$E$2:$E$777,0)</f>
        <v>0</v>
      </c>
      <c r="D553">
        <f>_xlfn.XLOOKUP(A553,'Original deal_information'!$C$2:$C$777,'Original deal_information'!$G$2:$G$777,0)</f>
        <v>8910</v>
      </c>
      <c r="E553">
        <f>_xlfn.XLOOKUP(A553,'Original deal_information'!$C$2:$C$777,'Original deal_information'!$H$2:$H$777,0)</f>
        <v>1</v>
      </c>
    </row>
    <row r="554" spans="1:5" ht="15.75" customHeight="1">
      <c r="A554" s="1">
        <v>46370</v>
      </c>
      <c r="B554" s="3">
        <f>_xlfn.XLOOKUP(A554,'Original deal_information'!$C$2:$C$777,'Original deal_information'!$D$2:$D$777,0)</f>
        <v>42474.166666666664</v>
      </c>
      <c r="C554">
        <f>_xlfn.XLOOKUP(A554,'Original deal_information'!$C$2:$C$777,'Original deal_information'!$E$2:$E$777,0)</f>
        <v>25000000</v>
      </c>
      <c r="D554">
        <f>_xlfn.XLOOKUP(A554,'Original deal_information'!$C$2:$C$777,'Original deal_information'!$G$2:$G$777,0)</f>
        <v>1234</v>
      </c>
      <c r="E554">
        <f>_xlfn.XLOOKUP(A554,'Original deal_information'!$C$2:$C$777,'Original deal_information'!$H$2:$H$777,0)</f>
        <v>2</v>
      </c>
    </row>
    <row r="555" spans="1:5" ht="15.75" customHeight="1">
      <c r="A555" s="1">
        <v>46377</v>
      </c>
      <c r="B555" s="3">
        <f>_xlfn.XLOOKUP(A555,'Original deal_information'!$C$2:$C$777,'Original deal_information'!$D$2:$D$777,0)</f>
        <v>42874.166666666664</v>
      </c>
      <c r="C555">
        <f>_xlfn.XLOOKUP(A555,'Original deal_information'!$C$2:$C$777,'Original deal_information'!$E$2:$E$777,0)</f>
        <v>2600000</v>
      </c>
      <c r="D555">
        <f>_xlfn.XLOOKUP(A555,'Original deal_information'!$C$2:$C$777,'Original deal_information'!$G$2:$G$777,0)</f>
        <v>5678</v>
      </c>
      <c r="E555">
        <f>_xlfn.XLOOKUP(A555,'Original deal_information'!$C$2:$C$777,'Original deal_information'!$H$2:$H$777,0)</f>
        <v>1</v>
      </c>
    </row>
    <row r="556" spans="1:5" ht="15.75" customHeight="1">
      <c r="A556" s="1">
        <v>46538</v>
      </c>
      <c r="B556" s="3">
        <f>_xlfn.XLOOKUP(A556,'Original deal_information'!$C$2:$C$777,'Original deal_information'!$D$2:$D$777,0)</f>
        <v>42614</v>
      </c>
      <c r="C556">
        <f>_xlfn.XLOOKUP(A556,'Original deal_information'!$C$2:$C$777,'Original deal_information'!$E$2:$E$777,0)</f>
        <v>40000</v>
      </c>
      <c r="D556">
        <f>_xlfn.XLOOKUP(A556,'Original deal_information'!$C$2:$C$777,'Original deal_information'!$G$2:$G$777,0)</f>
        <v>6789</v>
      </c>
      <c r="E556">
        <f>_xlfn.XLOOKUP(A556,'Original deal_information'!$C$2:$C$777,'Original deal_information'!$H$2:$H$777,0)</f>
        <v>1</v>
      </c>
    </row>
    <row r="557" spans="1:5" ht="15.75" customHeight="1">
      <c r="A557" s="1">
        <v>46995</v>
      </c>
      <c r="B557" s="3">
        <f>_xlfn.XLOOKUP(A557,'Original deal_information'!$C$2:$C$777,'Original deal_information'!$D$2:$D$777,0)</f>
        <v>43040</v>
      </c>
      <c r="C557">
        <f>_xlfn.XLOOKUP(A557,'Original deal_information'!$C$2:$C$777,'Original deal_information'!$E$2:$E$777,0)</f>
        <v>4500000</v>
      </c>
      <c r="D557">
        <f>_xlfn.XLOOKUP(A557,'Original deal_information'!$C$2:$C$777,'Original deal_information'!$G$2:$G$777,0)</f>
        <v>9101</v>
      </c>
      <c r="E557">
        <f>_xlfn.XLOOKUP(A557,'Original deal_information'!$C$2:$C$777,'Original deal_information'!$H$2:$H$777,0)</f>
        <v>2</v>
      </c>
    </row>
    <row r="558" spans="1:5" ht="15.75" customHeight="1">
      <c r="A558" s="1">
        <v>47217</v>
      </c>
      <c r="B558" s="3">
        <f>_xlfn.XLOOKUP(A558,'Original deal_information'!$C$2:$C$777,'Original deal_information'!$D$2:$D$777,0)</f>
        <v>43009</v>
      </c>
      <c r="C558">
        <f>_xlfn.XLOOKUP(A558,'Original deal_information'!$C$2:$C$777,'Original deal_information'!$E$2:$E$777,0)</f>
        <v>60000</v>
      </c>
      <c r="D558">
        <f>_xlfn.XLOOKUP(A558,'Original deal_information'!$C$2:$C$777,'Original deal_information'!$G$2:$G$777,0)</f>
        <v>9101</v>
      </c>
      <c r="E558">
        <f>_xlfn.XLOOKUP(A558,'Original deal_information'!$C$2:$C$777,'Original deal_information'!$H$2:$H$777,0)</f>
        <v>0</v>
      </c>
    </row>
    <row r="559" spans="1:5" ht="15.75" customHeight="1">
      <c r="A559" s="1">
        <v>47219</v>
      </c>
      <c r="B559" s="3">
        <f>_xlfn.XLOOKUP(A559,'Original deal_information'!$C$2:$C$777,'Original deal_information'!$D$2:$D$777,0)</f>
        <v>42979</v>
      </c>
      <c r="C559">
        <f>_xlfn.XLOOKUP(A559,'Original deal_information'!$C$2:$C$777,'Original deal_information'!$E$2:$E$777,0)</f>
        <v>80000</v>
      </c>
      <c r="D559">
        <f>_xlfn.XLOOKUP(A559,'Original deal_information'!$C$2:$C$777,'Original deal_information'!$G$2:$G$777,0)</f>
        <v>9101</v>
      </c>
      <c r="E559">
        <f>_xlfn.XLOOKUP(A559,'Original deal_information'!$C$2:$C$777,'Original deal_information'!$H$2:$H$777,0)</f>
        <v>0</v>
      </c>
    </row>
    <row r="560" spans="1:5" ht="15.75" customHeight="1">
      <c r="A560" s="1">
        <v>47311</v>
      </c>
      <c r="B560" s="3">
        <f>_xlfn.XLOOKUP(A560,'Original deal_information'!$C$2:$C$777,'Original deal_information'!$D$2:$D$777,0)</f>
        <v>42614</v>
      </c>
      <c r="C560">
        <f>_xlfn.XLOOKUP(A560,'Original deal_information'!$C$2:$C$777,'Original deal_information'!$E$2:$E$777,0)</f>
        <v>169000</v>
      </c>
      <c r="D560">
        <f>_xlfn.XLOOKUP(A560,'Original deal_information'!$C$2:$C$777,'Original deal_information'!$G$2:$G$777,0)</f>
        <v>9101</v>
      </c>
      <c r="E560">
        <f>_xlfn.XLOOKUP(A560,'Original deal_information'!$C$2:$C$777,'Original deal_information'!$H$2:$H$777,0)</f>
        <v>0</v>
      </c>
    </row>
    <row r="561" spans="1:5" ht="15.75" customHeight="1">
      <c r="A561" s="1">
        <v>47385</v>
      </c>
      <c r="B561" s="3">
        <f>_xlfn.XLOOKUP(A561,'Original deal_information'!$C$2:$C$777,'Original deal_information'!$D$2:$D$777,0)</f>
        <v>43000.166666666664</v>
      </c>
      <c r="C561">
        <f>_xlfn.XLOOKUP(A561,'Original deal_information'!$C$2:$C$777,'Original deal_information'!$E$2:$E$777,0)</f>
        <v>43000</v>
      </c>
      <c r="D561">
        <f>_xlfn.XLOOKUP(A561,'Original deal_information'!$C$2:$C$777,'Original deal_information'!$G$2:$G$777,0)</f>
        <v>4567</v>
      </c>
      <c r="E561">
        <f>_xlfn.XLOOKUP(A561,'Original deal_information'!$C$2:$C$777,'Original deal_information'!$H$2:$H$777,0)</f>
        <v>0</v>
      </c>
    </row>
    <row r="562" spans="1:5" ht="15.75" customHeight="1">
      <c r="A562" s="1">
        <v>47526</v>
      </c>
      <c r="B562" s="3">
        <f>_xlfn.XLOOKUP(A562,'Original deal_information'!$C$2:$C$777,'Original deal_information'!$D$2:$D$777,0)</f>
        <v>43070</v>
      </c>
      <c r="C562">
        <f>_xlfn.XLOOKUP(A562,'Original deal_information'!$C$2:$C$777,'Original deal_information'!$E$2:$E$777,0)</f>
        <v>160000</v>
      </c>
      <c r="D562">
        <f>_xlfn.XLOOKUP(A562,'Original deal_information'!$C$2:$C$777,'Original deal_information'!$G$2:$G$777,0)</f>
        <v>9101</v>
      </c>
      <c r="E562">
        <f>_xlfn.XLOOKUP(A562,'Original deal_information'!$C$2:$C$777,'Original deal_information'!$H$2:$H$777,0)</f>
        <v>0</v>
      </c>
    </row>
    <row r="563" spans="1:5" ht="15.75" customHeight="1">
      <c r="A563" s="1">
        <v>47533</v>
      </c>
      <c r="B563" s="3">
        <f>_xlfn.XLOOKUP(A563,'Original deal_information'!$C$2:$C$777,'Original deal_information'!$D$2:$D$777,0)</f>
        <v>43070.166666666664</v>
      </c>
      <c r="C563">
        <f>_xlfn.XLOOKUP(A563,'Original deal_information'!$C$2:$C$777,'Original deal_information'!$E$2:$E$777,0)</f>
        <v>140000</v>
      </c>
      <c r="D563">
        <f>_xlfn.XLOOKUP(A563,'Original deal_information'!$C$2:$C$777,'Original deal_information'!$G$2:$G$777,0)</f>
        <v>9101</v>
      </c>
      <c r="E563">
        <f>_xlfn.XLOOKUP(A563,'Original deal_information'!$C$2:$C$777,'Original deal_information'!$H$2:$H$777,0)</f>
        <v>0</v>
      </c>
    </row>
    <row r="564" spans="1:5" ht="15.75" customHeight="1">
      <c r="A564" s="1">
        <v>47615</v>
      </c>
      <c r="B564" s="3">
        <f>_xlfn.XLOOKUP(A564,'Original deal_information'!$C$2:$C$777,'Original deal_information'!$D$2:$D$777,0)</f>
        <v>43070.166666666664</v>
      </c>
      <c r="C564">
        <f>_xlfn.XLOOKUP(A564,'Original deal_information'!$C$2:$C$777,'Original deal_information'!$E$2:$E$777,0)</f>
        <v>30000000</v>
      </c>
      <c r="D564">
        <f>_xlfn.XLOOKUP(A564,'Original deal_information'!$C$2:$C$777,'Original deal_information'!$G$2:$G$777,0)</f>
        <v>1234</v>
      </c>
      <c r="E564">
        <f>_xlfn.XLOOKUP(A564,'Original deal_information'!$C$2:$C$777,'Original deal_information'!$H$2:$H$777,0)</f>
        <v>1</v>
      </c>
    </row>
    <row r="565" spans="1:5" ht="15.75" customHeight="1">
      <c r="A565" s="1">
        <v>48328</v>
      </c>
      <c r="B565" s="3">
        <f>_xlfn.XLOOKUP(A565,'Original deal_information'!$C$2:$C$777,'Original deal_information'!$D$2:$D$777,0)</f>
        <v>42522</v>
      </c>
      <c r="C565">
        <f>_xlfn.XLOOKUP(A565,'Original deal_information'!$C$2:$C$777,'Original deal_information'!$E$2:$E$777,0)</f>
        <v>1900000</v>
      </c>
      <c r="D565">
        <f>_xlfn.XLOOKUP(A565,'Original deal_information'!$C$2:$C$777,'Original deal_information'!$G$2:$G$777,0)</f>
        <v>9101</v>
      </c>
      <c r="E565">
        <f>_xlfn.XLOOKUP(A565,'Original deal_information'!$C$2:$C$777,'Original deal_information'!$H$2:$H$777,0)</f>
        <v>3</v>
      </c>
    </row>
    <row r="566" spans="1:5" ht="15.75" customHeight="1">
      <c r="A566" s="1">
        <v>48329</v>
      </c>
      <c r="B566" s="3">
        <f>_xlfn.XLOOKUP(A566,'Original deal_information'!$C$2:$C$777,'Original deal_information'!$D$2:$D$777,0)</f>
        <v>42736</v>
      </c>
      <c r="C566">
        <f>_xlfn.XLOOKUP(A566,'Original deal_information'!$C$2:$C$777,'Original deal_information'!$E$2:$E$777,0)</f>
        <v>2000000</v>
      </c>
      <c r="D566">
        <f>_xlfn.XLOOKUP(A566,'Original deal_information'!$C$2:$C$777,'Original deal_information'!$G$2:$G$777,0)</f>
        <v>9101</v>
      </c>
      <c r="E566">
        <f>_xlfn.XLOOKUP(A566,'Original deal_information'!$C$2:$C$777,'Original deal_information'!$H$2:$H$777,0)</f>
        <v>0</v>
      </c>
    </row>
    <row r="567" spans="1:5" ht="15.75" customHeight="1">
      <c r="A567" s="1">
        <v>48333</v>
      </c>
      <c r="B567" s="3">
        <f>_xlfn.XLOOKUP(A567,'Original deal_information'!$C$2:$C$777,'Original deal_information'!$D$2:$D$777,0)</f>
        <v>42401</v>
      </c>
      <c r="C567">
        <f>_xlfn.XLOOKUP(A567,'Original deal_information'!$C$2:$C$777,'Original deal_information'!$E$2:$E$777,0)</f>
        <v>100000</v>
      </c>
      <c r="D567">
        <f>_xlfn.XLOOKUP(A567,'Original deal_information'!$C$2:$C$777,'Original deal_information'!$G$2:$G$777,0)</f>
        <v>6789</v>
      </c>
      <c r="E567">
        <f>_xlfn.XLOOKUP(A567,'Original deal_information'!$C$2:$C$777,'Original deal_information'!$H$2:$H$777,0)</f>
        <v>0</v>
      </c>
    </row>
    <row r="568" spans="1:5" ht="15.75" customHeight="1">
      <c r="A568" s="1">
        <v>48335</v>
      </c>
      <c r="B568" s="3">
        <f>_xlfn.XLOOKUP(A568,'Original deal_information'!$C$2:$C$777,'Original deal_information'!$D$2:$D$777,0)</f>
        <v>42856</v>
      </c>
      <c r="C568">
        <f>_xlfn.XLOOKUP(A568,'Original deal_information'!$C$2:$C$777,'Original deal_information'!$E$2:$E$777,0)</f>
        <v>60000</v>
      </c>
      <c r="D568">
        <f>_xlfn.XLOOKUP(A568,'Original deal_information'!$C$2:$C$777,'Original deal_information'!$G$2:$G$777,0)</f>
        <v>5672</v>
      </c>
      <c r="E568">
        <f>_xlfn.XLOOKUP(A568,'Original deal_information'!$C$2:$C$777,'Original deal_information'!$H$2:$H$777,0)</f>
        <v>1</v>
      </c>
    </row>
    <row r="569" spans="1:5" ht="15.75" customHeight="1">
      <c r="A569" s="1">
        <v>48350</v>
      </c>
      <c r="B569" s="3">
        <f>_xlfn.XLOOKUP(A569,'Original deal_information'!$C$2:$C$777,'Original deal_information'!$D$2:$D$777,0)</f>
        <v>42370</v>
      </c>
      <c r="C569">
        <f>_xlfn.XLOOKUP(A569,'Original deal_information'!$C$2:$C$777,'Original deal_information'!$E$2:$E$777,0)</f>
        <v>141326</v>
      </c>
      <c r="D569">
        <f>_xlfn.XLOOKUP(A569,'Original deal_information'!$C$2:$C$777,'Original deal_information'!$G$2:$G$777,0)</f>
        <v>5678</v>
      </c>
      <c r="E569">
        <f>_xlfn.XLOOKUP(A569,'Original deal_information'!$C$2:$C$777,'Original deal_information'!$H$2:$H$777,0)</f>
        <v>0</v>
      </c>
    </row>
    <row r="570" spans="1:5" ht="15.75" customHeight="1">
      <c r="A570" s="1">
        <v>48351</v>
      </c>
      <c r="B570" s="3">
        <f>_xlfn.XLOOKUP(A570,'Original deal_information'!$C$2:$C$777,'Original deal_information'!$D$2:$D$777,0)</f>
        <v>42370</v>
      </c>
      <c r="C570">
        <f>_xlfn.XLOOKUP(A570,'Original deal_information'!$C$2:$C$777,'Original deal_information'!$E$2:$E$777,0)</f>
        <v>120000</v>
      </c>
      <c r="D570">
        <f>_xlfn.XLOOKUP(A570,'Original deal_information'!$C$2:$C$777,'Original deal_information'!$G$2:$G$777,0)</f>
        <v>9101</v>
      </c>
      <c r="E570">
        <f>_xlfn.XLOOKUP(A570,'Original deal_information'!$C$2:$C$777,'Original deal_information'!$H$2:$H$777,0)</f>
        <v>0</v>
      </c>
    </row>
    <row r="571" spans="1:5" ht="15.75" customHeight="1">
      <c r="A571" s="1">
        <v>48352</v>
      </c>
      <c r="B571" s="3">
        <f>_xlfn.XLOOKUP(A571,'Original deal_information'!$C$2:$C$777,'Original deal_information'!$D$2:$D$777,0)</f>
        <v>42461</v>
      </c>
      <c r="C571">
        <f>_xlfn.XLOOKUP(A571,'Original deal_information'!$C$2:$C$777,'Original deal_information'!$E$2:$E$777,0)</f>
        <v>175430</v>
      </c>
      <c r="D571">
        <f>_xlfn.XLOOKUP(A571,'Original deal_information'!$C$2:$C$777,'Original deal_information'!$G$2:$G$777,0)</f>
        <v>3456</v>
      </c>
      <c r="E571">
        <f>_xlfn.XLOOKUP(A571,'Original deal_information'!$C$2:$C$777,'Original deal_information'!$H$2:$H$777,0)</f>
        <v>2</v>
      </c>
    </row>
    <row r="572" spans="1:5" ht="15.75" customHeight="1">
      <c r="A572" s="1">
        <v>48353</v>
      </c>
      <c r="B572" s="3">
        <f>_xlfn.XLOOKUP(A572,'Original deal_information'!$C$2:$C$777,'Original deal_information'!$D$2:$D$777,0)</f>
        <v>42948</v>
      </c>
      <c r="C572">
        <f>_xlfn.XLOOKUP(A572,'Original deal_information'!$C$2:$C$777,'Original deal_information'!$E$2:$E$777,0)</f>
        <v>350991</v>
      </c>
      <c r="D572">
        <f>_xlfn.XLOOKUP(A572,'Original deal_information'!$C$2:$C$777,'Original deal_information'!$G$2:$G$777,0)</f>
        <v>9101</v>
      </c>
      <c r="E572">
        <f>_xlfn.XLOOKUP(A572,'Original deal_information'!$C$2:$C$777,'Original deal_information'!$H$2:$H$777,0)</f>
        <v>2</v>
      </c>
    </row>
    <row r="573" spans="1:5" ht="15.75" customHeight="1">
      <c r="A573" s="1">
        <v>48355</v>
      </c>
      <c r="B573" s="3">
        <f>_xlfn.XLOOKUP(A573,'Original deal_information'!$C$2:$C$777,'Original deal_information'!$D$2:$D$777,0)</f>
        <v>42795</v>
      </c>
      <c r="C573">
        <f>_xlfn.XLOOKUP(A573,'Original deal_information'!$C$2:$C$777,'Original deal_information'!$E$2:$E$777,0)</f>
        <v>600000</v>
      </c>
      <c r="D573">
        <f>_xlfn.XLOOKUP(A573,'Original deal_information'!$C$2:$C$777,'Original deal_information'!$G$2:$G$777,0)</f>
        <v>5672</v>
      </c>
      <c r="E573">
        <f>_xlfn.XLOOKUP(A573,'Original deal_information'!$C$2:$C$777,'Original deal_information'!$H$2:$H$777,0)</f>
        <v>1</v>
      </c>
    </row>
    <row r="574" spans="1:5" ht="15.75" customHeight="1">
      <c r="A574" s="1">
        <v>48356</v>
      </c>
      <c r="B574" s="3">
        <f>_xlfn.XLOOKUP(A574,'Original deal_information'!$C$2:$C$777,'Original deal_information'!$D$2:$D$777,0)</f>
        <v>42767</v>
      </c>
      <c r="C574">
        <f>_xlfn.XLOOKUP(A574,'Original deal_information'!$C$2:$C$777,'Original deal_information'!$E$2:$E$777,0)</f>
        <v>400000</v>
      </c>
      <c r="D574">
        <f>_xlfn.XLOOKUP(A574,'Original deal_information'!$C$2:$C$777,'Original deal_information'!$G$2:$G$777,0)</f>
        <v>3456</v>
      </c>
      <c r="E574">
        <f>_xlfn.XLOOKUP(A574,'Original deal_information'!$C$2:$C$777,'Original deal_information'!$H$2:$H$777,0)</f>
        <v>1</v>
      </c>
    </row>
    <row r="575" spans="1:5" ht="15.75" customHeight="1">
      <c r="A575" s="1">
        <v>48357</v>
      </c>
      <c r="B575" s="3">
        <f>_xlfn.XLOOKUP(A575,'Original deal_information'!$C$2:$C$777,'Original deal_information'!$D$2:$D$777,0)</f>
        <v>43009</v>
      </c>
      <c r="C575">
        <f>_xlfn.XLOOKUP(A575,'Original deal_information'!$C$2:$C$777,'Original deal_information'!$E$2:$E$777,0)</f>
        <v>360000</v>
      </c>
      <c r="D575">
        <f>_xlfn.XLOOKUP(A575,'Original deal_information'!$C$2:$C$777,'Original deal_information'!$G$2:$G$777,0)</f>
        <v>9101</v>
      </c>
      <c r="E575">
        <f>_xlfn.XLOOKUP(A575,'Original deal_information'!$C$2:$C$777,'Original deal_information'!$H$2:$H$777,0)</f>
        <v>2</v>
      </c>
    </row>
    <row r="576" spans="1:5" ht="15.75" customHeight="1">
      <c r="A576" s="1">
        <v>48358</v>
      </c>
      <c r="B576" s="3">
        <f>_xlfn.XLOOKUP(A576,'Original deal_information'!$C$2:$C$777,'Original deal_information'!$D$2:$D$777,0)</f>
        <v>42491</v>
      </c>
      <c r="C576">
        <f>_xlfn.XLOOKUP(A576,'Original deal_information'!$C$2:$C$777,'Original deal_information'!$E$2:$E$777,0)</f>
        <v>178038</v>
      </c>
      <c r="D576">
        <f>_xlfn.XLOOKUP(A576,'Original deal_information'!$C$2:$C$777,'Original deal_information'!$G$2:$G$777,0)</f>
        <v>3456</v>
      </c>
      <c r="E576">
        <f>_xlfn.XLOOKUP(A576,'Original deal_information'!$C$2:$C$777,'Original deal_information'!$H$2:$H$777,0)</f>
        <v>2</v>
      </c>
    </row>
    <row r="577" spans="1:5" ht="15.75" customHeight="1">
      <c r="A577" s="1">
        <v>48360</v>
      </c>
      <c r="B577" s="3">
        <f>_xlfn.XLOOKUP(A577,'Original deal_information'!$C$2:$C$777,'Original deal_information'!$D$2:$D$777,0)</f>
        <v>42461</v>
      </c>
      <c r="C577">
        <f>_xlfn.XLOOKUP(A577,'Original deal_information'!$C$2:$C$777,'Original deal_information'!$E$2:$E$777,0)</f>
        <v>553382</v>
      </c>
      <c r="D577">
        <f>_xlfn.XLOOKUP(A577,'Original deal_information'!$C$2:$C$777,'Original deal_information'!$G$2:$G$777,0)</f>
        <v>9101</v>
      </c>
      <c r="E577">
        <f>_xlfn.XLOOKUP(A577,'Original deal_information'!$C$2:$C$777,'Original deal_information'!$H$2:$H$777,0)</f>
        <v>1</v>
      </c>
    </row>
    <row r="578" spans="1:5" ht="15.75" customHeight="1">
      <c r="A578" s="1">
        <v>48362</v>
      </c>
      <c r="B578" s="3">
        <f>_xlfn.XLOOKUP(A578,'Original deal_information'!$C$2:$C$777,'Original deal_information'!$D$2:$D$777,0)</f>
        <v>43070</v>
      </c>
      <c r="C578">
        <f>_xlfn.XLOOKUP(A578,'Original deal_information'!$C$2:$C$777,'Original deal_information'!$E$2:$E$777,0)</f>
        <v>200000</v>
      </c>
      <c r="D578">
        <f>_xlfn.XLOOKUP(A578,'Original deal_information'!$C$2:$C$777,'Original deal_information'!$G$2:$G$777,0)</f>
        <v>9101</v>
      </c>
      <c r="E578">
        <f>_xlfn.XLOOKUP(A578,'Original deal_information'!$C$2:$C$777,'Original deal_information'!$H$2:$H$777,0)</f>
        <v>0</v>
      </c>
    </row>
    <row r="579" spans="1:5" ht="15.75" customHeight="1">
      <c r="A579" s="1">
        <v>48363</v>
      </c>
      <c r="B579" s="3">
        <f>_xlfn.XLOOKUP(A579,'Original deal_information'!$C$2:$C$777,'Original deal_information'!$D$2:$D$777,0)</f>
        <v>42856</v>
      </c>
      <c r="C579">
        <f>_xlfn.XLOOKUP(A579,'Original deal_information'!$C$2:$C$777,'Original deal_information'!$E$2:$E$777,0)</f>
        <v>88000</v>
      </c>
      <c r="D579">
        <f>_xlfn.XLOOKUP(A579,'Original deal_information'!$C$2:$C$777,'Original deal_information'!$G$2:$G$777,0)</f>
        <v>3456</v>
      </c>
      <c r="E579">
        <f>_xlfn.XLOOKUP(A579,'Original deal_information'!$C$2:$C$777,'Original deal_information'!$H$2:$H$777,0)</f>
        <v>2</v>
      </c>
    </row>
    <row r="580" spans="1:5" ht="15.75" customHeight="1">
      <c r="A580" s="1">
        <v>48364</v>
      </c>
      <c r="B580" s="3">
        <f>_xlfn.XLOOKUP(A580,'Original deal_information'!$C$2:$C$777,'Original deal_information'!$D$2:$D$777,0)</f>
        <v>42491</v>
      </c>
      <c r="C580">
        <f>_xlfn.XLOOKUP(A580,'Original deal_information'!$C$2:$C$777,'Original deal_information'!$E$2:$E$777,0)</f>
        <v>75000</v>
      </c>
      <c r="D580">
        <f>_xlfn.XLOOKUP(A580,'Original deal_information'!$C$2:$C$777,'Original deal_information'!$G$2:$G$777,0)</f>
        <v>9101</v>
      </c>
      <c r="E580">
        <f>_xlfn.XLOOKUP(A580,'Original deal_information'!$C$2:$C$777,'Original deal_information'!$H$2:$H$777,0)</f>
        <v>0</v>
      </c>
    </row>
    <row r="581" spans="1:5" ht="15.75" customHeight="1">
      <c r="A581" s="1">
        <v>48393</v>
      </c>
      <c r="B581" s="3">
        <f>_xlfn.XLOOKUP(A581,'Original deal_information'!$C$2:$C$777,'Original deal_information'!$D$2:$D$777,0)</f>
        <v>42795</v>
      </c>
      <c r="C581">
        <f>_xlfn.XLOOKUP(A581,'Original deal_information'!$C$2:$C$777,'Original deal_information'!$E$2:$E$777,0)</f>
        <v>734701</v>
      </c>
      <c r="D581">
        <f>_xlfn.XLOOKUP(A581,'Original deal_information'!$C$2:$C$777,'Original deal_information'!$G$2:$G$777,0)</f>
        <v>9101</v>
      </c>
      <c r="E581">
        <f>_xlfn.XLOOKUP(A581,'Original deal_information'!$C$2:$C$777,'Original deal_information'!$H$2:$H$777,0)</f>
        <v>1</v>
      </c>
    </row>
    <row r="582" spans="1:5" ht="15.75" customHeight="1">
      <c r="A582" s="1">
        <v>48398</v>
      </c>
      <c r="B582" s="3">
        <f>_xlfn.XLOOKUP(A582,'Original deal_information'!$C$2:$C$777,'Original deal_information'!$D$2:$D$777,0)</f>
        <v>42767</v>
      </c>
      <c r="C582">
        <f>_xlfn.XLOOKUP(A582,'Original deal_information'!$C$2:$C$777,'Original deal_information'!$E$2:$E$777,0)</f>
        <v>1100000</v>
      </c>
      <c r="D582">
        <f>_xlfn.XLOOKUP(A582,'Original deal_information'!$C$2:$C$777,'Original deal_information'!$G$2:$G$777,0)</f>
        <v>9101</v>
      </c>
      <c r="E582">
        <f>_xlfn.XLOOKUP(A582,'Original deal_information'!$C$2:$C$777,'Original deal_information'!$H$2:$H$777,0)</f>
        <v>2</v>
      </c>
    </row>
    <row r="583" spans="1:5" ht="15.75" customHeight="1">
      <c r="A583" s="1">
        <v>48402</v>
      </c>
      <c r="B583" s="3">
        <f>_xlfn.XLOOKUP(A583,'Original deal_information'!$C$2:$C$777,'Original deal_information'!$D$2:$D$777,0)</f>
        <v>42917</v>
      </c>
      <c r="C583">
        <f>_xlfn.XLOOKUP(A583,'Original deal_information'!$C$2:$C$777,'Original deal_information'!$E$2:$E$777,0)</f>
        <v>734701</v>
      </c>
      <c r="D583">
        <f>_xlfn.XLOOKUP(A583,'Original deal_information'!$C$2:$C$777,'Original deal_information'!$G$2:$G$777,0)</f>
        <v>9101</v>
      </c>
      <c r="E583">
        <f>_xlfn.XLOOKUP(A583,'Original deal_information'!$C$2:$C$777,'Original deal_information'!$H$2:$H$777,0)</f>
        <v>0</v>
      </c>
    </row>
    <row r="584" spans="1:5" ht="15.75" customHeight="1">
      <c r="A584" s="1">
        <v>48410</v>
      </c>
      <c r="B584" s="3">
        <f>_xlfn.XLOOKUP(A584,'Original deal_information'!$C$2:$C$777,'Original deal_information'!$D$2:$D$777,0)</f>
        <v>42736</v>
      </c>
      <c r="C584">
        <f>_xlfn.XLOOKUP(A584,'Original deal_information'!$C$2:$C$777,'Original deal_information'!$E$2:$E$777,0)</f>
        <v>734701</v>
      </c>
      <c r="D584">
        <f>_xlfn.XLOOKUP(A584,'Original deal_information'!$C$2:$C$777,'Original deal_information'!$G$2:$G$777,0)</f>
        <v>9101</v>
      </c>
      <c r="E584">
        <f>_xlfn.XLOOKUP(A584,'Original deal_information'!$C$2:$C$777,'Original deal_information'!$H$2:$H$777,0)</f>
        <v>0</v>
      </c>
    </row>
    <row r="585" spans="1:5" ht="15.75" customHeight="1">
      <c r="A585" s="1">
        <v>48413</v>
      </c>
      <c r="B585" s="3">
        <f>_xlfn.XLOOKUP(A585,'Original deal_information'!$C$2:$C$777,'Original deal_information'!$D$2:$D$777,0)</f>
        <v>42370</v>
      </c>
      <c r="C585">
        <f>_xlfn.XLOOKUP(A585,'Original deal_information'!$C$2:$C$777,'Original deal_information'!$E$2:$E$777,0)</f>
        <v>553382</v>
      </c>
      <c r="D585">
        <f>_xlfn.XLOOKUP(A585,'Original deal_information'!$C$2:$C$777,'Original deal_information'!$G$2:$G$777,0)</f>
        <v>9101</v>
      </c>
      <c r="E585">
        <f>_xlfn.XLOOKUP(A585,'Original deal_information'!$C$2:$C$777,'Original deal_information'!$H$2:$H$777,0)</f>
        <v>0</v>
      </c>
    </row>
    <row r="586" spans="1:5" ht="15.75" customHeight="1">
      <c r="A586" s="1">
        <v>48415</v>
      </c>
      <c r="B586" s="3">
        <f>_xlfn.XLOOKUP(A586,'Original deal_information'!$C$2:$C$777,'Original deal_information'!$D$2:$D$777,0)</f>
        <v>43009</v>
      </c>
      <c r="C586">
        <f>_xlfn.XLOOKUP(A586,'Original deal_information'!$C$2:$C$777,'Original deal_information'!$E$2:$E$777,0)</f>
        <v>2087000</v>
      </c>
      <c r="D586">
        <f>_xlfn.XLOOKUP(A586,'Original deal_information'!$C$2:$C$777,'Original deal_information'!$G$2:$G$777,0)</f>
        <v>5678</v>
      </c>
      <c r="E586">
        <f>_xlfn.XLOOKUP(A586,'Original deal_information'!$C$2:$C$777,'Original deal_information'!$H$2:$H$777,0)</f>
        <v>0</v>
      </c>
    </row>
    <row r="587" spans="1:5" ht="15.75" customHeight="1">
      <c r="A587" s="1">
        <v>48422</v>
      </c>
      <c r="B587" s="3">
        <f>_xlfn.XLOOKUP(A587,'Original deal_information'!$C$2:$C$777,'Original deal_information'!$D$2:$D$777,0)</f>
        <v>42401</v>
      </c>
      <c r="C587">
        <f>_xlfn.XLOOKUP(A587,'Original deal_information'!$C$2:$C$777,'Original deal_information'!$E$2:$E$777,0)</f>
        <v>553382</v>
      </c>
      <c r="D587">
        <f>_xlfn.XLOOKUP(A587,'Original deal_information'!$C$2:$C$777,'Original deal_information'!$G$2:$G$777,0)</f>
        <v>9101</v>
      </c>
      <c r="E587">
        <f>_xlfn.XLOOKUP(A587,'Original deal_information'!$C$2:$C$777,'Original deal_information'!$H$2:$H$777,0)</f>
        <v>0</v>
      </c>
    </row>
    <row r="588" spans="1:5" ht="15.75" customHeight="1">
      <c r="A588" s="1">
        <v>48448</v>
      </c>
      <c r="B588" s="3">
        <f>_xlfn.XLOOKUP(A588,'Original deal_information'!$C$2:$C$777,'Original deal_information'!$D$2:$D$777,0)</f>
        <v>42736</v>
      </c>
      <c r="C588">
        <f>_xlfn.XLOOKUP(A588,'Original deal_information'!$C$2:$C$777,'Original deal_information'!$E$2:$E$777,0)</f>
        <v>0</v>
      </c>
      <c r="D588">
        <f>_xlfn.XLOOKUP(A588,'Original deal_information'!$C$2:$C$777,'Original deal_information'!$G$2:$G$777,0)</f>
        <v>5672</v>
      </c>
      <c r="E588">
        <f>_xlfn.XLOOKUP(A588,'Original deal_information'!$C$2:$C$777,'Original deal_information'!$H$2:$H$777,0)</f>
        <v>0</v>
      </c>
    </row>
    <row r="589" spans="1:5" ht="15.75" customHeight="1">
      <c r="A589" s="1">
        <v>48456</v>
      </c>
      <c r="B589" s="3">
        <f>_xlfn.XLOOKUP(A589,'Original deal_information'!$C$2:$C$777,'Original deal_information'!$D$2:$D$777,0)</f>
        <v>42522</v>
      </c>
      <c r="C589">
        <f>_xlfn.XLOOKUP(A589,'Original deal_information'!$C$2:$C$777,'Original deal_information'!$E$2:$E$777,0)</f>
        <v>553382</v>
      </c>
      <c r="D589">
        <f>_xlfn.XLOOKUP(A589,'Original deal_information'!$C$2:$C$777,'Original deal_information'!$G$2:$G$777,0)</f>
        <v>9101</v>
      </c>
      <c r="E589">
        <f>_xlfn.XLOOKUP(A589,'Original deal_information'!$C$2:$C$777,'Original deal_information'!$H$2:$H$777,0)</f>
        <v>1</v>
      </c>
    </row>
    <row r="590" spans="1:5" ht="15.75" customHeight="1">
      <c r="A590" s="1">
        <v>48459</v>
      </c>
      <c r="B590" s="3">
        <f>_xlfn.XLOOKUP(A590,'Original deal_information'!$C$2:$C$777,'Original deal_information'!$D$2:$D$777,0)</f>
        <v>42401</v>
      </c>
      <c r="C590">
        <f>_xlfn.XLOOKUP(A590,'Original deal_information'!$C$2:$C$777,'Original deal_information'!$E$2:$E$777,0)</f>
        <v>200000</v>
      </c>
      <c r="D590">
        <f>_xlfn.XLOOKUP(A590,'Original deal_information'!$C$2:$C$777,'Original deal_information'!$G$2:$G$777,0)</f>
        <v>3456</v>
      </c>
      <c r="E590">
        <f>_xlfn.XLOOKUP(A590,'Original deal_information'!$C$2:$C$777,'Original deal_information'!$H$2:$H$777,0)</f>
        <v>0</v>
      </c>
    </row>
    <row r="591" spans="1:5" ht="15.75" customHeight="1">
      <c r="A591" s="1">
        <v>48472</v>
      </c>
      <c r="B591" s="3">
        <f>_xlfn.XLOOKUP(A591,'Original deal_information'!$C$2:$C$777,'Original deal_information'!$D$2:$D$777,0)</f>
        <v>42767</v>
      </c>
      <c r="C591">
        <f>_xlfn.XLOOKUP(A591,'Original deal_information'!$C$2:$C$777,'Original deal_information'!$E$2:$E$777,0)</f>
        <v>0</v>
      </c>
      <c r="D591">
        <f>_xlfn.XLOOKUP(A591,'Original deal_information'!$C$2:$C$777,'Original deal_information'!$G$2:$G$777,0)</f>
        <v>5672</v>
      </c>
      <c r="E591">
        <f>_xlfn.XLOOKUP(A591,'Original deal_information'!$C$2:$C$777,'Original deal_information'!$H$2:$H$777,0)</f>
        <v>1</v>
      </c>
    </row>
    <row r="592" spans="1:5" ht="15.75" customHeight="1">
      <c r="A592" s="1">
        <v>48476</v>
      </c>
      <c r="B592" s="3">
        <f>_xlfn.XLOOKUP(A592,'Original deal_information'!$C$2:$C$777,'Original deal_information'!$D$2:$D$777,0)</f>
        <v>42370</v>
      </c>
      <c r="C592">
        <f>_xlfn.XLOOKUP(A592,'Original deal_information'!$C$2:$C$777,'Original deal_information'!$E$2:$E$777,0)</f>
        <v>553382</v>
      </c>
      <c r="D592">
        <f>_xlfn.XLOOKUP(A592,'Original deal_information'!$C$2:$C$777,'Original deal_information'!$G$2:$G$777,0)</f>
        <v>9101</v>
      </c>
      <c r="E592">
        <f>_xlfn.XLOOKUP(A592,'Original deal_information'!$C$2:$C$777,'Original deal_information'!$H$2:$H$777,0)</f>
        <v>1</v>
      </c>
    </row>
    <row r="593" spans="1:5" ht="15.75" customHeight="1">
      <c r="A593" s="1">
        <v>48716</v>
      </c>
      <c r="B593" s="3">
        <f>_xlfn.XLOOKUP(A593,'Original deal_information'!$C$2:$C$777,'Original deal_information'!$D$2:$D$777,0)</f>
        <v>42491</v>
      </c>
      <c r="C593">
        <f>_xlfn.XLOOKUP(A593,'Original deal_information'!$C$2:$C$777,'Original deal_information'!$E$2:$E$777,0)</f>
        <v>3750000</v>
      </c>
      <c r="D593">
        <f>_xlfn.XLOOKUP(A593,'Original deal_information'!$C$2:$C$777,'Original deal_information'!$G$2:$G$777,0)</f>
        <v>5678</v>
      </c>
      <c r="E593">
        <f>_xlfn.XLOOKUP(A593,'Original deal_information'!$C$2:$C$777,'Original deal_information'!$H$2:$H$777,0)</f>
        <v>1</v>
      </c>
    </row>
    <row r="594" spans="1:5" ht="15.75" customHeight="1">
      <c r="A594" s="1">
        <v>48722</v>
      </c>
      <c r="B594" s="3">
        <f>_xlfn.XLOOKUP(A594,'Original deal_information'!$C$2:$C$777,'Original deal_information'!$D$2:$D$777,0)</f>
        <v>42430</v>
      </c>
      <c r="C594">
        <f>_xlfn.XLOOKUP(A594,'Original deal_information'!$C$2:$C$777,'Original deal_information'!$E$2:$E$777,0)</f>
        <v>100000</v>
      </c>
      <c r="D594">
        <f>_xlfn.XLOOKUP(A594,'Original deal_information'!$C$2:$C$777,'Original deal_information'!$G$2:$G$777,0)</f>
        <v>9101</v>
      </c>
      <c r="E594">
        <f>_xlfn.XLOOKUP(A594,'Original deal_information'!$C$2:$C$777,'Original deal_information'!$H$2:$H$777,0)</f>
        <v>0</v>
      </c>
    </row>
    <row r="595" spans="1:5" ht="15.75" customHeight="1">
      <c r="A595" s="1">
        <v>48784</v>
      </c>
      <c r="B595" s="3">
        <f>_xlfn.XLOOKUP(A595,'Original deal_information'!$C$2:$C$777,'Original deal_information'!$D$2:$D$777,0)</f>
        <v>42675</v>
      </c>
      <c r="C595">
        <f>_xlfn.XLOOKUP(A595,'Original deal_information'!$C$2:$C$777,'Original deal_information'!$E$2:$E$777,0)</f>
        <v>1125000</v>
      </c>
      <c r="D595">
        <f>_xlfn.XLOOKUP(A595,'Original deal_information'!$C$2:$C$777,'Original deal_information'!$G$2:$G$777,0)</f>
        <v>9101</v>
      </c>
      <c r="E595">
        <f>_xlfn.XLOOKUP(A595,'Original deal_information'!$C$2:$C$777,'Original deal_information'!$H$2:$H$777,0)</f>
        <v>4</v>
      </c>
    </row>
    <row r="596" spans="1:5" ht="15.75" customHeight="1">
      <c r="A596" s="1">
        <v>49732</v>
      </c>
      <c r="B596" s="3">
        <f>_xlfn.XLOOKUP(A596,'Original deal_information'!$C$2:$C$777,'Original deal_information'!$D$2:$D$777,0)</f>
        <v>42934.166666666664</v>
      </c>
      <c r="C596">
        <f>_xlfn.XLOOKUP(A596,'Original deal_information'!$C$2:$C$777,'Original deal_information'!$E$2:$E$777,0)</f>
        <v>0</v>
      </c>
      <c r="D596">
        <f>_xlfn.XLOOKUP(A596,'Original deal_information'!$C$2:$C$777,'Original deal_information'!$G$2:$G$777,0)</f>
        <v>1415</v>
      </c>
      <c r="E596">
        <f>_xlfn.XLOOKUP(A596,'Original deal_information'!$C$2:$C$777,'Original deal_information'!$H$2:$H$777,0)</f>
        <v>1</v>
      </c>
    </row>
    <row r="597" spans="1:5" ht="15.75" customHeight="1">
      <c r="A597" s="1">
        <v>49735</v>
      </c>
      <c r="B597" s="3">
        <f>_xlfn.XLOOKUP(A597,'Original deal_information'!$C$2:$C$777,'Original deal_information'!$D$2:$D$777,0)</f>
        <v>42734.166666666664</v>
      </c>
      <c r="C597">
        <f>_xlfn.XLOOKUP(A597,'Original deal_information'!$C$2:$C$777,'Original deal_information'!$E$2:$E$777,0)</f>
        <v>0</v>
      </c>
      <c r="D597">
        <f>_xlfn.XLOOKUP(A597,'Original deal_information'!$C$2:$C$777,'Original deal_information'!$G$2:$G$777,0)</f>
        <v>1415</v>
      </c>
      <c r="E597">
        <f>_xlfn.XLOOKUP(A597,'Original deal_information'!$C$2:$C$777,'Original deal_information'!$H$2:$H$777,0)</f>
        <v>0</v>
      </c>
    </row>
    <row r="598" spans="1:5" ht="15.75" customHeight="1">
      <c r="A598" s="1">
        <v>49885</v>
      </c>
      <c r="B598" s="3">
        <f>_xlfn.XLOOKUP(A598,'Original deal_information'!$C$2:$C$777,'Original deal_information'!$D$2:$D$777,0)</f>
        <v>42675</v>
      </c>
      <c r="C598">
        <f>_xlfn.XLOOKUP(A598,'Original deal_information'!$C$2:$C$777,'Original deal_information'!$E$2:$E$777,0)</f>
        <v>3000000</v>
      </c>
      <c r="D598">
        <f>_xlfn.XLOOKUP(A598,'Original deal_information'!$C$2:$C$777,'Original deal_information'!$G$2:$G$777,0)</f>
        <v>5678</v>
      </c>
      <c r="E598">
        <f>_xlfn.XLOOKUP(A598,'Original deal_information'!$C$2:$C$777,'Original deal_information'!$H$2:$H$777,0)</f>
        <v>1</v>
      </c>
    </row>
    <row r="599" spans="1:5" ht="15.75" customHeight="1">
      <c r="A599" s="1">
        <v>50746</v>
      </c>
      <c r="B599" s="3">
        <f>_xlfn.XLOOKUP(A599,'Original deal_information'!$C$2:$C$777,'Original deal_information'!$D$2:$D$777,0)</f>
        <v>43070.166666666664</v>
      </c>
      <c r="C599">
        <f>_xlfn.XLOOKUP(A599,'Original deal_information'!$C$2:$C$777,'Original deal_information'!$E$2:$E$777,0)</f>
        <v>38000</v>
      </c>
      <c r="D599">
        <f>_xlfn.XLOOKUP(A599,'Original deal_information'!$C$2:$C$777,'Original deal_information'!$G$2:$G$777,0)</f>
        <v>4567</v>
      </c>
      <c r="E599">
        <f>_xlfn.XLOOKUP(A599,'Original deal_information'!$C$2:$C$777,'Original deal_information'!$H$2:$H$777,0)</f>
        <v>0</v>
      </c>
    </row>
    <row r="600" spans="1:5" ht="15.75" customHeight="1">
      <c r="A600" s="1">
        <v>50815</v>
      </c>
      <c r="B600" s="3">
        <f>_xlfn.XLOOKUP(A600,'Original deal_information'!$C$2:$C$777,'Original deal_information'!$D$2:$D$777,0)</f>
        <v>42795</v>
      </c>
      <c r="C600">
        <f>_xlfn.XLOOKUP(A600,'Original deal_information'!$C$2:$C$777,'Original deal_information'!$E$2:$E$777,0)</f>
        <v>200000</v>
      </c>
      <c r="D600">
        <f>_xlfn.XLOOKUP(A600,'Original deal_information'!$C$2:$C$777,'Original deal_information'!$G$2:$G$777,0)</f>
        <v>9101</v>
      </c>
      <c r="E600">
        <f>_xlfn.XLOOKUP(A600,'Original deal_information'!$C$2:$C$777,'Original deal_information'!$H$2:$H$777,0)</f>
        <v>0</v>
      </c>
    </row>
    <row r="601" spans="1:5" ht="15.75" customHeight="1">
      <c r="A601" s="1">
        <v>50828</v>
      </c>
      <c r="B601" s="3">
        <f>_xlfn.XLOOKUP(A601,'Original deal_information'!$C$2:$C$777,'Original deal_information'!$D$2:$D$777,0)</f>
        <v>42948</v>
      </c>
      <c r="C601">
        <f>_xlfn.XLOOKUP(A601,'Original deal_information'!$C$2:$C$777,'Original deal_information'!$E$2:$E$777,0)</f>
        <v>160000</v>
      </c>
      <c r="D601">
        <f>_xlfn.XLOOKUP(A601,'Original deal_information'!$C$2:$C$777,'Original deal_information'!$G$2:$G$777,0)</f>
        <v>9101</v>
      </c>
      <c r="E601">
        <f>_xlfn.XLOOKUP(A601,'Original deal_information'!$C$2:$C$777,'Original deal_information'!$H$2:$H$777,0)</f>
        <v>0</v>
      </c>
    </row>
    <row r="602" spans="1:5" ht="15.75" customHeight="1">
      <c r="A602" s="1">
        <v>50832</v>
      </c>
      <c r="B602" s="3">
        <f>_xlfn.XLOOKUP(A602,'Original deal_information'!$C$2:$C$777,'Original deal_information'!$D$2:$D$777,0)</f>
        <v>42795</v>
      </c>
      <c r="C602">
        <f>_xlfn.XLOOKUP(A602,'Original deal_information'!$C$2:$C$777,'Original deal_information'!$E$2:$E$777,0)</f>
        <v>200000</v>
      </c>
      <c r="D602">
        <f>_xlfn.XLOOKUP(A602,'Original deal_information'!$C$2:$C$777,'Original deal_information'!$G$2:$G$777,0)</f>
        <v>9101</v>
      </c>
      <c r="E602">
        <f>_xlfn.XLOOKUP(A602,'Original deal_information'!$C$2:$C$777,'Original deal_information'!$H$2:$H$777,0)</f>
        <v>0</v>
      </c>
    </row>
    <row r="603" spans="1:5" ht="15.75" customHeight="1">
      <c r="A603" s="1">
        <v>51836</v>
      </c>
      <c r="B603" s="3">
        <f>_xlfn.XLOOKUP(A603,'Original deal_information'!$C$2:$C$777,'Original deal_information'!$D$2:$D$777,0)</f>
        <v>43070</v>
      </c>
      <c r="C603">
        <f>_xlfn.XLOOKUP(A603,'Original deal_information'!$C$2:$C$777,'Original deal_information'!$E$2:$E$777,0)</f>
        <v>600000</v>
      </c>
      <c r="D603">
        <f>_xlfn.XLOOKUP(A603,'Original deal_information'!$C$2:$C$777,'Original deal_information'!$G$2:$G$777,0)</f>
        <v>2345</v>
      </c>
      <c r="E603">
        <f>_xlfn.XLOOKUP(A603,'Original deal_information'!$C$2:$C$777,'Original deal_information'!$H$2:$H$777,0)</f>
        <v>0</v>
      </c>
    </row>
    <row r="604" spans="1:5" ht="15.75" customHeight="1">
      <c r="A604" s="1">
        <v>52446</v>
      </c>
      <c r="B604" s="3">
        <f>_xlfn.XLOOKUP(A604,'Original deal_information'!$C$2:$C$777,'Original deal_information'!$D$2:$D$777,0)</f>
        <v>42526</v>
      </c>
      <c r="C604">
        <f>_xlfn.XLOOKUP(A604,'Original deal_information'!$C$2:$C$777,'Original deal_information'!$E$2:$E$777,0)</f>
        <v>250000</v>
      </c>
      <c r="D604">
        <f>_xlfn.XLOOKUP(A604,'Original deal_information'!$C$2:$C$777,'Original deal_information'!$G$2:$G$777,0)</f>
        <v>3456</v>
      </c>
      <c r="E604">
        <f>_xlfn.XLOOKUP(A604,'Original deal_information'!$C$2:$C$777,'Original deal_information'!$H$2:$H$777,0)</f>
        <v>0</v>
      </c>
    </row>
    <row r="605" spans="1:5" ht="15.75" customHeight="1">
      <c r="A605" s="1">
        <v>52571</v>
      </c>
      <c r="B605" s="3">
        <f>_xlfn.XLOOKUP(A605,'Original deal_information'!$C$2:$C$777,'Original deal_information'!$D$2:$D$777,0)</f>
        <v>42614</v>
      </c>
      <c r="C605">
        <f>_xlfn.XLOOKUP(A605,'Original deal_information'!$C$2:$C$777,'Original deal_information'!$E$2:$E$777,0)</f>
        <v>0</v>
      </c>
      <c r="D605">
        <f>_xlfn.XLOOKUP(A605,'Original deal_information'!$C$2:$C$777,'Original deal_information'!$G$2:$G$777,0)</f>
        <v>9101</v>
      </c>
      <c r="E605">
        <f>_xlfn.XLOOKUP(A605,'Original deal_information'!$C$2:$C$777,'Original deal_information'!$H$2:$H$777,0)</f>
        <v>1</v>
      </c>
    </row>
    <row r="606" spans="1:5" ht="15.75" customHeight="1">
      <c r="A606" s="1">
        <v>52838</v>
      </c>
      <c r="B606" s="3">
        <f>_xlfn.XLOOKUP(A606,'Original deal_information'!$C$2:$C$777,'Original deal_information'!$D$2:$D$777,0)</f>
        <v>42473</v>
      </c>
      <c r="C606">
        <f>_xlfn.XLOOKUP(A606,'Original deal_information'!$C$2:$C$777,'Original deal_information'!$E$2:$E$777,0)</f>
        <v>250000</v>
      </c>
      <c r="D606">
        <f>_xlfn.XLOOKUP(A606,'Original deal_information'!$C$2:$C$777,'Original deal_information'!$G$2:$G$777,0)</f>
        <v>6789</v>
      </c>
      <c r="E606">
        <f>_xlfn.XLOOKUP(A606,'Original deal_information'!$C$2:$C$777,'Original deal_information'!$H$2:$H$777,0)</f>
        <v>0</v>
      </c>
    </row>
    <row r="607" spans="1:5" ht="15.75" customHeight="1">
      <c r="A607" s="1">
        <v>52887</v>
      </c>
      <c r="B607" s="3">
        <f>_xlfn.XLOOKUP(A607,'Original deal_information'!$C$2:$C$777,'Original deal_information'!$D$2:$D$777,0)</f>
        <v>42916</v>
      </c>
      <c r="C607">
        <f>_xlfn.XLOOKUP(A607,'Original deal_information'!$C$2:$C$777,'Original deal_information'!$E$2:$E$777,0)</f>
        <v>400000</v>
      </c>
      <c r="D607">
        <f>_xlfn.XLOOKUP(A607,'Original deal_information'!$C$2:$C$777,'Original deal_information'!$G$2:$G$777,0)</f>
        <v>6789</v>
      </c>
      <c r="E607">
        <f>_xlfn.XLOOKUP(A607,'Original deal_information'!$C$2:$C$777,'Original deal_information'!$H$2:$H$777,0)</f>
        <v>0</v>
      </c>
    </row>
    <row r="608" spans="1:5" ht="15.75" customHeight="1">
      <c r="A608" s="1">
        <v>53019</v>
      </c>
      <c r="B608" s="3">
        <f>_xlfn.XLOOKUP(A608,'Original deal_information'!$C$2:$C$777,'Original deal_information'!$D$2:$D$777,0)</f>
        <v>43009</v>
      </c>
      <c r="C608">
        <f>_xlfn.XLOOKUP(A608,'Original deal_information'!$C$2:$C$777,'Original deal_information'!$E$2:$E$777,0)</f>
        <v>35000</v>
      </c>
      <c r="D608">
        <f>_xlfn.XLOOKUP(A608,'Original deal_information'!$C$2:$C$777,'Original deal_information'!$G$2:$G$777,0)</f>
        <v>6789</v>
      </c>
      <c r="E608">
        <f>_xlfn.XLOOKUP(A608,'Original deal_information'!$C$2:$C$777,'Original deal_information'!$H$2:$H$777,0)</f>
        <v>1</v>
      </c>
    </row>
    <row r="609" spans="1:5" ht="15.75" customHeight="1">
      <c r="A609" s="1">
        <v>53237</v>
      </c>
      <c r="B609" s="3">
        <f>_xlfn.XLOOKUP(A609,'Original deal_information'!$C$2:$C$777,'Original deal_information'!$D$2:$D$777,0)</f>
        <v>42705</v>
      </c>
      <c r="C609">
        <f>_xlfn.XLOOKUP(A609,'Original deal_information'!$C$2:$C$777,'Original deal_information'!$E$2:$E$777,0)</f>
        <v>0</v>
      </c>
      <c r="D609">
        <f>_xlfn.XLOOKUP(A609,'Original deal_information'!$C$2:$C$777,'Original deal_information'!$G$2:$G$777,0)</f>
        <v>5678</v>
      </c>
      <c r="E609">
        <f>_xlfn.XLOOKUP(A609,'Original deal_information'!$C$2:$C$777,'Original deal_information'!$H$2:$H$777,0)</f>
        <v>1</v>
      </c>
    </row>
    <row r="610" spans="1:5" ht="15.75" customHeight="1">
      <c r="A610" s="1">
        <v>53284</v>
      </c>
      <c r="B610" s="3">
        <f>_xlfn.XLOOKUP(A610,'Original deal_information'!$C$2:$C$777,'Original deal_information'!$D$2:$D$777,0)</f>
        <v>42370</v>
      </c>
      <c r="C610">
        <f>_xlfn.XLOOKUP(A610,'Original deal_information'!$C$2:$C$777,'Original deal_information'!$E$2:$E$777,0)</f>
        <v>0</v>
      </c>
      <c r="D610">
        <f>_xlfn.XLOOKUP(A610,'Original deal_information'!$C$2:$C$777,'Original deal_information'!$G$2:$G$777,0)</f>
        <v>9101</v>
      </c>
      <c r="E610">
        <f>_xlfn.XLOOKUP(A610,'Original deal_information'!$C$2:$C$777,'Original deal_information'!$H$2:$H$777,0)</f>
        <v>1</v>
      </c>
    </row>
    <row r="611" spans="1:5" ht="15.75" customHeight="1">
      <c r="A611" s="1">
        <v>53293</v>
      </c>
      <c r="B611" s="3">
        <f>_xlfn.XLOOKUP(A611,'Original deal_information'!$C$2:$C$777,'Original deal_information'!$D$2:$D$777,0)</f>
        <v>42917</v>
      </c>
      <c r="C611">
        <f>_xlfn.XLOOKUP(A611,'Original deal_information'!$C$2:$C$777,'Original deal_information'!$E$2:$E$777,0)</f>
        <v>0</v>
      </c>
      <c r="D611">
        <f>_xlfn.XLOOKUP(A611,'Original deal_information'!$C$2:$C$777,'Original deal_information'!$G$2:$G$777,0)</f>
        <v>9101</v>
      </c>
      <c r="E611">
        <f>_xlfn.XLOOKUP(A611,'Original deal_information'!$C$2:$C$777,'Original deal_information'!$H$2:$H$777,0)</f>
        <v>1</v>
      </c>
    </row>
    <row r="612" spans="1:5" ht="15.75" customHeight="1">
      <c r="A612" s="1">
        <v>53311</v>
      </c>
      <c r="B612" s="3">
        <f>_xlfn.XLOOKUP(A612,'Original deal_information'!$C$2:$C$777,'Original deal_information'!$D$2:$D$777,0)</f>
        <v>42675</v>
      </c>
      <c r="C612">
        <f>_xlfn.XLOOKUP(A612,'Original deal_information'!$C$2:$C$777,'Original deal_information'!$E$2:$E$777,0)</f>
        <v>150000</v>
      </c>
      <c r="D612">
        <f>_xlfn.XLOOKUP(A612,'Original deal_information'!$C$2:$C$777,'Original deal_information'!$G$2:$G$777,0)</f>
        <v>9101</v>
      </c>
      <c r="E612">
        <f>_xlfn.XLOOKUP(A612,'Original deal_information'!$C$2:$C$777,'Original deal_information'!$H$2:$H$777,0)</f>
        <v>1</v>
      </c>
    </row>
    <row r="613" spans="1:5" ht="15.75" customHeight="1">
      <c r="A613" s="1">
        <v>53338</v>
      </c>
      <c r="B613" s="3">
        <f>_xlfn.XLOOKUP(A613,'Original deal_information'!$C$2:$C$777,'Original deal_information'!$D$2:$D$777,0)</f>
        <v>42614</v>
      </c>
      <c r="C613">
        <f>_xlfn.XLOOKUP(A613,'Original deal_information'!$C$2:$C$777,'Original deal_information'!$E$2:$E$777,0)</f>
        <v>0</v>
      </c>
      <c r="D613">
        <f>_xlfn.XLOOKUP(A613,'Original deal_information'!$C$2:$C$777,'Original deal_information'!$G$2:$G$777,0)</f>
        <v>9101</v>
      </c>
      <c r="E613">
        <f>_xlfn.XLOOKUP(A613,'Original deal_information'!$C$2:$C$777,'Original deal_information'!$H$2:$H$777,0)</f>
        <v>1</v>
      </c>
    </row>
    <row r="614" spans="1:5" ht="15.75" customHeight="1">
      <c r="A614" s="1">
        <v>53355</v>
      </c>
      <c r="B614" s="3">
        <f>_xlfn.XLOOKUP(A614,'Original deal_information'!$C$2:$C$777,'Original deal_information'!$D$2:$D$777,0)</f>
        <v>42614</v>
      </c>
      <c r="C614">
        <f>_xlfn.XLOOKUP(A614,'Original deal_information'!$C$2:$C$777,'Original deal_information'!$E$2:$E$777,0)</f>
        <v>0</v>
      </c>
      <c r="D614">
        <f>_xlfn.XLOOKUP(A614,'Original deal_information'!$C$2:$C$777,'Original deal_information'!$G$2:$G$777,0)</f>
        <v>5672</v>
      </c>
      <c r="E614">
        <f>_xlfn.XLOOKUP(A614,'Original deal_information'!$C$2:$C$777,'Original deal_information'!$H$2:$H$777,0)</f>
        <v>1</v>
      </c>
    </row>
    <row r="615" spans="1:5" ht="15.75" customHeight="1">
      <c r="A615" s="1">
        <v>53358</v>
      </c>
      <c r="B615" s="3">
        <f>_xlfn.XLOOKUP(A615,'Original deal_information'!$C$2:$C$777,'Original deal_information'!$D$2:$D$777,0)</f>
        <v>42614</v>
      </c>
      <c r="C615">
        <f>_xlfn.XLOOKUP(A615,'Original deal_information'!$C$2:$C$777,'Original deal_information'!$E$2:$E$777,0)</f>
        <v>0</v>
      </c>
      <c r="D615">
        <f>_xlfn.XLOOKUP(A615,'Original deal_information'!$C$2:$C$777,'Original deal_information'!$G$2:$G$777,0)</f>
        <v>9101</v>
      </c>
      <c r="E615">
        <f>_xlfn.XLOOKUP(A615,'Original deal_information'!$C$2:$C$777,'Original deal_information'!$H$2:$H$777,0)</f>
        <v>1</v>
      </c>
    </row>
    <row r="616" spans="1:5" ht="15.75" customHeight="1">
      <c r="A616" s="1">
        <v>53375</v>
      </c>
      <c r="B616" s="3">
        <f>_xlfn.XLOOKUP(A616,'Original deal_information'!$C$2:$C$777,'Original deal_information'!$D$2:$D$777,0)</f>
        <v>42948</v>
      </c>
      <c r="C616">
        <f>_xlfn.XLOOKUP(A616,'Original deal_information'!$C$2:$C$777,'Original deal_information'!$E$2:$E$777,0)</f>
        <v>14000</v>
      </c>
      <c r="D616">
        <f>_xlfn.XLOOKUP(A616,'Original deal_information'!$C$2:$C$777,'Original deal_information'!$G$2:$G$777,0)</f>
        <v>6789</v>
      </c>
      <c r="E616">
        <f>_xlfn.XLOOKUP(A616,'Original deal_information'!$C$2:$C$777,'Original deal_information'!$H$2:$H$777,0)</f>
        <v>1</v>
      </c>
    </row>
    <row r="617" spans="1:5" ht="15.75" customHeight="1">
      <c r="A617" s="1">
        <v>53379</v>
      </c>
      <c r="B617" s="3">
        <f>_xlfn.XLOOKUP(A617,'Original deal_information'!$C$2:$C$777,'Original deal_information'!$D$2:$D$777,0)</f>
        <v>42614</v>
      </c>
      <c r="C617">
        <f>_xlfn.XLOOKUP(A617,'Original deal_information'!$C$2:$C$777,'Original deal_information'!$E$2:$E$777,0)</f>
        <v>0</v>
      </c>
      <c r="D617">
        <f>_xlfn.XLOOKUP(A617,'Original deal_information'!$C$2:$C$777,'Original deal_information'!$G$2:$G$777,0)</f>
        <v>9101</v>
      </c>
      <c r="E617">
        <f>_xlfn.XLOOKUP(A617,'Original deal_information'!$C$2:$C$777,'Original deal_information'!$H$2:$H$777,0)</f>
        <v>1</v>
      </c>
    </row>
    <row r="618" spans="1:5" ht="15.75" customHeight="1">
      <c r="A618" s="1">
        <v>54335</v>
      </c>
      <c r="B618" s="3">
        <f>_xlfn.XLOOKUP(A618,'Original deal_information'!$C$2:$C$777,'Original deal_information'!$D$2:$D$777,0)</f>
        <v>42583</v>
      </c>
      <c r="C618">
        <f>_xlfn.XLOOKUP(A618,'Original deal_information'!$C$2:$C$777,'Original deal_information'!$E$2:$E$777,0)</f>
        <v>280000</v>
      </c>
      <c r="D618">
        <f>_xlfn.XLOOKUP(A618,'Original deal_information'!$C$2:$C$777,'Original deal_information'!$G$2:$G$777,0)</f>
        <v>9101</v>
      </c>
      <c r="E618">
        <f>_xlfn.XLOOKUP(A618,'Original deal_information'!$C$2:$C$777,'Original deal_information'!$H$2:$H$777,0)</f>
        <v>1</v>
      </c>
    </row>
    <row r="619" spans="1:5" ht="15.75" customHeight="1">
      <c r="A619" s="1">
        <v>54339</v>
      </c>
      <c r="B619" s="3">
        <f>_xlfn.XLOOKUP(A619,'Original deal_information'!$C$2:$C$777,'Original deal_information'!$D$2:$D$777,0)</f>
        <v>42736</v>
      </c>
      <c r="C619">
        <f>_xlfn.XLOOKUP(A619,'Original deal_information'!$C$2:$C$777,'Original deal_information'!$E$2:$E$777,0)</f>
        <v>150000</v>
      </c>
      <c r="D619">
        <f>_xlfn.XLOOKUP(A619,'Original deal_information'!$C$2:$C$777,'Original deal_information'!$G$2:$G$777,0)</f>
        <v>9101</v>
      </c>
      <c r="E619">
        <f>_xlfn.XLOOKUP(A619,'Original deal_information'!$C$2:$C$777,'Original deal_information'!$H$2:$H$777,0)</f>
        <v>1</v>
      </c>
    </row>
    <row r="620" spans="1:5" ht="15.75" customHeight="1">
      <c r="A620" s="1">
        <v>54340</v>
      </c>
      <c r="B620" s="3">
        <f>_xlfn.XLOOKUP(A620,'Original deal_information'!$C$2:$C$777,'Original deal_information'!$D$2:$D$777,0)</f>
        <v>43070</v>
      </c>
      <c r="C620">
        <f>_xlfn.XLOOKUP(A620,'Original deal_information'!$C$2:$C$777,'Original deal_information'!$E$2:$E$777,0)</f>
        <v>70000</v>
      </c>
      <c r="D620">
        <f>_xlfn.XLOOKUP(A620,'Original deal_information'!$C$2:$C$777,'Original deal_information'!$G$2:$G$777,0)</f>
        <v>6789</v>
      </c>
      <c r="E620">
        <f>_xlfn.XLOOKUP(A620,'Original deal_information'!$C$2:$C$777,'Original deal_information'!$H$2:$H$777,0)</f>
        <v>0</v>
      </c>
    </row>
    <row r="621" spans="1:5" ht="15.75" customHeight="1">
      <c r="A621" s="1">
        <v>54344</v>
      </c>
      <c r="B621" s="3">
        <f>_xlfn.XLOOKUP(A621,'Original deal_information'!$C$2:$C$777,'Original deal_information'!$D$2:$D$777,0)</f>
        <v>42461</v>
      </c>
      <c r="C621">
        <f>_xlfn.XLOOKUP(A621,'Original deal_information'!$C$2:$C$777,'Original deal_information'!$E$2:$E$777,0)</f>
        <v>15000</v>
      </c>
      <c r="D621">
        <f>_xlfn.XLOOKUP(A621,'Original deal_information'!$C$2:$C$777,'Original deal_information'!$G$2:$G$777,0)</f>
        <v>9101</v>
      </c>
      <c r="E621">
        <f>_xlfn.XLOOKUP(A621,'Original deal_information'!$C$2:$C$777,'Original deal_information'!$H$2:$H$777,0)</f>
        <v>0</v>
      </c>
    </row>
    <row r="622" spans="1:5" ht="15.75" customHeight="1">
      <c r="A622" s="1">
        <v>54345</v>
      </c>
      <c r="B622" s="3">
        <f>_xlfn.XLOOKUP(A622,'Original deal_information'!$C$2:$C$777,'Original deal_information'!$D$2:$D$777,0)</f>
        <v>42370</v>
      </c>
      <c r="C622">
        <f>_xlfn.XLOOKUP(A622,'Original deal_information'!$C$2:$C$777,'Original deal_information'!$E$2:$E$777,0)</f>
        <v>100000</v>
      </c>
      <c r="D622">
        <f>_xlfn.XLOOKUP(A622,'Original deal_information'!$C$2:$C$777,'Original deal_information'!$G$2:$G$777,0)</f>
        <v>9101</v>
      </c>
      <c r="E622">
        <f>_xlfn.XLOOKUP(A622,'Original deal_information'!$C$2:$C$777,'Original deal_information'!$H$2:$H$777,0)</f>
        <v>2</v>
      </c>
    </row>
    <row r="623" spans="1:5" ht="15.75" customHeight="1">
      <c r="A623" s="1">
        <v>54346</v>
      </c>
      <c r="B623" s="3">
        <f>_xlfn.XLOOKUP(A623,'Original deal_information'!$C$2:$C$777,'Original deal_information'!$D$2:$D$777,0)</f>
        <v>42887</v>
      </c>
      <c r="C623">
        <f>_xlfn.XLOOKUP(A623,'Original deal_information'!$C$2:$C$777,'Original deal_information'!$E$2:$E$777,0)</f>
        <v>50000</v>
      </c>
      <c r="D623">
        <f>_xlfn.XLOOKUP(A623,'Original deal_information'!$C$2:$C$777,'Original deal_information'!$G$2:$G$777,0)</f>
        <v>9101</v>
      </c>
      <c r="E623">
        <f>_xlfn.XLOOKUP(A623,'Original deal_information'!$C$2:$C$777,'Original deal_information'!$H$2:$H$777,0)</f>
        <v>0</v>
      </c>
    </row>
    <row r="624" spans="1:5" ht="15.75" customHeight="1">
      <c r="A624" s="1">
        <v>54358</v>
      </c>
      <c r="B624" s="3">
        <f>_xlfn.XLOOKUP(A624,'Original deal_information'!$C$2:$C$777,'Original deal_information'!$D$2:$D$777,0)</f>
        <v>42401</v>
      </c>
      <c r="C624">
        <f>_xlfn.XLOOKUP(A624,'Original deal_information'!$C$2:$C$777,'Original deal_information'!$E$2:$E$777,0)</f>
        <v>500000</v>
      </c>
      <c r="D624">
        <f>_xlfn.XLOOKUP(A624,'Original deal_information'!$C$2:$C$777,'Original deal_information'!$G$2:$G$777,0)</f>
        <v>9101</v>
      </c>
      <c r="E624">
        <f>_xlfn.XLOOKUP(A624,'Original deal_information'!$C$2:$C$777,'Original deal_information'!$H$2:$H$777,0)</f>
        <v>0</v>
      </c>
    </row>
    <row r="625" spans="1:5" ht="15.75" customHeight="1">
      <c r="A625" s="1">
        <v>54360</v>
      </c>
      <c r="B625" s="3">
        <f>_xlfn.XLOOKUP(A625,'Original deal_information'!$C$2:$C$777,'Original deal_information'!$D$2:$D$777,0)</f>
        <v>42979</v>
      </c>
      <c r="C625">
        <f>_xlfn.XLOOKUP(A625,'Original deal_information'!$C$2:$C$777,'Original deal_information'!$E$2:$E$777,0)</f>
        <v>200000</v>
      </c>
      <c r="D625">
        <f>_xlfn.XLOOKUP(A625,'Original deal_information'!$C$2:$C$777,'Original deal_information'!$G$2:$G$777,0)</f>
        <v>9101</v>
      </c>
      <c r="E625">
        <f>_xlfn.XLOOKUP(A625,'Original deal_information'!$C$2:$C$777,'Original deal_information'!$H$2:$H$777,0)</f>
        <v>0</v>
      </c>
    </row>
    <row r="626" spans="1:5" ht="15.75" customHeight="1">
      <c r="A626" s="1">
        <v>54361</v>
      </c>
      <c r="B626" s="3">
        <f>_xlfn.XLOOKUP(A626,'Original deal_information'!$C$2:$C$777,'Original deal_information'!$D$2:$D$777,0)</f>
        <v>42583</v>
      </c>
      <c r="C626">
        <f>_xlfn.XLOOKUP(A626,'Original deal_information'!$C$2:$C$777,'Original deal_information'!$E$2:$E$777,0)</f>
        <v>1000000</v>
      </c>
      <c r="D626">
        <f>_xlfn.XLOOKUP(A626,'Original deal_information'!$C$2:$C$777,'Original deal_information'!$G$2:$G$777,0)</f>
        <v>9101</v>
      </c>
      <c r="E626">
        <f>_xlfn.XLOOKUP(A626,'Original deal_information'!$C$2:$C$777,'Original deal_information'!$H$2:$H$777,0)</f>
        <v>1</v>
      </c>
    </row>
    <row r="627" spans="1:5" ht="15.75" customHeight="1">
      <c r="A627" s="1">
        <v>54368</v>
      </c>
      <c r="B627" s="3">
        <f>_xlfn.XLOOKUP(A627,'Original deal_information'!$C$2:$C$777,'Original deal_information'!$D$2:$D$777,0)</f>
        <v>42583</v>
      </c>
      <c r="C627">
        <f>_xlfn.XLOOKUP(A627,'Original deal_information'!$C$2:$C$777,'Original deal_information'!$E$2:$E$777,0)</f>
        <v>15000</v>
      </c>
      <c r="D627">
        <f>_xlfn.XLOOKUP(A627,'Original deal_information'!$C$2:$C$777,'Original deal_information'!$G$2:$G$777,0)</f>
        <v>9101</v>
      </c>
      <c r="E627">
        <f>_xlfn.XLOOKUP(A627,'Original deal_information'!$C$2:$C$777,'Original deal_information'!$H$2:$H$777,0)</f>
        <v>0</v>
      </c>
    </row>
    <row r="628" spans="1:5" ht="15.75" customHeight="1">
      <c r="A628" s="1">
        <v>54379</v>
      </c>
      <c r="B628" s="3">
        <f>_xlfn.XLOOKUP(A628,'Original deal_information'!$C$2:$C$777,'Original deal_information'!$D$2:$D$777,0)</f>
        <v>43009</v>
      </c>
      <c r="C628">
        <f>_xlfn.XLOOKUP(A628,'Original deal_information'!$C$2:$C$777,'Original deal_information'!$E$2:$E$777,0)</f>
        <v>100000</v>
      </c>
      <c r="D628">
        <f>_xlfn.XLOOKUP(A628,'Original deal_information'!$C$2:$C$777,'Original deal_information'!$G$2:$G$777,0)</f>
        <v>3456</v>
      </c>
      <c r="E628">
        <f>_xlfn.XLOOKUP(A628,'Original deal_information'!$C$2:$C$777,'Original deal_information'!$H$2:$H$777,0)</f>
        <v>0</v>
      </c>
    </row>
    <row r="629" spans="1:5" ht="15.75" customHeight="1">
      <c r="A629" s="1">
        <v>54381</v>
      </c>
      <c r="B629" s="3">
        <f>_xlfn.XLOOKUP(A629,'Original deal_information'!$C$2:$C$777,'Original deal_information'!$D$2:$D$777,0)</f>
        <v>42552</v>
      </c>
      <c r="C629">
        <f>_xlfn.XLOOKUP(A629,'Original deal_information'!$C$2:$C$777,'Original deal_information'!$E$2:$E$777,0)</f>
        <v>0</v>
      </c>
      <c r="D629">
        <f>_xlfn.XLOOKUP(A629,'Original deal_information'!$C$2:$C$777,'Original deal_information'!$G$2:$G$777,0)</f>
        <v>3456</v>
      </c>
      <c r="E629">
        <f>_xlfn.XLOOKUP(A629,'Original deal_information'!$C$2:$C$777,'Original deal_information'!$H$2:$H$777,0)</f>
        <v>0</v>
      </c>
    </row>
    <row r="630" spans="1:5" ht="15.75" customHeight="1">
      <c r="A630" s="1">
        <v>54385</v>
      </c>
      <c r="B630" s="3">
        <f>_xlfn.XLOOKUP(A630,'Original deal_information'!$C$2:$C$777,'Original deal_information'!$D$2:$D$777,0)</f>
        <v>42491</v>
      </c>
      <c r="C630">
        <f>_xlfn.XLOOKUP(A630,'Original deal_information'!$C$2:$C$777,'Original deal_information'!$E$2:$E$777,0)</f>
        <v>150000</v>
      </c>
      <c r="D630">
        <f>_xlfn.XLOOKUP(A630,'Original deal_information'!$C$2:$C$777,'Original deal_information'!$G$2:$G$777,0)</f>
        <v>9101</v>
      </c>
      <c r="E630">
        <f>_xlfn.XLOOKUP(A630,'Original deal_information'!$C$2:$C$777,'Original deal_information'!$H$2:$H$777,0)</f>
        <v>0</v>
      </c>
    </row>
    <row r="631" spans="1:5" ht="15.75" customHeight="1">
      <c r="A631" s="1">
        <v>54387</v>
      </c>
      <c r="B631" s="3">
        <f>_xlfn.XLOOKUP(A631,'Original deal_information'!$C$2:$C$777,'Original deal_information'!$D$2:$D$777,0)</f>
        <v>42705</v>
      </c>
      <c r="C631">
        <f>_xlfn.XLOOKUP(A631,'Original deal_information'!$C$2:$C$777,'Original deal_information'!$E$2:$E$777,0)</f>
        <v>115000</v>
      </c>
      <c r="D631">
        <f>_xlfn.XLOOKUP(A631,'Original deal_information'!$C$2:$C$777,'Original deal_information'!$G$2:$G$777,0)</f>
        <v>9101</v>
      </c>
      <c r="E631">
        <f>_xlfn.XLOOKUP(A631,'Original deal_information'!$C$2:$C$777,'Original deal_information'!$H$2:$H$777,0)</f>
        <v>1</v>
      </c>
    </row>
    <row r="632" spans="1:5" ht="15.75" customHeight="1">
      <c r="A632" s="1">
        <v>54398</v>
      </c>
      <c r="B632" s="3">
        <f>_xlfn.XLOOKUP(A632,'Original deal_information'!$C$2:$C$777,'Original deal_information'!$D$2:$D$777,0)</f>
        <v>42705</v>
      </c>
      <c r="C632">
        <f>_xlfn.XLOOKUP(A632,'Original deal_information'!$C$2:$C$777,'Original deal_information'!$E$2:$E$777,0)</f>
        <v>200000</v>
      </c>
      <c r="D632">
        <f>_xlfn.XLOOKUP(A632,'Original deal_information'!$C$2:$C$777,'Original deal_information'!$G$2:$G$777,0)</f>
        <v>9101</v>
      </c>
      <c r="E632">
        <f>_xlfn.XLOOKUP(A632,'Original deal_information'!$C$2:$C$777,'Original deal_information'!$H$2:$H$777,0)</f>
        <v>1</v>
      </c>
    </row>
    <row r="633" spans="1:5" ht="15.75" customHeight="1">
      <c r="A633" s="1">
        <v>54400</v>
      </c>
      <c r="B633" s="3">
        <f>_xlfn.XLOOKUP(A633,'Original deal_information'!$C$2:$C$777,'Original deal_information'!$D$2:$D$777,0)</f>
        <v>42736</v>
      </c>
      <c r="C633">
        <f>_xlfn.XLOOKUP(A633,'Original deal_information'!$C$2:$C$777,'Original deal_information'!$E$2:$E$777,0)</f>
        <v>150000</v>
      </c>
      <c r="D633">
        <f>_xlfn.XLOOKUP(A633,'Original deal_information'!$C$2:$C$777,'Original deal_information'!$G$2:$G$777,0)</f>
        <v>9101</v>
      </c>
      <c r="E633">
        <f>_xlfn.XLOOKUP(A633,'Original deal_information'!$C$2:$C$777,'Original deal_information'!$H$2:$H$777,0)</f>
        <v>1</v>
      </c>
    </row>
    <row r="634" spans="1:5" ht="15.75" customHeight="1">
      <c r="A634" s="1">
        <v>54406</v>
      </c>
      <c r="B634" s="3">
        <f>_xlfn.XLOOKUP(A634,'Original deal_information'!$C$2:$C$777,'Original deal_information'!$D$2:$D$777,0)</f>
        <v>42430</v>
      </c>
      <c r="C634">
        <f>_xlfn.XLOOKUP(A634,'Original deal_information'!$C$2:$C$777,'Original deal_information'!$E$2:$E$777,0)</f>
        <v>250000</v>
      </c>
      <c r="D634">
        <f>_xlfn.XLOOKUP(A634,'Original deal_information'!$C$2:$C$777,'Original deal_information'!$G$2:$G$777,0)</f>
        <v>6789</v>
      </c>
      <c r="E634">
        <f>_xlfn.XLOOKUP(A634,'Original deal_information'!$C$2:$C$777,'Original deal_information'!$H$2:$H$777,0)</f>
        <v>0</v>
      </c>
    </row>
    <row r="635" spans="1:5" ht="15.75" customHeight="1">
      <c r="A635" s="1">
        <v>54408</v>
      </c>
      <c r="B635" s="3">
        <f>_xlfn.XLOOKUP(A635,'Original deal_information'!$C$2:$C$777,'Original deal_information'!$D$2:$D$777,0)</f>
        <v>42795</v>
      </c>
      <c r="C635">
        <f>_xlfn.XLOOKUP(A635,'Original deal_information'!$C$2:$C$777,'Original deal_information'!$E$2:$E$777,0)</f>
        <v>10000</v>
      </c>
      <c r="D635">
        <f>_xlfn.XLOOKUP(A635,'Original deal_information'!$C$2:$C$777,'Original deal_information'!$G$2:$G$777,0)</f>
        <v>9101</v>
      </c>
      <c r="E635">
        <f>_xlfn.XLOOKUP(A635,'Original deal_information'!$C$2:$C$777,'Original deal_information'!$H$2:$H$777,0)</f>
        <v>1</v>
      </c>
    </row>
    <row r="636" spans="1:5" ht="15.75" customHeight="1">
      <c r="A636" s="1">
        <v>54412</v>
      </c>
      <c r="B636" s="3">
        <f>_xlfn.XLOOKUP(A636,'Original deal_information'!$C$2:$C$777,'Original deal_information'!$D$2:$D$777,0)</f>
        <v>42522</v>
      </c>
      <c r="C636">
        <f>_xlfn.XLOOKUP(A636,'Original deal_information'!$C$2:$C$777,'Original deal_information'!$E$2:$E$777,0)</f>
        <v>180890</v>
      </c>
      <c r="D636">
        <f>_xlfn.XLOOKUP(A636,'Original deal_information'!$C$2:$C$777,'Original deal_information'!$G$2:$G$777,0)</f>
        <v>9101</v>
      </c>
      <c r="E636">
        <f>_xlfn.XLOOKUP(A636,'Original deal_information'!$C$2:$C$777,'Original deal_information'!$H$2:$H$777,0)</f>
        <v>0</v>
      </c>
    </row>
    <row r="637" spans="1:5" ht="15.75" customHeight="1">
      <c r="A637" s="1">
        <v>54416</v>
      </c>
      <c r="B637" s="3">
        <f>_xlfn.XLOOKUP(A637,'Original deal_information'!$C$2:$C$777,'Original deal_information'!$D$2:$D$777,0)</f>
        <v>42675</v>
      </c>
      <c r="C637">
        <f>_xlfn.XLOOKUP(A637,'Original deal_information'!$C$2:$C$777,'Original deal_information'!$E$2:$E$777,0)</f>
        <v>180890</v>
      </c>
      <c r="D637">
        <f>_xlfn.XLOOKUP(A637,'Original deal_information'!$C$2:$C$777,'Original deal_information'!$G$2:$G$777,0)</f>
        <v>9101</v>
      </c>
      <c r="E637">
        <f>_xlfn.XLOOKUP(A637,'Original deal_information'!$C$2:$C$777,'Original deal_information'!$H$2:$H$777,0)</f>
        <v>1</v>
      </c>
    </row>
    <row r="638" spans="1:5" ht="15.75" customHeight="1">
      <c r="A638" s="1">
        <v>54419</v>
      </c>
      <c r="B638" s="3">
        <f>_xlfn.XLOOKUP(A638,'Original deal_information'!$C$2:$C$777,'Original deal_information'!$D$2:$D$777,0)</f>
        <v>42917</v>
      </c>
      <c r="C638">
        <f>_xlfn.XLOOKUP(A638,'Original deal_information'!$C$2:$C$777,'Original deal_information'!$E$2:$E$777,0)</f>
        <v>150000</v>
      </c>
      <c r="D638">
        <f>_xlfn.XLOOKUP(A638,'Original deal_information'!$C$2:$C$777,'Original deal_information'!$G$2:$G$777,0)</f>
        <v>9101</v>
      </c>
      <c r="E638">
        <f>_xlfn.XLOOKUP(A638,'Original deal_information'!$C$2:$C$777,'Original deal_information'!$H$2:$H$777,0)</f>
        <v>1</v>
      </c>
    </row>
    <row r="639" spans="1:5" ht="15.75" customHeight="1">
      <c r="A639" s="1">
        <v>54421</v>
      </c>
      <c r="B639" s="3">
        <f>_xlfn.XLOOKUP(A639,'Original deal_information'!$C$2:$C$777,'Original deal_information'!$D$2:$D$777,0)</f>
        <v>42675</v>
      </c>
      <c r="C639">
        <f>_xlfn.XLOOKUP(A639,'Original deal_information'!$C$2:$C$777,'Original deal_information'!$E$2:$E$777,0)</f>
        <v>3600000</v>
      </c>
      <c r="D639">
        <f>_xlfn.XLOOKUP(A639,'Original deal_information'!$C$2:$C$777,'Original deal_information'!$G$2:$G$777,0)</f>
        <v>5678</v>
      </c>
      <c r="E639">
        <f>_xlfn.XLOOKUP(A639,'Original deal_information'!$C$2:$C$777,'Original deal_information'!$H$2:$H$777,0)</f>
        <v>1</v>
      </c>
    </row>
    <row r="640" spans="1:5" ht="15.75" customHeight="1">
      <c r="A640" s="1">
        <v>54423</v>
      </c>
      <c r="B640" s="3">
        <f>_xlfn.XLOOKUP(A640,'Original deal_information'!$C$2:$C$777,'Original deal_information'!$D$2:$D$777,0)</f>
        <v>42917</v>
      </c>
      <c r="C640">
        <f>_xlfn.XLOOKUP(A640,'Original deal_information'!$C$2:$C$777,'Original deal_information'!$E$2:$E$777,0)</f>
        <v>35000</v>
      </c>
      <c r="D640">
        <f>_xlfn.XLOOKUP(A640,'Original deal_information'!$C$2:$C$777,'Original deal_information'!$G$2:$G$777,0)</f>
        <v>6789</v>
      </c>
      <c r="E640">
        <f>_xlfn.XLOOKUP(A640,'Original deal_information'!$C$2:$C$777,'Original deal_information'!$H$2:$H$777,0)</f>
        <v>1</v>
      </c>
    </row>
    <row r="641" spans="1:5" ht="15.75" customHeight="1">
      <c r="A641" s="1">
        <v>54429</v>
      </c>
      <c r="B641" s="3">
        <f>_xlfn.XLOOKUP(A641,'Original deal_information'!$C$2:$C$777,'Original deal_information'!$D$2:$D$777,0)</f>
        <v>43070</v>
      </c>
      <c r="C641">
        <f>_xlfn.XLOOKUP(A641,'Original deal_information'!$C$2:$C$777,'Original deal_information'!$E$2:$E$777,0)</f>
        <v>1600000</v>
      </c>
      <c r="D641">
        <f>_xlfn.XLOOKUP(A641,'Original deal_information'!$C$2:$C$777,'Original deal_information'!$G$2:$G$777,0)</f>
        <v>9101</v>
      </c>
      <c r="E641">
        <f>_xlfn.XLOOKUP(A641,'Original deal_information'!$C$2:$C$777,'Original deal_information'!$H$2:$H$777,0)</f>
        <v>3</v>
      </c>
    </row>
    <row r="642" spans="1:5" ht="15.75" customHeight="1">
      <c r="A642" s="1">
        <v>54431</v>
      </c>
      <c r="B642" s="3">
        <f>_xlfn.XLOOKUP(A642,'Original deal_information'!$C$2:$C$777,'Original deal_information'!$D$2:$D$777,0)</f>
        <v>42736</v>
      </c>
      <c r="C642">
        <f>_xlfn.XLOOKUP(A642,'Original deal_information'!$C$2:$C$777,'Original deal_information'!$E$2:$E$777,0)</f>
        <v>10000</v>
      </c>
      <c r="D642">
        <f>_xlfn.XLOOKUP(A642,'Original deal_information'!$C$2:$C$777,'Original deal_information'!$G$2:$G$777,0)</f>
        <v>9101</v>
      </c>
      <c r="E642">
        <f>_xlfn.XLOOKUP(A642,'Original deal_information'!$C$2:$C$777,'Original deal_information'!$H$2:$H$777,0)</f>
        <v>0</v>
      </c>
    </row>
    <row r="643" spans="1:5" ht="15.75" customHeight="1">
      <c r="A643" s="1">
        <v>54433</v>
      </c>
      <c r="B643" s="3">
        <f>_xlfn.XLOOKUP(A643,'Original deal_information'!$C$2:$C$777,'Original deal_information'!$D$2:$D$777,0)</f>
        <v>42736</v>
      </c>
      <c r="C643">
        <f>_xlfn.XLOOKUP(A643,'Original deal_information'!$C$2:$C$777,'Original deal_information'!$E$2:$E$777,0)</f>
        <v>10000</v>
      </c>
      <c r="D643">
        <f>_xlfn.XLOOKUP(A643,'Original deal_information'!$C$2:$C$777,'Original deal_information'!$G$2:$G$777,0)</f>
        <v>9101</v>
      </c>
      <c r="E643">
        <f>_xlfn.XLOOKUP(A643,'Original deal_information'!$C$2:$C$777,'Original deal_information'!$H$2:$H$777,0)</f>
        <v>0</v>
      </c>
    </row>
    <row r="644" spans="1:5" ht="15.75" customHeight="1">
      <c r="A644" s="1">
        <v>54434</v>
      </c>
      <c r="B644" s="3">
        <f>_xlfn.XLOOKUP(A644,'Original deal_information'!$C$2:$C$777,'Original deal_information'!$D$2:$D$777,0)</f>
        <v>42522</v>
      </c>
      <c r="C644">
        <f>_xlfn.XLOOKUP(A644,'Original deal_information'!$C$2:$C$777,'Original deal_information'!$E$2:$E$777,0)</f>
        <v>200000</v>
      </c>
      <c r="D644">
        <f>_xlfn.XLOOKUP(A644,'Original deal_information'!$C$2:$C$777,'Original deal_information'!$G$2:$G$777,0)</f>
        <v>9101</v>
      </c>
      <c r="E644">
        <f>_xlfn.XLOOKUP(A644,'Original deal_information'!$C$2:$C$777,'Original deal_information'!$H$2:$H$777,0)</f>
        <v>1</v>
      </c>
    </row>
    <row r="645" spans="1:5" ht="15.75" customHeight="1">
      <c r="A645" s="1">
        <v>54437</v>
      </c>
      <c r="B645" s="3">
        <f>_xlfn.XLOOKUP(A645,'Original deal_information'!$C$2:$C$777,'Original deal_information'!$D$2:$D$777,0)</f>
        <v>42614</v>
      </c>
      <c r="C645">
        <f>_xlfn.XLOOKUP(A645,'Original deal_information'!$C$2:$C$777,'Original deal_information'!$E$2:$E$777,0)</f>
        <v>10000</v>
      </c>
      <c r="D645">
        <f>_xlfn.XLOOKUP(A645,'Original deal_information'!$C$2:$C$777,'Original deal_information'!$G$2:$G$777,0)</f>
        <v>9101</v>
      </c>
      <c r="E645">
        <f>_xlfn.XLOOKUP(A645,'Original deal_information'!$C$2:$C$777,'Original deal_information'!$H$2:$H$777,0)</f>
        <v>1</v>
      </c>
    </row>
    <row r="646" spans="1:5" ht="15.75" customHeight="1">
      <c r="A646" s="1">
        <v>54438</v>
      </c>
      <c r="B646" s="3">
        <f>_xlfn.XLOOKUP(A646,'Original deal_information'!$C$2:$C$777,'Original deal_information'!$D$2:$D$777,0)</f>
        <v>42491</v>
      </c>
      <c r="C646">
        <f>_xlfn.XLOOKUP(A646,'Original deal_information'!$C$2:$C$777,'Original deal_information'!$E$2:$E$777,0)</f>
        <v>8408</v>
      </c>
      <c r="D646">
        <f>_xlfn.XLOOKUP(A646,'Original deal_information'!$C$2:$C$777,'Original deal_information'!$G$2:$G$777,0)</f>
        <v>9101</v>
      </c>
      <c r="E646">
        <f>_xlfn.XLOOKUP(A646,'Original deal_information'!$C$2:$C$777,'Original deal_information'!$H$2:$H$777,0)</f>
        <v>0</v>
      </c>
    </row>
    <row r="647" spans="1:5" ht="15.75" customHeight="1">
      <c r="A647" s="1">
        <v>54439</v>
      </c>
      <c r="B647" s="3">
        <f>_xlfn.XLOOKUP(A647,'Original deal_information'!$C$2:$C$777,'Original deal_information'!$D$2:$D$777,0)</f>
        <v>42767</v>
      </c>
      <c r="C647">
        <f>_xlfn.XLOOKUP(A647,'Original deal_information'!$C$2:$C$777,'Original deal_information'!$E$2:$E$777,0)</f>
        <v>900000</v>
      </c>
      <c r="D647">
        <f>_xlfn.XLOOKUP(A647,'Original deal_information'!$C$2:$C$777,'Original deal_information'!$G$2:$G$777,0)</f>
        <v>9101</v>
      </c>
      <c r="E647">
        <f>_xlfn.XLOOKUP(A647,'Original deal_information'!$C$2:$C$777,'Original deal_information'!$H$2:$H$777,0)</f>
        <v>0</v>
      </c>
    </row>
    <row r="648" spans="1:5" ht="15.75" customHeight="1">
      <c r="A648" s="1">
        <v>54440</v>
      </c>
      <c r="B648" s="3">
        <f>_xlfn.XLOOKUP(A648,'Original deal_information'!$C$2:$C$777,'Original deal_information'!$D$2:$D$777,0)</f>
        <v>42370</v>
      </c>
      <c r="C648">
        <f>_xlfn.XLOOKUP(A648,'Original deal_information'!$C$2:$C$777,'Original deal_information'!$E$2:$E$777,0)</f>
        <v>250000</v>
      </c>
      <c r="D648">
        <f>_xlfn.XLOOKUP(A648,'Original deal_information'!$C$2:$C$777,'Original deal_information'!$G$2:$G$777,0)</f>
        <v>6789</v>
      </c>
      <c r="E648">
        <f>_xlfn.XLOOKUP(A648,'Original deal_information'!$C$2:$C$777,'Original deal_information'!$H$2:$H$777,0)</f>
        <v>1</v>
      </c>
    </row>
    <row r="649" spans="1:5" ht="15.75" customHeight="1">
      <c r="A649" s="1">
        <v>54441</v>
      </c>
      <c r="B649" s="3">
        <f>_xlfn.XLOOKUP(A649,'Original deal_information'!$C$2:$C$777,'Original deal_information'!$D$2:$D$777,0)</f>
        <v>42522</v>
      </c>
      <c r="C649">
        <f>_xlfn.XLOOKUP(A649,'Original deal_information'!$C$2:$C$777,'Original deal_information'!$E$2:$E$777,0)</f>
        <v>1000000</v>
      </c>
      <c r="D649">
        <f>_xlfn.XLOOKUP(A649,'Original deal_information'!$C$2:$C$777,'Original deal_information'!$G$2:$G$777,0)</f>
        <v>9101</v>
      </c>
      <c r="E649">
        <f>_xlfn.XLOOKUP(A649,'Original deal_information'!$C$2:$C$777,'Original deal_information'!$H$2:$H$777,0)</f>
        <v>0</v>
      </c>
    </row>
    <row r="650" spans="1:5" ht="15.75" customHeight="1">
      <c r="A650" s="1">
        <v>54443</v>
      </c>
      <c r="B650" s="3">
        <f>_xlfn.XLOOKUP(A650,'Original deal_information'!$C$2:$C$777,'Original deal_information'!$D$2:$D$777,0)</f>
        <v>42461</v>
      </c>
      <c r="C650">
        <f>_xlfn.XLOOKUP(A650,'Original deal_information'!$C$2:$C$777,'Original deal_information'!$E$2:$E$777,0)</f>
        <v>300</v>
      </c>
      <c r="D650">
        <f>_xlfn.XLOOKUP(A650,'Original deal_information'!$C$2:$C$777,'Original deal_information'!$G$2:$G$777,0)</f>
        <v>9101</v>
      </c>
      <c r="E650">
        <f>_xlfn.XLOOKUP(A650,'Original deal_information'!$C$2:$C$777,'Original deal_information'!$H$2:$H$777,0)</f>
        <v>1</v>
      </c>
    </row>
    <row r="651" spans="1:5" ht="15.75" customHeight="1">
      <c r="A651" s="1">
        <v>54444</v>
      </c>
      <c r="B651" s="3">
        <f>_xlfn.XLOOKUP(A651,'Original deal_information'!$C$2:$C$777,'Original deal_information'!$D$2:$D$777,0)</f>
        <v>42370</v>
      </c>
      <c r="C651">
        <f>_xlfn.XLOOKUP(A651,'Original deal_information'!$C$2:$C$777,'Original deal_information'!$E$2:$E$777,0)</f>
        <v>180890</v>
      </c>
      <c r="D651">
        <f>_xlfn.XLOOKUP(A651,'Original deal_information'!$C$2:$C$777,'Original deal_information'!$G$2:$G$777,0)</f>
        <v>9101</v>
      </c>
      <c r="E651">
        <f>_xlfn.XLOOKUP(A651,'Original deal_information'!$C$2:$C$777,'Original deal_information'!$H$2:$H$777,0)</f>
        <v>1</v>
      </c>
    </row>
    <row r="652" spans="1:5" ht="15.75" customHeight="1">
      <c r="A652" s="1">
        <v>54445</v>
      </c>
      <c r="B652" s="3">
        <f>_xlfn.XLOOKUP(A652,'Original deal_information'!$C$2:$C$777,'Original deal_information'!$D$2:$D$777,0)</f>
        <v>42370</v>
      </c>
      <c r="C652">
        <f>_xlfn.XLOOKUP(A652,'Original deal_information'!$C$2:$C$777,'Original deal_information'!$E$2:$E$777,0)</f>
        <v>20000000</v>
      </c>
      <c r="D652">
        <f>_xlfn.XLOOKUP(A652,'Original deal_information'!$C$2:$C$777,'Original deal_information'!$G$2:$G$777,0)</f>
        <v>1213</v>
      </c>
      <c r="E652">
        <f>_xlfn.XLOOKUP(A652,'Original deal_information'!$C$2:$C$777,'Original deal_information'!$H$2:$H$777,0)</f>
        <v>0</v>
      </c>
    </row>
    <row r="653" spans="1:5" ht="15.75" customHeight="1">
      <c r="A653" s="1">
        <v>54456</v>
      </c>
      <c r="B653" s="3">
        <f>_xlfn.XLOOKUP(A653,'Original deal_information'!$C$2:$C$777,'Original deal_information'!$D$2:$D$777,0)</f>
        <v>42736</v>
      </c>
      <c r="C653">
        <f>_xlfn.XLOOKUP(A653,'Original deal_information'!$C$2:$C$777,'Original deal_information'!$E$2:$E$777,0)</f>
        <v>20000</v>
      </c>
      <c r="D653">
        <f>_xlfn.XLOOKUP(A653,'Original deal_information'!$C$2:$C$777,'Original deal_information'!$G$2:$G$777,0)</f>
        <v>6789</v>
      </c>
      <c r="E653">
        <f>_xlfn.XLOOKUP(A653,'Original deal_information'!$C$2:$C$777,'Original deal_information'!$H$2:$H$777,0)</f>
        <v>1</v>
      </c>
    </row>
    <row r="654" spans="1:5" ht="15.75" customHeight="1">
      <c r="A654" s="1">
        <v>54457</v>
      </c>
      <c r="B654" s="3">
        <f>_xlfn.XLOOKUP(A654,'Original deal_information'!$C$2:$C$777,'Original deal_information'!$D$2:$D$777,0)</f>
        <v>42430</v>
      </c>
      <c r="C654">
        <f>_xlfn.XLOOKUP(A654,'Original deal_information'!$C$2:$C$777,'Original deal_information'!$E$2:$E$777,0)</f>
        <v>2500000</v>
      </c>
      <c r="D654">
        <f>_xlfn.XLOOKUP(A654,'Original deal_information'!$C$2:$C$777,'Original deal_information'!$G$2:$G$777,0)</f>
        <v>9101</v>
      </c>
      <c r="E654">
        <f>_xlfn.XLOOKUP(A654,'Original deal_information'!$C$2:$C$777,'Original deal_information'!$H$2:$H$777,0)</f>
        <v>1</v>
      </c>
    </row>
    <row r="655" spans="1:5" ht="15.75" customHeight="1">
      <c r="A655" s="1">
        <v>54465</v>
      </c>
      <c r="B655" s="3">
        <f>_xlfn.XLOOKUP(A655,'Original deal_information'!$C$2:$C$777,'Original deal_information'!$D$2:$D$777,0)</f>
        <v>42675</v>
      </c>
      <c r="C655">
        <f>_xlfn.XLOOKUP(A655,'Original deal_information'!$C$2:$C$777,'Original deal_information'!$E$2:$E$777,0)</f>
        <v>12000000</v>
      </c>
      <c r="D655">
        <f>_xlfn.XLOOKUP(A655,'Original deal_information'!$C$2:$C$777,'Original deal_information'!$G$2:$G$777,0)</f>
        <v>6789</v>
      </c>
      <c r="E655">
        <f>_xlfn.XLOOKUP(A655,'Original deal_information'!$C$2:$C$777,'Original deal_information'!$H$2:$H$777,0)</f>
        <v>0</v>
      </c>
    </row>
    <row r="656" spans="1:5" ht="15.75" customHeight="1">
      <c r="A656" s="1">
        <v>54467</v>
      </c>
      <c r="B656" s="3">
        <f>_xlfn.XLOOKUP(A656,'Original deal_information'!$C$2:$C$777,'Original deal_information'!$D$2:$D$777,0)</f>
        <v>42675</v>
      </c>
      <c r="C656">
        <f>_xlfn.XLOOKUP(A656,'Original deal_information'!$C$2:$C$777,'Original deal_information'!$E$2:$E$777,0)</f>
        <v>4000000</v>
      </c>
      <c r="D656">
        <f>_xlfn.XLOOKUP(A656,'Original deal_information'!$C$2:$C$777,'Original deal_information'!$G$2:$G$777,0)</f>
        <v>5678</v>
      </c>
      <c r="E656">
        <f>_xlfn.XLOOKUP(A656,'Original deal_information'!$C$2:$C$777,'Original deal_information'!$H$2:$H$777,0)</f>
        <v>1</v>
      </c>
    </row>
    <row r="657" spans="1:5" ht="15.75" customHeight="1">
      <c r="A657" s="1">
        <v>54468</v>
      </c>
      <c r="B657" s="3">
        <f>_xlfn.XLOOKUP(A657,'Original deal_information'!$C$2:$C$777,'Original deal_information'!$D$2:$D$777,0)</f>
        <v>42644</v>
      </c>
      <c r="C657">
        <f>_xlfn.XLOOKUP(A657,'Original deal_information'!$C$2:$C$777,'Original deal_information'!$E$2:$E$777,0)</f>
        <v>553382</v>
      </c>
      <c r="D657">
        <f>_xlfn.XLOOKUP(A657,'Original deal_information'!$C$2:$C$777,'Original deal_information'!$G$2:$G$777,0)</f>
        <v>9101</v>
      </c>
      <c r="E657">
        <f>_xlfn.XLOOKUP(A657,'Original deal_information'!$C$2:$C$777,'Original deal_information'!$H$2:$H$777,0)</f>
        <v>1</v>
      </c>
    </row>
    <row r="658" spans="1:5" ht="15.75" customHeight="1">
      <c r="A658" s="1">
        <v>54480</v>
      </c>
      <c r="B658" s="3">
        <f>_xlfn.XLOOKUP(A658,'Original deal_information'!$C$2:$C$777,'Original deal_information'!$D$2:$D$777,0)</f>
        <v>43040</v>
      </c>
      <c r="C658">
        <f>_xlfn.XLOOKUP(A658,'Original deal_information'!$C$2:$C$777,'Original deal_information'!$E$2:$E$777,0)</f>
        <v>7000000</v>
      </c>
      <c r="D658">
        <f>_xlfn.XLOOKUP(A658,'Original deal_information'!$C$2:$C$777,'Original deal_information'!$G$2:$G$777,0)</f>
        <v>5678</v>
      </c>
      <c r="E658">
        <f>_xlfn.XLOOKUP(A658,'Original deal_information'!$C$2:$C$777,'Original deal_information'!$H$2:$H$777,0)</f>
        <v>2</v>
      </c>
    </row>
    <row r="659" spans="1:5" ht="15.75" customHeight="1">
      <c r="A659" s="1">
        <v>54481</v>
      </c>
      <c r="B659" s="3">
        <f>_xlfn.XLOOKUP(A659,'Original deal_information'!$C$2:$C$777,'Original deal_information'!$D$2:$D$777,0)</f>
        <v>42614</v>
      </c>
      <c r="C659">
        <f>_xlfn.XLOOKUP(A659,'Original deal_information'!$C$2:$C$777,'Original deal_information'!$E$2:$E$777,0)</f>
        <v>0</v>
      </c>
      <c r="D659">
        <f>_xlfn.XLOOKUP(A659,'Original deal_information'!$C$2:$C$777,'Original deal_information'!$G$2:$G$777,0)</f>
        <v>5672</v>
      </c>
      <c r="E659">
        <f>_xlfn.XLOOKUP(A659,'Original deal_information'!$C$2:$C$777,'Original deal_information'!$H$2:$H$777,0)</f>
        <v>1</v>
      </c>
    </row>
    <row r="660" spans="1:5" ht="15.75" customHeight="1">
      <c r="A660" s="1">
        <v>54482</v>
      </c>
      <c r="B660" s="3">
        <f>_xlfn.XLOOKUP(A660,'Original deal_information'!$C$2:$C$777,'Original deal_information'!$D$2:$D$777,0)</f>
        <v>42583</v>
      </c>
      <c r="C660">
        <f>_xlfn.XLOOKUP(A660,'Original deal_information'!$C$2:$C$777,'Original deal_information'!$E$2:$E$777,0)</f>
        <v>30000</v>
      </c>
      <c r="D660">
        <f>_xlfn.XLOOKUP(A660,'Original deal_information'!$C$2:$C$777,'Original deal_information'!$G$2:$G$777,0)</f>
        <v>6789</v>
      </c>
      <c r="E660">
        <f>_xlfn.XLOOKUP(A660,'Original deal_information'!$C$2:$C$777,'Original deal_information'!$H$2:$H$777,0)</f>
        <v>0</v>
      </c>
    </row>
    <row r="661" spans="1:5" ht="15.75" customHeight="1">
      <c r="A661" s="1">
        <v>54494</v>
      </c>
      <c r="B661" s="3">
        <f>_xlfn.XLOOKUP(A661,'Original deal_information'!$C$2:$C$777,'Original deal_information'!$D$2:$D$777,0)</f>
        <v>42979</v>
      </c>
      <c r="C661">
        <f>_xlfn.XLOOKUP(A661,'Original deal_information'!$C$2:$C$777,'Original deal_information'!$E$2:$E$777,0)</f>
        <v>1594953</v>
      </c>
      <c r="D661">
        <f>_xlfn.XLOOKUP(A661,'Original deal_information'!$C$2:$C$777,'Original deal_information'!$G$2:$G$777,0)</f>
        <v>9101</v>
      </c>
      <c r="E661">
        <f>_xlfn.XLOOKUP(A661,'Original deal_information'!$C$2:$C$777,'Original deal_information'!$H$2:$H$777,0)</f>
        <v>1</v>
      </c>
    </row>
    <row r="662" spans="1:5" ht="15.75" customHeight="1">
      <c r="A662" s="1">
        <v>54505</v>
      </c>
      <c r="B662" s="3">
        <f>_xlfn.XLOOKUP(A662,'Original deal_information'!$C$2:$C$777,'Original deal_information'!$D$2:$D$777,0)</f>
        <v>42856</v>
      </c>
      <c r="C662">
        <f>_xlfn.XLOOKUP(A662,'Original deal_information'!$C$2:$C$777,'Original deal_information'!$E$2:$E$777,0)</f>
        <v>505415</v>
      </c>
      <c r="D662">
        <f>_xlfn.XLOOKUP(A662,'Original deal_information'!$C$2:$C$777,'Original deal_information'!$G$2:$G$777,0)</f>
        <v>9101</v>
      </c>
      <c r="E662">
        <f>_xlfn.XLOOKUP(A662,'Original deal_information'!$C$2:$C$777,'Original deal_information'!$H$2:$H$777,0)</f>
        <v>1</v>
      </c>
    </row>
    <row r="663" spans="1:5" ht="15.75" customHeight="1">
      <c r="A663" s="1">
        <v>54506</v>
      </c>
      <c r="B663" s="3">
        <f>_xlfn.XLOOKUP(A663,'Original deal_information'!$C$2:$C$777,'Original deal_information'!$D$2:$D$777,0)</f>
        <v>42736</v>
      </c>
      <c r="C663">
        <f>_xlfn.XLOOKUP(A663,'Original deal_information'!$C$2:$C$777,'Original deal_information'!$E$2:$E$777,0)</f>
        <v>300000</v>
      </c>
      <c r="D663">
        <f>_xlfn.XLOOKUP(A663,'Original deal_information'!$C$2:$C$777,'Original deal_information'!$G$2:$G$777,0)</f>
        <v>5672</v>
      </c>
      <c r="E663">
        <f>_xlfn.XLOOKUP(A663,'Original deal_information'!$C$2:$C$777,'Original deal_information'!$H$2:$H$777,0)</f>
        <v>0</v>
      </c>
    </row>
    <row r="664" spans="1:5" ht="15.75" customHeight="1">
      <c r="A664" s="1">
        <v>54509</v>
      </c>
      <c r="B664" s="3">
        <f>_xlfn.XLOOKUP(A664,'Original deal_information'!$C$2:$C$777,'Original deal_information'!$D$2:$D$777,0)</f>
        <v>42614</v>
      </c>
      <c r="C664">
        <f>_xlfn.XLOOKUP(A664,'Original deal_information'!$C$2:$C$777,'Original deal_information'!$E$2:$E$777,0)</f>
        <v>0</v>
      </c>
      <c r="D664">
        <f>_xlfn.XLOOKUP(A664,'Original deal_information'!$C$2:$C$777,'Original deal_information'!$G$2:$G$777,0)</f>
        <v>5672</v>
      </c>
      <c r="E664">
        <f>_xlfn.XLOOKUP(A664,'Original deal_information'!$C$2:$C$777,'Original deal_information'!$H$2:$H$777,0)</f>
        <v>1</v>
      </c>
    </row>
    <row r="665" spans="1:5" ht="15.75" customHeight="1">
      <c r="A665" s="1">
        <v>54512</v>
      </c>
      <c r="B665" s="3">
        <f>_xlfn.XLOOKUP(A665,'Original deal_information'!$C$2:$C$777,'Original deal_information'!$D$2:$D$777,0)</f>
        <v>42795</v>
      </c>
      <c r="C665">
        <f>_xlfn.XLOOKUP(A665,'Original deal_information'!$C$2:$C$777,'Original deal_information'!$E$2:$E$777,0)</f>
        <v>150000</v>
      </c>
      <c r="D665">
        <f>_xlfn.XLOOKUP(A665,'Original deal_information'!$C$2:$C$777,'Original deal_information'!$G$2:$G$777,0)</f>
        <v>6789</v>
      </c>
      <c r="E665">
        <f>_xlfn.XLOOKUP(A665,'Original deal_information'!$C$2:$C$777,'Original deal_information'!$H$2:$H$777,0)</f>
        <v>0</v>
      </c>
    </row>
    <row r="666" spans="1:5" ht="15.75" customHeight="1">
      <c r="A666" s="1">
        <v>54523</v>
      </c>
      <c r="B666" s="3">
        <f>_xlfn.XLOOKUP(A666,'Original deal_information'!$C$2:$C$777,'Original deal_information'!$D$2:$D$777,0)</f>
        <v>42887</v>
      </c>
      <c r="C666">
        <f>_xlfn.XLOOKUP(A666,'Original deal_information'!$C$2:$C$777,'Original deal_information'!$E$2:$E$777,0)</f>
        <v>200000</v>
      </c>
      <c r="D666">
        <f>_xlfn.XLOOKUP(A666,'Original deal_information'!$C$2:$C$777,'Original deal_information'!$G$2:$G$777,0)</f>
        <v>6789</v>
      </c>
      <c r="E666">
        <f>_xlfn.XLOOKUP(A666,'Original deal_information'!$C$2:$C$777,'Original deal_information'!$H$2:$H$777,0)</f>
        <v>0</v>
      </c>
    </row>
    <row r="667" spans="1:5" ht="15.75" customHeight="1">
      <c r="A667" s="1">
        <v>54527</v>
      </c>
      <c r="B667" s="3">
        <f>_xlfn.XLOOKUP(A667,'Original deal_information'!$C$2:$C$777,'Original deal_information'!$D$2:$D$777,0)</f>
        <v>42826</v>
      </c>
      <c r="C667">
        <f>_xlfn.XLOOKUP(A667,'Original deal_information'!$C$2:$C$777,'Original deal_information'!$E$2:$E$777,0)</f>
        <v>20000</v>
      </c>
      <c r="D667">
        <f>_xlfn.XLOOKUP(A667,'Original deal_information'!$C$2:$C$777,'Original deal_information'!$G$2:$G$777,0)</f>
        <v>6789</v>
      </c>
      <c r="E667">
        <f>_xlfn.XLOOKUP(A667,'Original deal_information'!$C$2:$C$777,'Original deal_information'!$H$2:$H$777,0)</f>
        <v>1</v>
      </c>
    </row>
    <row r="668" spans="1:5" ht="15.75" customHeight="1">
      <c r="A668" s="1">
        <v>54531</v>
      </c>
      <c r="B668" s="3">
        <f>_xlfn.XLOOKUP(A668,'Original deal_information'!$C$2:$C$777,'Original deal_information'!$D$2:$D$777,0)</f>
        <v>43070</v>
      </c>
      <c r="C668">
        <f>_xlfn.XLOOKUP(A668,'Original deal_information'!$C$2:$C$777,'Original deal_information'!$E$2:$E$777,0)</f>
        <v>59464</v>
      </c>
      <c r="D668">
        <f>_xlfn.XLOOKUP(A668,'Original deal_information'!$C$2:$C$777,'Original deal_information'!$G$2:$G$777,0)</f>
        <v>6789</v>
      </c>
      <c r="E668">
        <f>_xlfn.XLOOKUP(A668,'Original deal_information'!$C$2:$C$777,'Original deal_information'!$H$2:$H$777,0)</f>
        <v>1</v>
      </c>
    </row>
    <row r="669" spans="1:5" ht="15.75" customHeight="1">
      <c r="A669" s="1">
        <v>54532</v>
      </c>
      <c r="B669" s="3">
        <f>_xlfn.XLOOKUP(A669,'Original deal_information'!$C$2:$C$777,'Original deal_information'!$D$2:$D$777,0)</f>
        <v>43070</v>
      </c>
      <c r="C669">
        <f>_xlfn.XLOOKUP(A669,'Original deal_information'!$C$2:$C$777,'Original deal_information'!$E$2:$E$777,0)</f>
        <v>875936</v>
      </c>
      <c r="D669">
        <f>_xlfn.XLOOKUP(A669,'Original deal_information'!$C$2:$C$777,'Original deal_information'!$G$2:$G$777,0)</f>
        <v>9101</v>
      </c>
      <c r="E669">
        <f>_xlfn.XLOOKUP(A669,'Original deal_information'!$C$2:$C$777,'Original deal_information'!$H$2:$H$777,0)</f>
        <v>1</v>
      </c>
    </row>
    <row r="670" spans="1:5" ht="15.75" customHeight="1">
      <c r="A670" s="1">
        <v>54537</v>
      </c>
      <c r="B670" s="3">
        <f>_xlfn.XLOOKUP(A670,'Original deal_information'!$C$2:$C$777,'Original deal_information'!$D$2:$D$777,0)</f>
        <v>42522</v>
      </c>
      <c r="C670">
        <f>_xlfn.XLOOKUP(A670,'Original deal_information'!$C$2:$C$777,'Original deal_information'!$E$2:$E$777,0)</f>
        <v>0</v>
      </c>
      <c r="D670">
        <f>_xlfn.XLOOKUP(A670,'Original deal_information'!$C$2:$C$777,'Original deal_information'!$G$2:$G$777,0)</f>
        <v>5672</v>
      </c>
      <c r="E670">
        <f>_xlfn.XLOOKUP(A670,'Original deal_information'!$C$2:$C$777,'Original deal_information'!$H$2:$H$777,0)</f>
        <v>1</v>
      </c>
    </row>
    <row r="671" spans="1:5" ht="15.75" customHeight="1">
      <c r="A671" s="1">
        <v>54543</v>
      </c>
      <c r="B671" s="3">
        <f>_xlfn.XLOOKUP(A671,'Original deal_information'!$C$2:$C$777,'Original deal_information'!$D$2:$D$777,0)</f>
        <v>42736</v>
      </c>
      <c r="C671">
        <f>_xlfn.XLOOKUP(A671,'Original deal_information'!$C$2:$C$777,'Original deal_information'!$E$2:$E$777,0)</f>
        <v>100000</v>
      </c>
      <c r="D671">
        <f>_xlfn.XLOOKUP(A671,'Original deal_information'!$C$2:$C$777,'Original deal_information'!$G$2:$G$777,0)</f>
        <v>6789</v>
      </c>
      <c r="E671">
        <f>_xlfn.XLOOKUP(A671,'Original deal_information'!$C$2:$C$777,'Original deal_information'!$H$2:$H$777,0)</f>
        <v>1</v>
      </c>
    </row>
    <row r="672" spans="1:5" ht="15.75" customHeight="1">
      <c r="A672" s="1">
        <v>54550</v>
      </c>
      <c r="B672" s="3">
        <f>_xlfn.XLOOKUP(A672,'Original deal_information'!$C$2:$C$777,'Original deal_information'!$D$2:$D$777,0)</f>
        <v>42461</v>
      </c>
      <c r="C672">
        <f>_xlfn.XLOOKUP(A672,'Original deal_information'!$C$2:$C$777,'Original deal_information'!$E$2:$E$777,0)</f>
        <v>19265000</v>
      </c>
      <c r="D672">
        <f>_xlfn.XLOOKUP(A672,'Original deal_information'!$C$2:$C$777,'Original deal_information'!$G$2:$G$777,0)</f>
        <v>5678</v>
      </c>
      <c r="E672">
        <f>_xlfn.XLOOKUP(A672,'Original deal_information'!$C$2:$C$777,'Original deal_information'!$H$2:$H$777,0)</f>
        <v>2</v>
      </c>
    </row>
    <row r="673" spans="1:5" ht="15.75" customHeight="1">
      <c r="A673" s="1">
        <v>54569</v>
      </c>
      <c r="B673" s="3">
        <f>_xlfn.XLOOKUP(A673,'Original deal_information'!$C$2:$C$777,'Original deal_information'!$D$2:$D$777,0)</f>
        <v>42887</v>
      </c>
      <c r="C673">
        <f>_xlfn.XLOOKUP(A673,'Original deal_information'!$C$2:$C$777,'Original deal_information'!$E$2:$E$777,0)</f>
        <v>734701</v>
      </c>
      <c r="D673">
        <f>_xlfn.XLOOKUP(A673,'Original deal_information'!$C$2:$C$777,'Original deal_information'!$G$2:$G$777,0)</f>
        <v>9101</v>
      </c>
      <c r="E673">
        <f>_xlfn.XLOOKUP(A673,'Original deal_information'!$C$2:$C$777,'Original deal_information'!$H$2:$H$777,0)</f>
        <v>0</v>
      </c>
    </row>
    <row r="674" spans="1:5" ht="15.75" customHeight="1">
      <c r="A674" s="1">
        <v>54570</v>
      </c>
      <c r="B674" s="3">
        <f>_xlfn.XLOOKUP(A674,'Original deal_information'!$C$2:$C$777,'Original deal_information'!$D$2:$D$777,0)</f>
        <v>43070</v>
      </c>
      <c r="C674">
        <f>_xlfn.XLOOKUP(A674,'Original deal_information'!$C$2:$C$777,'Original deal_information'!$E$2:$E$777,0)</f>
        <v>744381</v>
      </c>
      <c r="D674">
        <f>_xlfn.XLOOKUP(A674,'Original deal_information'!$C$2:$C$777,'Original deal_information'!$G$2:$G$777,0)</f>
        <v>9101</v>
      </c>
      <c r="E674">
        <f>_xlfn.XLOOKUP(A674,'Original deal_information'!$C$2:$C$777,'Original deal_information'!$H$2:$H$777,0)</f>
        <v>1</v>
      </c>
    </row>
    <row r="675" spans="1:5" ht="15.75" customHeight="1">
      <c r="A675" s="1">
        <v>54576</v>
      </c>
      <c r="B675" s="3">
        <f>_xlfn.XLOOKUP(A675,'Original deal_information'!$C$2:$C$777,'Original deal_information'!$D$2:$D$777,0)</f>
        <v>42401</v>
      </c>
      <c r="C675">
        <f>_xlfn.XLOOKUP(A675,'Original deal_information'!$C$2:$C$777,'Original deal_information'!$E$2:$E$777,0)</f>
        <v>553382</v>
      </c>
      <c r="D675">
        <f>_xlfn.XLOOKUP(A675,'Original deal_information'!$C$2:$C$777,'Original deal_information'!$G$2:$G$777,0)</f>
        <v>9101</v>
      </c>
      <c r="E675">
        <f>_xlfn.XLOOKUP(A675,'Original deal_information'!$C$2:$C$777,'Original deal_information'!$H$2:$H$777,0)</f>
        <v>1</v>
      </c>
    </row>
    <row r="676" spans="1:5" ht="15.75" customHeight="1">
      <c r="A676" s="1">
        <v>54580</v>
      </c>
      <c r="B676" s="3">
        <f>_xlfn.XLOOKUP(A676,'Original deal_information'!$C$2:$C$777,'Original deal_information'!$D$2:$D$777,0)</f>
        <v>42705</v>
      </c>
      <c r="C676">
        <f>_xlfn.XLOOKUP(A676,'Original deal_information'!$C$2:$C$777,'Original deal_information'!$E$2:$E$777,0)</f>
        <v>0</v>
      </c>
      <c r="D676">
        <f>_xlfn.XLOOKUP(A676,'Original deal_information'!$C$2:$C$777,'Original deal_information'!$G$2:$G$777,0)</f>
        <v>5672</v>
      </c>
      <c r="E676">
        <f>_xlfn.XLOOKUP(A676,'Original deal_information'!$C$2:$C$777,'Original deal_information'!$H$2:$H$777,0)</f>
        <v>1</v>
      </c>
    </row>
    <row r="677" spans="1:5" ht="15.75" customHeight="1">
      <c r="A677" s="1">
        <v>54582</v>
      </c>
      <c r="B677" s="3">
        <f>_xlfn.XLOOKUP(A677,'Original deal_information'!$C$2:$C$777,'Original deal_information'!$D$2:$D$777,0)</f>
        <v>42583</v>
      </c>
      <c r="C677">
        <f>_xlfn.XLOOKUP(A677,'Original deal_information'!$C$2:$C$777,'Original deal_information'!$E$2:$E$777,0)</f>
        <v>1834000</v>
      </c>
      <c r="D677">
        <f>_xlfn.XLOOKUP(A677,'Original deal_information'!$C$2:$C$777,'Original deal_information'!$G$2:$G$777,0)</f>
        <v>5672</v>
      </c>
      <c r="E677">
        <f>_xlfn.XLOOKUP(A677,'Original deal_information'!$C$2:$C$777,'Original deal_information'!$H$2:$H$777,0)</f>
        <v>1</v>
      </c>
    </row>
    <row r="678" spans="1:5" ht="15.75" customHeight="1">
      <c r="A678" s="1">
        <v>54588</v>
      </c>
      <c r="B678" s="3">
        <f>_xlfn.XLOOKUP(A678,'Original deal_information'!$C$2:$C$777,'Original deal_information'!$D$2:$D$777,0)</f>
        <v>42948</v>
      </c>
      <c r="C678">
        <f>_xlfn.XLOOKUP(A678,'Original deal_information'!$C$2:$C$777,'Original deal_information'!$E$2:$E$777,0)</f>
        <v>0</v>
      </c>
      <c r="D678">
        <f>_xlfn.XLOOKUP(A678,'Original deal_information'!$C$2:$C$777,'Original deal_information'!$G$2:$G$777,0)</f>
        <v>5672</v>
      </c>
      <c r="E678">
        <f>_xlfn.XLOOKUP(A678,'Original deal_information'!$C$2:$C$777,'Original deal_information'!$H$2:$H$777,0)</f>
        <v>1</v>
      </c>
    </row>
    <row r="679" spans="1:5" ht="15.75" customHeight="1">
      <c r="A679" s="1">
        <v>54594</v>
      </c>
      <c r="B679" s="3">
        <f>_xlfn.XLOOKUP(A679,'Original deal_information'!$C$2:$C$777,'Original deal_information'!$D$2:$D$777,0)</f>
        <v>42736</v>
      </c>
      <c r="C679">
        <f>_xlfn.XLOOKUP(A679,'Original deal_information'!$C$2:$C$777,'Original deal_information'!$E$2:$E$777,0)</f>
        <v>50000</v>
      </c>
      <c r="D679">
        <f>_xlfn.XLOOKUP(A679,'Original deal_information'!$C$2:$C$777,'Original deal_information'!$G$2:$G$777,0)</f>
        <v>6789</v>
      </c>
      <c r="E679">
        <f>_xlfn.XLOOKUP(A679,'Original deal_information'!$C$2:$C$777,'Original deal_information'!$H$2:$H$777,0)</f>
        <v>0</v>
      </c>
    </row>
    <row r="680" spans="1:5" ht="15.75" customHeight="1">
      <c r="A680" s="1">
        <v>54601</v>
      </c>
      <c r="B680" s="3">
        <f>_xlfn.XLOOKUP(A680,'Original deal_information'!$C$2:$C$777,'Original deal_information'!$D$2:$D$777,0)</f>
        <v>42614</v>
      </c>
      <c r="C680">
        <f>_xlfn.XLOOKUP(A680,'Original deal_information'!$C$2:$C$777,'Original deal_information'!$E$2:$E$777,0)</f>
        <v>553382</v>
      </c>
      <c r="D680">
        <f>_xlfn.XLOOKUP(A680,'Original deal_information'!$C$2:$C$777,'Original deal_information'!$G$2:$G$777,0)</f>
        <v>9101</v>
      </c>
      <c r="E680">
        <f>_xlfn.XLOOKUP(A680,'Original deal_information'!$C$2:$C$777,'Original deal_information'!$H$2:$H$777,0)</f>
        <v>2</v>
      </c>
    </row>
    <row r="681" spans="1:5" ht="15.75" customHeight="1">
      <c r="A681" s="1">
        <v>54602</v>
      </c>
      <c r="B681" s="3">
        <f>_xlfn.XLOOKUP(A681,'Original deal_information'!$C$2:$C$777,'Original deal_information'!$D$2:$D$777,0)</f>
        <v>42461</v>
      </c>
      <c r="C681">
        <f>_xlfn.XLOOKUP(A681,'Original deal_information'!$C$2:$C$777,'Original deal_information'!$E$2:$E$777,0)</f>
        <v>178038</v>
      </c>
      <c r="D681">
        <f>_xlfn.XLOOKUP(A681,'Original deal_information'!$C$2:$C$777,'Original deal_information'!$G$2:$G$777,0)</f>
        <v>3456</v>
      </c>
      <c r="E681">
        <f>_xlfn.XLOOKUP(A681,'Original deal_information'!$C$2:$C$777,'Original deal_information'!$H$2:$H$777,0)</f>
        <v>2</v>
      </c>
    </row>
    <row r="682" spans="1:5" ht="15.75" customHeight="1">
      <c r="A682" s="1">
        <v>54609</v>
      </c>
      <c r="B682" s="3">
        <f>_xlfn.XLOOKUP(A682,'Original deal_information'!$C$2:$C$777,'Original deal_information'!$D$2:$D$777,0)</f>
        <v>43040</v>
      </c>
      <c r="C682">
        <f>_xlfn.XLOOKUP(A682,'Original deal_information'!$C$2:$C$777,'Original deal_information'!$E$2:$E$777,0)</f>
        <v>88000</v>
      </c>
      <c r="D682">
        <f>_xlfn.XLOOKUP(A682,'Original deal_information'!$C$2:$C$777,'Original deal_information'!$G$2:$G$777,0)</f>
        <v>3456</v>
      </c>
      <c r="E682">
        <f>_xlfn.XLOOKUP(A682,'Original deal_information'!$C$2:$C$777,'Original deal_information'!$H$2:$H$777,0)</f>
        <v>1</v>
      </c>
    </row>
    <row r="683" spans="1:5" ht="15.75" customHeight="1">
      <c r="A683" s="1">
        <v>54616</v>
      </c>
      <c r="B683" s="3">
        <f>_xlfn.XLOOKUP(A683,'Original deal_information'!$C$2:$C$777,'Original deal_information'!$D$2:$D$777,0)</f>
        <v>42675</v>
      </c>
      <c r="C683">
        <f>_xlfn.XLOOKUP(A683,'Original deal_information'!$C$2:$C$777,'Original deal_information'!$E$2:$E$777,0)</f>
        <v>178038</v>
      </c>
      <c r="D683">
        <f>_xlfn.XLOOKUP(A683,'Original deal_information'!$C$2:$C$777,'Original deal_information'!$G$2:$G$777,0)</f>
        <v>3456</v>
      </c>
      <c r="E683">
        <f>_xlfn.XLOOKUP(A683,'Original deal_information'!$C$2:$C$777,'Original deal_information'!$H$2:$H$777,0)</f>
        <v>3</v>
      </c>
    </row>
    <row r="684" spans="1:5" ht="15.75" customHeight="1">
      <c r="A684" s="1">
        <v>54617</v>
      </c>
      <c r="B684" s="3">
        <f>_xlfn.XLOOKUP(A684,'Original deal_information'!$C$2:$C$777,'Original deal_information'!$D$2:$D$777,0)</f>
        <v>42491</v>
      </c>
      <c r="C684">
        <f>_xlfn.XLOOKUP(A684,'Original deal_information'!$C$2:$C$777,'Original deal_information'!$E$2:$E$777,0)</f>
        <v>400000</v>
      </c>
      <c r="D684">
        <f>_xlfn.XLOOKUP(A684,'Original deal_information'!$C$2:$C$777,'Original deal_information'!$G$2:$G$777,0)</f>
        <v>9101</v>
      </c>
      <c r="E684">
        <f>_xlfn.XLOOKUP(A684,'Original deal_information'!$C$2:$C$777,'Original deal_information'!$H$2:$H$777,0)</f>
        <v>1</v>
      </c>
    </row>
    <row r="685" spans="1:5" ht="15.75" customHeight="1">
      <c r="A685" s="1">
        <v>54619</v>
      </c>
      <c r="B685" s="3">
        <f>_xlfn.XLOOKUP(A685,'Original deal_information'!$C$2:$C$777,'Original deal_information'!$D$2:$D$777,0)</f>
        <v>42948</v>
      </c>
      <c r="C685">
        <f>_xlfn.XLOOKUP(A685,'Original deal_information'!$C$2:$C$777,'Original deal_information'!$E$2:$E$777,0)</f>
        <v>88000</v>
      </c>
      <c r="D685">
        <f>_xlfn.XLOOKUP(A685,'Original deal_information'!$C$2:$C$777,'Original deal_information'!$G$2:$G$777,0)</f>
        <v>3456</v>
      </c>
      <c r="E685">
        <f>_xlfn.XLOOKUP(A685,'Original deal_information'!$C$2:$C$777,'Original deal_information'!$H$2:$H$777,0)</f>
        <v>2</v>
      </c>
    </row>
    <row r="686" spans="1:5" ht="15.75" customHeight="1">
      <c r="A686" s="1">
        <v>54621</v>
      </c>
      <c r="B686" s="3">
        <f>_xlfn.XLOOKUP(A686,'Original deal_information'!$C$2:$C$777,'Original deal_information'!$D$2:$D$777,0)</f>
        <v>42826</v>
      </c>
      <c r="C686">
        <f>_xlfn.XLOOKUP(A686,'Original deal_information'!$C$2:$C$777,'Original deal_information'!$E$2:$E$777,0)</f>
        <v>20000</v>
      </c>
      <c r="D686">
        <f>_xlfn.XLOOKUP(A686,'Original deal_information'!$C$2:$C$777,'Original deal_information'!$G$2:$G$777,0)</f>
        <v>6789</v>
      </c>
      <c r="E686">
        <f>_xlfn.XLOOKUP(A686,'Original deal_information'!$C$2:$C$777,'Original deal_information'!$H$2:$H$777,0)</f>
        <v>1</v>
      </c>
    </row>
    <row r="687" spans="1:5" ht="15.75" customHeight="1">
      <c r="A687" s="1">
        <v>54622</v>
      </c>
      <c r="B687" s="3">
        <f>_xlfn.XLOOKUP(A687,'Original deal_information'!$C$2:$C$777,'Original deal_information'!$D$2:$D$777,0)</f>
        <v>42887</v>
      </c>
      <c r="C687">
        <f>_xlfn.XLOOKUP(A687,'Original deal_information'!$C$2:$C$777,'Original deal_information'!$E$2:$E$777,0)</f>
        <v>88000</v>
      </c>
      <c r="D687">
        <f>_xlfn.XLOOKUP(A687,'Original deal_information'!$C$2:$C$777,'Original deal_information'!$G$2:$G$777,0)</f>
        <v>3456</v>
      </c>
      <c r="E687">
        <f>_xlfn.XLOOKUP(A687,'Original deal_information'!$C$2:$C$777,'Original deal_information'!$H$2:$H$777,0)</f>
        <v>2</v>
      </c>
    </row>
    <row r="688" spans="1:5" ht="15.75" customHeight="1">
      <c r="A688" s="1">
        <v>54624</v>
      </c>
      <c r="B688" s="3">
        <f>_xlfn.XLOOKUP(A688,'Original deal_information'!$C$2:$C$777,'Original deal_information'!$D$2:$D$777,0)</f>
        <v>42491</v>
      </c>
      <c r="C688">
        <f>_xlfn.XLOOKUP(A688,'Original deal_information'!$C$2:$C$777,'Original deal_information'!$E$2:$E$777,0)</f>
        <v>20000</v>
      </c>
      <c r="D688">
        <f>_xlfn.XLOOKUP(A688,'Original deal_information'!$C$2:$C$777,'Original deal_information'!$G$2:$G$777,0)</f>
        <v>6789</v>
      </c>
      <c r="E688">
        <f>_xlfn.XLOOKUP(A688,'Original deal_information'!$C$2:$C$777,'Original deal_information'!$H$2:$H$777,0)</f>
        <v>1</v>
      </c>
    </row>
    <row r="689" spans="1:5" ht="15.75" customHeight="1">
      <c r="A689" s="1">
        <v>54629</v>
      </c>
      <c r="B689" s="3">
        <f>_xlfn.XLOOKUP(A689,'Original deal_information'!$C$2:$C$777,'Original deal_information'!$D$2:$D$777,0)</f>
        <v>42767</v>
      </c>
      <c r="C689">
        <f>_xlfn.XLOOKUP(A689,'Original deal_information'!$C$2:$C$777,'Original deal_information'!$E$2:$E$777,0)</f>
        <v>244000</v>
      </c>
      <c r="D689">
        <f>_xlfn.XLOOKUP(A689,'Original deal_information'!$C$2:$C$777,'Original deal_information'!$G$2:$G$777,0)</f>
        <v>9101</v>
      </c>
      <c r="E689">
        <f>_xlfn.XLOOKUP(A689,'Original deal_information'!$C$2:$C$777,'Original deal_information'!$H$2:$H$777,0)</f>
        <v>1</v>
      </c>
    </row>
    <row r="690" spans="1:5" ht="15.75" customHeight="1">
      <c r="A690" s="1">
        <v>54630</v>
      </c>
      <c r="B690" s="3">
        <f>_xlfn.XLOOKUP(A690,'Original deal_information'!$C$2:$C$777,'Original deal_information'!$D$2:$D$777,0)</f>
        <v>42736</v>
      </c>
      <c r="C690">
        <f>_xlfn.XLOOKUP(A690,'Original deal_information'!$C$2:$C$777,'Original deal_information'!$E$2:$E$777,0)</f>
        <v>1700000</v>
      </c>
      <c r="D690">
        <f>_xlfn.XLOOKUP(A690,'Original deal_information'!$C$2:$C$777,'Original deal_information'!$G$2:$G$777,0)</f>
        <v>9101</v>
      </c>
      <c r="E690">
        <f>_xlfn.XLOOKUP(A690,'Original deal_information'!$C$2:$C$777,'Original deal_information'!$H$2:$H$777,0)</f>
        <v>2</v>
      </c>
    </row>
  </sheetData>
  <pageMargins left="0" right="0" top="0" bottom="0" header="0" footer="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690"/>
  <sheetViews>
    <sheetView workbookViewId="0"/>
  </sheetViews>
  <sheetFormatPr defaultColWidth="12.5703125" defaultRowHeight="15.75" customHeight="1"/>
  <cols>
    <col min="2" max="2" width="26.42578125" bestFit="1" customWidth="1"/>
  </cols>
  <sheetData>
    <row r="1" spans="1:2">
      <c r="A1" s="1" t="s">
        <v>2</v>
      </c>
      <c r="B1" s="1" t="s">
        <v>31</v>
      </c>
    </row>
    <row r="2" spans="1:2" ht="15.75" customHeight="1">
      <c r="A2" s="1">
        <v>985</v>
      </c>
      <c r="B2">
        <f>_xlfn.XLOOKUP(A2,'Original deal_information'!$C$2:$C$777,'Original deal_information'!$AG$2:$AG$777,"Not Disclosed",0)</f>
        <v>5325</v>
      </c>
    </row>
    <row r="3" spans="1:2" ht="15.75" customHeight="1">
      <c r="A3" s="1">
        <v>1029</v>
      </c>
      <c r="B3">
        <f>_xlfn.XLOOKUP(A3,'Original deal_information'!$C$2:$C$777,'Original deal_information'!$AG$2:$AG$777,"Not Disclosed",0)</f>
        <v>5326</v>
      </c>
    </row>
    <row r="4" spans="1:2" ht="15.75" customHeight="1">
      <c r="A4" s="1">
        <v>1034</v>
      </c>
      <c r="B4">
        <f>_xlfn.XLOOKUP(A4,'Original deal_information'!$C$2:$C$777,'Original deal_information'!$AG$2:$AG$777,"Not Disclosed",0)</f>
        <v>5326</v>
      </c>
    </row>
    <row r="5" spans="1:2" ht="15.75" customHeight="1">
      <c r="A5" s="1">
        <v>1038</v>
      </c>
      <c r="B5">
        <f>_xlfn.XLOOKUP(A5,'Original deal_information'!$C$2:$C$777,'Original deal_information'!$AG$2:$AG$777,"Not Disclosed",0)</f>
        <v>5325</v>
      </c>
    </row>
    <row r="6" spans="1:2" ht="15.75" customHeight="1">
      <c r="A6" s="1">
        <v>1073</v>
      </c>
      <c r="B6">
        <f>_xlfn.XLOOKUP(A6,'Original deal_information'!$C$2:$C$777,'Original deal_information'!$AG$2:$AG$777,"Not Disclosed",0)</f>
        <v>5324</v>
      </c>
    </row>
    <row r="7" spans="1:2" ht="15.75" customHeight="1">
      <c r="A7" s="1">
        <v>1074</v>
      </c>
      <c r="B7" t="str">
        <f>_xlfn.XLOOKUP(A7,'Original deal_information'!$C$2:$C$777,'Original deal_information'!$AG$2:$AG$777,"Not Disclosed",0)</f>
        <v>5326, 5252, 5324</v>
      </c>
    </row>
    <row r="8" spans="1:2" ht="15.75" customHeight="1">
      <c r="A8" s="1">
        <v>1119</v>
      </c>
      <c r="B8" t="str">
        <f>_xlfn.XLOOKUP(A8,'Original deal_information'!$C$2:$C$777,'Original deal_information'!$AG$2:$AG$777,"Not Disclosed",0)</f>
        <v>5326, 5325</v>
      </c>
    </row>
    <row r="9" spans="1:2" ht="15.75" customHeight="1">
      <c r="A9" s="1">
        <v>1139</v>
      </c>
      <c r="B9">
        <f>_xlfn.XLOOKUP(A9,'Original deal_information'!$C$2:$C$777,'Original deal_information'!$AG$2:$AG$777,"Not Disclosed",0)</f>
        <v>5326</v>
      </c>
    </row>
    <row r="10" spans="1:2" ht="15.75" customHeight="1">
      <c r="A10" s="1">
        <v>1140</v>
      </c>
      <c r="B10">
        <f>_xlfn.XLOOKUP(A10,'Original deal_information'!$C$2:$C$777,'Original deal_information'!$AG$2:$AG$777,"Not Disclosed",0)</f>
        <v>5326</v>
      </c>
    </row>
    <row r="11" spans="1:2" ht="15.75" customHeight="1">
      <c r="A11" s="1">
        <v>1145</v>
      </c>
      <c r="B11">
        <f>_xlfn.XLOOKUP(A11,'Original deal_information'!$C$2:$C$777,'Original deal_information'!$AG$2:$AG$777,"Not Disclosed",0)</f>
        <v>5325</v>
      </c>
    </row>
    <row r="12" spans="1:2" ht="15.75" customHeight="1">
      <c r="A12" s="1">
        <v>1153</v>
      </c>
      <c r="B12">
        <f>_xlfn.XLOOKUP(A12,'Original deal_information'!$C$2:$C$777,'Original deal_information'!$AG$2:$AG$777,"Not Disclosed",0)</f>
        <v>5326</v>
      </c>
    </row>
    <row r="13" spans="1:2" ht="15.75" customHeight="1">
      <c r="A13" s="1">
        <v>1358</v>
      </c>
      <c r="B13">
        <f>_xlfn.XLOOKUP(A13,'Original deal_information'!$C$2:$C$777,'Original deal_information'!$AG$2:$AG$777,"Not Disclosed",0)</f>
        <v>5324</v>
      </c>
    </row>
    <row r="14" spans="1:2" ht="15.75" customHeight="1">
      <c r="A14" s="1">
        <v>1372</v>
      </c>
      <c r="B14">
        <f>_xlfn.XLOOKUP(A14,'Original deal_information'!$C$2:$C$777,'Original deal_information'!$AG$2:$AG$777,"Not Disclosed",0)</f>
        <v>5326</v>
      </c>
    </row>
    <row r="15" spans="1:2" ht="15.75" customHeight="1">
      <c r="A15" s="1">
        <v>1383</v>
      </c>
      <c r="B15">
        <f>_xlfn.XLOOKUP(A15,'Original deal_information'!$C$2:$C$777,'Original deal_information'!$AG$2:$AG$777,"Not Disclosed",0)</f>
        <v>5325</v>
      </c>
    </row>
    <row r="16" spans="1:2" ht="15.75" customHeight="1">
      <c r="A16" s="1">
        <v>1418</v>
      </c>
      <c r="B16">
        <f>_xlfn.XLOOKUP(A16,'Original deal_information'!$C$2:$C$777,'Original deal_information'!$AG$2:$AG$777,"Not Disclosed",0)</f>
        <v>5326</v>
      </c>
    </row>
    <row r="17" spans="1:2" ht="15.75" customHeight="1">
      <c r="A17" s="1">
        <v>1433</v>
      </c>
      <c r="B17">
        <f>_xlfn.XLOOKUP(A17,'Original deal_information'!$C$2:$C$777,'Original deal_information'!$AG$2:$AG$777,"Not Disclosed",0)</f>
        <v>5325</v>
      </c>
    </row>
    <row r="18" spans="1:2" ht="15.75" customHeight="1">
      <c r="A18" s="1">
        <v>1440</v>
      </c>
      <c r="B18">
        <f>_xlfn.XLOOKUP(A18,'Original deal_information'!$C$2:$C$777,'Original deal_information'!$AG$2:$AG$777,"Not Disclosed",0)</f>
        <v>5324</v>
      </c>
    </row>
    <row r="19" spans="1:2" ht="15.75" customHeight="1">
      <c r="A19" s="1">
        <v>1471</v>
      </c>
      <c r="B19">
        <f>_xlfn.XLOOKUP(A19,'Original deal_information'!$C$2:$C$777,'Original deal_information'!$AG$2:$AG$777,"Not Disclosed",0)</f>
        <v>5325</v>
      </c>
    </row>
    <row r="20" spans="1:2" ht="15.75" customHeight="1">
      <c r="A20" s="1">
        <v>1476</v>
      </c>
      <c r="B20">
        <f>_xlfn.XLOOKUP(A20,'Original deal_information'!$C$2:$C$777,'Original deal_information'!$AG$2:$AG$777,"Not Disclosed",0)</f>
        <v>5325</v>
      </c>
    </row>
    <row r="21" spans="1:2" ht="15.75" customHeight="1">
      <c r="A21" s="1">
        <v>1494</v>
      </c>
      <c r="B21">
        <f>_xlfn.XLOOKUP(A21,'Original deal_information'!$C$2:$C$777,'Original deal_information'!$AG$2:$AG$777,"Not Disclosed",0)</f>
        <v>5326</v>
      </c>
    </row>
    <row r="22" spans="1:2" ht="15.75" customHeight="1">
      <c r="A22" s="1">
        <v>1601</v>
      </c>
      <c r="B22" t="str">
        <f>_xlfn.XLOOKUP(A22,'Original deal_information'!$C$2:$C$777,'Original deal_information'!$AG$2:$AG$777,"Not Disclosed",0)</f>
        <v>5252, 5324</v>
      </c>
    </row>
    <row r="23" spans="1:2" ht="15.75" customHeight="1">
      <c r="A23" s="1">
        <v>1625</v>
      </c>
      <c r="B23">
        <f>_xlfn.XLOOKUP(A23,'Original deal_information'!$C$2:$C$777,'Original deal_information'!$AG$2:$AG$777,"Not Disclosed",0)</f>
        <v>5325</v>
      </c>
    </row>
    <row r="24" spans="1:2" ht="15.75" customHeight="1">
      <c r="A24" s="1">
        <v>1644</v>
      </c>
      <c r="B24">
        <f>_xlfn.XLOOKUP(A24,'Original deal_information'!$C$2:$C$777,'Original deal_information'!$AG$2:$AG$777,"Not Disclosed",0)</f>
        <v>5325</v>
      </c>
    </row>
    <row r="25" spans="1:2" ht="15.75" customHeight="1">
      <c r="A25" s="1">
        <v>1688</v>
      </c>
      <c r="B25" t="str">
        <f>_xlfn.XLOOKUP(A25,'Original deal_information'!$C$2:$C$777,'Original deal_information'!$AG$2:$AG$777,"Not Disclosed",0)</f>
        <v>5325, 5252</v>
      </c>
    </row>
    <row r="26" spans="1:2" ht="15.75" customHeight="1">
      <c r="A26" s="1">
        <v>1695</v>
      </c>
      <c r="B26">
        <f>_xlfn.XLOOKUP(A26,'Original deal_information'!$C$2:$C$777,'Original deal_information'!$AG$2:$AG$777,"Not Disclosed",0)</f>
        <v>5325</v>
      </c>
    </row>
    <row r="27" spans="1:2" ht="15.75" customHeight="1">
      <c r="A27" s="1">
        <v>1837</v>
      </c>
      <c r="B27">
        <f>_xlfn.XLOOKUP(A27,'Original deal_information'!$C$2:$C$777,'Original deal_information'!$AG$2:$AG$777,"Not Disclosed",0)</f>
        <v>5325</v>
      </c>
    </row>
    <row r="28" spans="1:2" ht="15.75" customHeight="1">
      <c r="A28" s="1">
        <v>1847</v>
      </c>
      <c r="B28">
        <f>_xlfn.XLOOKUP(A28,'Original deal_information'!$C$2:$C$777,'Original deal_information'!$AG$2:$AG$777,"Not Disclosed",0)</f>
        <v>5325</v>
      </c>
    </row>
    <row r="29" spans="1:2" ht="15.75" customHeight="1">
      <c r="A29" s="1">
        <v>1879</v>
      </c>
      <c r="B29">
        <f>_xlfn.XLOOKUP(A29,'Original deal_information'!$C$2:$C$777,'Original deal_information'!$AG$2:$AG$777,"Not Disclosed",0)</f>
        <v>5325</v>
      </c>
    </row>
    <row r="30" spans="1:2" ht="15.75" customHeight="1">
      <c r="A30" s="1">
        <v>1892</v>
      </c>
      <c r="B30" t="str">
        <f>_xlfn.XLOOKUP(A30,'Original deal_information'!$C$2:$C$777,'Original deal_information'!$AG$2:$AG$777,"Not Disclosed",0)</f>
        <v>5326, 5325</v>
      </c>
    </row>
    <row r="31" spans="1:2" ht="15.75" customHeight="1">
      <c r="A31" s="1">
        <v>1952</v>
      </c>
      <c r="B31">
        <f>_xlfn.XLOOKUP(A31,'Original deal_information'!$C$2:$C$777,'Original deal_information'!$AG$2:$AG$777,"Not Disclosed",0)</f>
        <v>5325</v>
      </c>
    </row>
    <row r="32" spans="1:2" ht="15.75" customHeight="1">
      <c r="A32" s="1">
        <v>2109</v>
      </c>
      <c r="B32">
        <f>_xlfn.XLOOKUP(A32,'Original deal_information'!$C$2:$C$777,'Original deal_information'!$AG$2:$AG$777,"Not Disclosed",0)</f>
        <v>5325</v>
      </c>
    </row>
    <row r="33" spans="1:2" ht="15.75" customHeight="1">
      <c r="A33" s="1">
        <v>2137</v>
      </c>
      <c r="B33" t="str">
        <f>_xlfn.XLOOKUP(A33,'Original deal_information'!$C$2:$C$777,'Original deal_information'!$AG$2:$AG$777,"Not Disclosed",0)</f>
        <v>5325, 5252, 5324</v>
      </c>
    </row>
    <row r="34" spans="1:2" ht="15.75" customHeight="1">
      <c r="A34" s="1">
        <v>2142</v>
      </c>
      <c r="B34" t="str">
        <f>_xlfn.XLOOKUP(A34,'Original deal_information'!$C$2:$C$777,'Original deal_information'!$AG$2:$AG$777,"Not Disclosed",0)</f>
        <v>5326, 5252, 5324</v>
      </c>
    </row>
    <row r="35" spans="1:2" ht="15.75" customHeight="1">
      <c r="A35" s="1">
        <v>2151</v>
      </c>
      <c r="B35">
        <f>_xlfn.XLOOKUP(A35,'Original deal_information'!$C$2:$C$777,'Original deal_information'!$AG$2:$AG$777,"Not Disclosed",0)</f>
        <v>5325</v>
      </c>
    </row>
    <row r="36" spans="1:2" ht="15.75" customHeight="1">
      <c r="A36" s="1">
        <v>2174</v>
      </c>
      <c r="B36">
        <f>_xlfn.XLOOKUP(A36,'Original deal_information'!$C$2:$C$777,'Original deal_information'!$AG$2:$AG$777,"Not Disclosed",0)</f>
        <v>5326</v>
      </c>
    </row>
    <row r="37" spans="1:2" ht="15.75" customHeight="1">
      <c r="A37" s="1">
        <v>2186</v>
      </c>
      <c r="B37" t="str">
        <f>_xlfn.XLOOKUP(A37,'Original deal_information'!$C$2:$C$777,'Original deal_information'!$AG$2:$AG$777,"Not Disclosed",0)</f>
        <v>Not Disclosed</v>
      </c>
    </row>
    <row r="38" spans="1:2" ht="15.75" customHeight="1">
      <c r="A38" s="1">
        <v>2208</v>
      </c>
      <c r="B38">
        <f>_xlfn.XLOOKUP(A38,'Original deal_information'!$C$2:$C$777,'Original deal_information'!$AG$2:$AG$777,"Not Disclosed",0)</f>
        <v>5326</v>
      </c>
    </row>
    <row r="39" spans="1:2" ht="15.75" customHeight="1">
      <c r="A39" s="1">
        <v>2290</v>
      </c>
      <c r="B39">
        <f>_xlfn.XLOOKUP(A39,'Original deal_information'!$C$2:$C$777,'Original deal_information'!$AG$2:$AG$777,"Not Disclosed",0)</f>
        <v>5326</v>
      </c>
    </row>
    <row r="40" spans="1:2" ht="15.75" customHeight="1">
      <c r="A40" s="1">
        <v>2296</v>
      </c>
      <c r="B40">
        <f>_xlfn.XLOOKUP(A40,'Original deal_information'!$C$2:$C$777,'Original deal_information'!$AG$2:$AG$777,"Not Disclosed",0)</f>
        <v>5324</v>
      </c>
    </row>
    <row r="41" spans="1:2" ht="15.75" customHeight="1">
      <c r="A41" s="1">
        <v>2416</v>
      </c>
      <c r="B41">
        <f>_xlfn.XLOOKUP(A41,'Original deal_information'!$C$2:$C$777,'Original deal_information'!$AG$2:$AG$777,"Not Disclosed",0)</f>
        <v>5324</v>
      </c>
    </row>
    <row r="42" spans="1:2" ht="15.75" customHeight="1">
      <c r="A42" s="1">
        <v>2458</v>
      </c>
      <c r="B42" t="str">
        <f>_xlfn.XLOOKUP(A42,'Original deal_information'!$C$2:$C$777,'Original deal_information'!$AG$2:$AG$777,"Not Disclosed",0)</f>
        <v>5325, 5252</v>
      </c>
    </row>
    <row r="43" spans="1:2" ht="15.75" customHeight="1">
      <c r="A43" s="1">
        <v>2462</v>
      </c>
      <c r="B43">
        <f>_xlfn.XLOOKUP(A43,'Original deal_information'!$C$2:$C$777,'Original deal_information'!$AG$2:$AG$777,"Not Disclosed",0)</f>
        <v>5325</v>
      </c>
    </row>
    <row r="44" spans="1:2" ht="15.75" customHeight="1">
      <c r="A44" s="1">
        <v>2711</v>
      </c>
      <c r="B44" t="str">
        <f>_xlfn.XLOOKUP(A44,'Original deal_information'!$C$2:$C$777,'Original deal_information'!$AG$2:$AG$777,"Not Disclosed",0)</f>
        <v>5252, 5324</v>
      </c>
    </row>
    <row r="45" spans="1:2" ht="15.75" customHeight="1">
      <c r="A45" s="1">
        <v>2738</v>
      </c>
      <c r="B45" t="str">
        <f>_xlfn.XLOOKUP(A45,'Original deal_information'!$C$2:$C$777,'Original deal_information'!$AG$2:$AG$777,"Not Disclosed",0)</f>
        <v>5326, 5325</v>
      </c>
    </row>
    <row r="46" spans="1:2" ht="15.75" customHeight="1">
      <c r="A46" s="1">
        <v>2760</v>
      </c>
      <c r="B46">
        <f>_xlfn.XLOOKUP(A46,'Original deal_information'!$C$2:$C$777,'Original deal_information'!$AG$2:$AG$777,"Not Disclosed",0)</f>
        <v>5326</v>
      </c>
    </row>
    <row r="47" spans="1:2" ht="15.75" customHeight="1">
      <c r="A47" s="1">
        <v>2784</v>
      </c>
      <c r="B47">
        <f>_xlfn.XLOOKUP(A47,'Original deal_information'!$C$2:$C$777,'Original deal_information'!$AG$2:$AG$777,"Not Disclosed",0)</f>
        <v>5324</v>
      </c>
    </row>
    <row r="48" spans="1:2" ht="15.75" customHeight="1">
      <c r="A48" s="1">
        <v>2791</v>
      </c>
      <c r="B48">
        <f>_xlfn.XLOOKUP(A48,'Original deal_information'!$C$2:$C$777,'Original deal_information'!$AG$2:$AG$777,"Not Disclosed",0)</f>
        <v>5325</v>
      </c>
    </row>
    <row r="49" spans="1:2" ht="15.75" customHeight="1">
      <c r="A49" s="1">
        <v>2832</v>
      </c>
      <c r="B49">
        <f>_xlfn.XLOOKUP(A49,'Original deal_information'!$C$2:$C$777,'Original deal_information'!$AG$2:$AG$777,"Not Disclosed",0)</f>
        <v>5326</v>
      </c>
    </row>
    <row r="50" spans="1:2" ht="15.75" customHeight="1">
      <c r="A50" s="1">
        <v>2856</v>
      </c>
      <c r="B50" t="str">
        <f>_xlfn.XLOOKUP(A50,'Original deal_information'!$C$2:$C$777,'Original deal_information'!$AG$2:$AG$777,"Not Disclosed",0)</f>
        <v>5326, 5325</v>
      </c>
    </row>
    <row r="51" spans="1:2" ht="15.75" customHeight="1">
      <c r="A51" s="1">
        <v>2864</v>
      </c>
      <c r="B51">
        <f>_xlfn.XLOOKUP(A51,'Original deal_information'!$C$2:$C$777,'Original deal_information'!$AG$2:$AG$777,"Not Disclosed",0)</f>
        <v>5325</v>
      </c>
    </row>
    <row r="52" spans="1:2" ht="15.75" customHeight="1">
      <c r="A52" s="1">
        <v>2865</v>
      </c>
      <c r="B52">
        <f>_xlfn.XLOOKUP(A52,'Original deal_information'!$C$2:$C$777,'Original deal_information'!$AG$2:$AG$777,"Not Disclosed",0)</f>
        <v>5326</v>
      </c>
    </row>
    <row r="53" spans="1:2" ht="15.75" customHeight="1">
      <c r="A53" s="1">
        <v>2906</v>
      </c>
      <c r="B53">
        <f>_xlfn.XLOOKUP(A53,'Original deal_information'!$C$2:$C$777,'Original deal_information'!$AG$2:$AG$777,"Not Disclosed",0)</f>
        <v>5324</v>
      </c>
    </row>
    <row r="54" spans="1:2" ht="15.75" customHeight="1">
      <c r="A54" s="1">
        <v>2910</v>
      </c>
      <c r="B54">
        <f>_xlfn.XLOOKUP(A54,'Original deal_information'!$C$2:$C$777,'Original deal_information'!$AG$2:$AG$777,"Not Disclosed",0)</f>
        <v>5325</v>
      </c>
    </row>
    <row r="55" spans="1:2" ht="15.75" customHeight="1">
      <c r="A55" s="1">
        <v>2950</v>
      </c>
      <c r="B55">
        <f>_xlfn.XLOOKUP(A55,'Original deal_information'!$C$2:$C$777,'Original deal_information'!$AG$2:$AG$777,"Not Disclosed",0)</f>
        <v>5325</v>
      </c>
    </row>
    <row r="56" spans="1:2" ht="15.75" customHeight="1">
      <c r="A56" s="1">
        <v>2962</v>
      </c>
      <c r="B56">
        <f>_xlfn.XLOOKUP(A56,'Original deal_information'!$C$2:$C$777,'Original deal_information'!$AG$2:$AG$777,"Not Disclosed",0)</f>
        <v>5325</v>
      </c>
    </row>
    <row r="57" spans="1:2" ht="15.75" customHeight="1">
      <c r="A57" s="1">
        <v>2977</v>
      </c>
      <c r="B57" t="str">
        <f>_xlfn.XLOOKUP(A57,'Original deal_information'!$C$2:$C$777,'Original deal_information'!$AG$2:$AG$777,"Not Disclosed",0)</f>
        <v>5326, 5325</v>
      </c>
    </row>
    <row r="58" spans="1:2" ht="15.75" customHeight="1">
      <c r="A58" s="1">
        <v>2978</v>
      </c>
      <c r="B58">
        <f>_xlfn.XLOOKUP(A58,'Original deal_information'!$C$2:$C$777,'Original deal_information'!$AG$2:$AG$777,"Not Disclosed",0)</f>
        <v>5326</v>
      </c>
    </row>
    <row r="59" spans="1:2" ht="15.75" customHeight="1">
      <c r="A59" s="1">
        <v>2995</v>
      </c>
      <c r="B59">
        <f>_xlfn.XLOOKUP(A59,'Original deal_information'!$C$2:$C$777,'Original deal_information'!$AG$2:$AG$777,"Not Disclosed",0)</f>
        <v>5324</v>
      </c>
    </row>
    <row r="60" spans="1:2" ht="15.75" customHeight="1">
      <c r="A60" s="1">
        <v>2997</v>
      </c>
      <c r="B60">
        <f>_xlfn.XLOOKUP(A60,'Original deal_information'!$C$2:$C$777,'Original deal_information'!$AG$2:$AG$777,"Not Disclosed",0)</f>
        <v>5326</v>
      </c>
    </row>
    <row r="61" spans="1:2" ht="15.75" customHeight="1">
      <c r="A61" s="1">
        <v>3072</v>
      </c>
      <c r="B61" t="str">
        <f>_xlfn.XLOOKUP(A61,'Original deal_information'!$C$2:$C$777,'Original deal_information'!$AG$2:$AG$777,"Not Disclosed",0)</f>
        <v>5325, 5324</v>
      </c>
    </row>
    <row r="62" spans="1:2" ht="15.75" customHeight="1">
      <c r="A62" s="1">
        <v>3079</v>
      </c>
      <c r="B62">
        <f>_xlfn.XLOOKUP(A62,'Original deal_information'!$C$2:$C$777,'Original deal_information'!$AG$2:$AG$777,"Not Disclosed",0)</f>
        <v>5324</v>
      </c>
    </row>
    <row r="63" spans="1:2" ht="15.75" customHeight="1">
      <c r="A63" s="1">
        <v>3121</v>
      </c>
      <c r="B63">
        <f>_xlfn.XLOOKUP(A63,'Original deal_information'!$C$2:$C$777,'Original deal_information'!$AG$2:$AG$777,"Not Disclosed",0)</f>
        <v>5325</v>
      </c>
    </row>
    <row r="64" spans="1:2" ht="15.75" customHeight="1">
      <c r="A64" s="1">
        <v>3163</v>
      </c>
      <c r="B64" t="str">
        <f>_xlfn.XLOOKUP(A64,'Original deal_information'!$C$2:$C$777,'Original deal_information'!$AG$2:$AG$777,"Not Disclosed",0)</f>
        <v>5326, 5325, 5252, 5324</v>
      </c>
    </row>
    <row r="65" spans="1:2" ht="15.75" customHeight="1">
      <c r="A65" s="1">
        <v>3178</v>
      </c>
      <c r="B65">
        <f>_xlfn.XLOOKUP(A65,'Original deal_information'!$C$2:$C$777,'Original deal_information'!$AG$2:$AG$777,"Not Disclosed",0)</f>
        <v>5324</v>
      </c>
    </row>
    <row r="66" spans="1:2" ht="15.75" customHeight="1">
      <c r="A66" s="1">
        <v>3180</v>
      </c>
      <c r="B66" t="str">
        <f>_xlfn.XLOOKUP(A66,'Original deal_information'!$C$2:$C$777,'Original deal_information'!$AG$2:$AG$777,"Not Disclosed",0)</f>
        <v>5326, 5325</v>
      </c>
    </row>
    <row r="67" spans="1:2" ht="15.75" customHeight="1">
      <c r="A67" s="1">
        <v>3203</v>
      </c>
      <c r="B67">
        <f>_xlfn.XLOOKUP(A67,'Original deal_information'!$C$2:$C$777,'Original deal_information'!$AG$2:$AG$777,"Not Disclosed",0)</f>
        <v>5325</v>
      </c>
    </row>
    <row r="68" spans="1:2" ht="15.75" customHeight="1">
      <c r="A68" s="1">
        <v>3206</v>
      </c>
      <c r="B68" t="str">
        <f>_xlfn.XLOOKUP(A68,'Original deal_information'!$C$2:$C$777,'Original deal_information'!$AG$2:$AG$777,"Not Disclosed",0)</f>
        <v>5326, 5325, 5252, 5324</v>
      </c>
    </row>
    <row r="69" spans="1:2" ht="15.75" customHeight="1">
      <c r="A69" s="1">
        <v>3210</v>
      </c>
      <c r="B69">
        <f>_xlfn.XLOOKUP(A69,'Original deal_information'!$C$2:$C$777,'Original deal_information'!$AG$2:$AG$777,"Not Disclosed",0)</f>
        <v>5326</v>
      </c>
    </row>
    <row r="70" spans="1:2" ht="15.75" customHeight="1">
      <c r="A70" s="1">
        <v>3215</v>
      </c>
      <c r="B70">
        <f>_xlfn.XLOOKUP(A70,'Original deal_information'!$C$2:$C$777,'Original deal_information'!$AG$2:$AG$777,"Not Disclosed",0)</f>
        <v>5326</v>
      </c>
    </row>
    <row r="71" spans="1:2" ht="15.75" customHeight="1">
      <c r="A71" s="1">
        <v>3216</v>
      </c>
      <c r="B71">
        <f>_xlfn.XLOOKUP(A71,'Original deal_information'!$C$2:$C$777,'Original deal_information'!$AG$2:$AG$777,"Not Disclosed",0)</f>
        <v>5325</v>
      </c>
    </row>
    <row r="72" spans="1:2" ht="15.75" customHeight="1">
      <c r="A72" s="1">
        <v>3537</v>
      </c>
      <c r="B72" t="str">
        <f>_xlfn.XLOOKUP(A72,'Original deal_information'!$C$2:$C$777,'Original deal_information'!$AG$2:$AG$777,"Not Disclosed",0)</f>
        <v>Not Disclosed</v>
      </c>
    </row>
    <row r="73" spans="1:2" ht="15.75" customHeight="1">
      <c r="A73" s="1">
        <v>3539</v>
      </c>
      <c r="B73">
        <f>_xlfn.XLOOKUP(A73,'Original deal_information'!$C$2:$C$777,'Original deal_information'!$AG$2:$AG$777,"Not Disclosed",0)</f>
        <v>5325</v>
      </c>
    </row>
    <row r="74" spans="1:2" ht="15.75" customHeight="1">
      <c r="A74" s="1">
        <v>3550</v>
      </c>
      <c r="B74">
        <f>_xlfn.XLOOKUP(A74,'Original deal_information'!$C$2:$C$777,'Original deal_information'!$AG$2:$AG$777,"Not Disclosed",0)</f>
        <v>5326</v>
      </c>
    </row>
    <row r="75" spans="1:2" ht="15.75" customHeight="1">
      <c r="A75" s="1">
        <v>3663</v>
      </c>
      <c r="B75">
        <f>_xlfn.XLOOKUP(A75,'Original deal_information'!$C$2:$C$777,'Original deal_information'!$AG$2:$AG$777,"Not Disclosed",0)</f>
        <v>5325</v>
      </c>
    </row>
    <row r="76" spans="1:2" ht="15.75" customHeight="1">
      <c r="A76" s="1">
        <v>3671</v>
      </c>
      <c r="B76">
        <f>_xlfn.XLOOKUP(A76,'Original deal_information'!$C$2:$C$777,'Original deal_information'!$AG$2:$AG$777,"Not Disclosed",0)</f>
        <v>5325</v>
      </c>
    </row>
    <row r="77" spans="1:2" ht="15.75" customHeight="1">
      <c r="A77" s="1">
        <v>3673</v>
      </c>
      <c r="B77">
        <f>_xlfn.XLOOKUP(A77,'Original deal_information'!$C$2:$C$777,'Original deal_information'!$AG$2:$AG$777,"Not Disclosed",0)</f>
        <v>5325</v>
      </c>
    </row>
    <row r="78" spans="1:2" ht="15.75" customHeight="1">
      <c r="A78" s="1">
        <v>3675</v>
      </c>
      <c r="B78">
        <f>_xlfn.XLOOKUP(A78,'Original deal_information'!$C$2:$C$777,'Original deal_information'!$AG$2:$AG$777,"Not Disclosed",0)</f>
        <v>5325</v>
      </c>
    </row>
    <row r="79" spans="1:2" ht="15.75" customHeight="1">
      <c r="A79" s="1">
        <v>3776</v>
      </c>
      <c r="B79" t="str">
        <f>_xlfn.XLOOKUP(A79,'Original deal_information'!$C$2:$C$777,'Original deal_information'!$AG$2:$AG$777,"Not Disclosed",0)</f>
        <v>5326, 5324</v>
      </c>
    </row>
    <row r="80" spans="1:2" ht="15.75" customHeight="1">
      <c r="A80" s="1">
        <v>3794</v>
      </c>
      <c r="B80">
        <f>_xlfn.XLOOKUP(A80,'Original deal_information'!$C$2:$C$777,'Original deal_information'!$AG$2:$AG$777,"Not Disclosed",0)</f>
        <v>5325</v>
      </c>
    </row>
    <row r="81" spans="1:2" ht="15.75" customHeight="1">
      <c r="A81" s="1">
        <v>3796</v>
      </c>
      <c r="B81" t="str">
        <f>_xlfn.XLOOKUP(A81,'Original deal_information'!$C$2:$C$777,'Original deal_information'!$AG$2:$AG$777,"Not Disclosed",0)</f>
        <v>5325, 5252</v>
      </c>
    </row>
    <row r="82" spans="1:2" ht="15.75" customHeight="1">
      <c r="A82" s="1">
        <v>3817</v>
      </c>
      <c r="B82" t="str">
        <f>_xlfn.XLOOKUP(A82,'Original deal_information'!$C$2:$C$777,'Original deal_information'!$AG$2:$AG$777,"Not Disclosed",0)</f>
        <v>Not Disclosed</v>
      </c>
    </row>
    <row r="83" spans="1:2" ht="15.75" customHeight="1">
      <c r="A83" s="1">
        <v>3832</v>
      </c>
      <c r="B83">
        <f>_xlfn.XLOOKUP(A83,'Original deal_information'!$C$2:$C$777,'Original deal_information'!$AG$2:$AG$777,"Not Disclosed",0)</f>
        <v>5325</v>
      </c>
    </row>
    <row r="84" spans="1:2" ht="15.75" customHeight="1">
      <c r="A84" s="1">
        <v>3847</v>
      </c>
      <c r="B84">
        <f>_xlfn.XLOOKUP(A84,'Original deal_information'!$C$2:$C$777,'Original deal_information'!$AG$2:$AG$777,"Not Disclosed",0)</f>
        <v>5325</v>
      </c>
    </row>
    <row r="85" spans="1:2" ht="15.75" customHeight="1">
      <c r="A85" s="1">
        <v>3853</v>
      </c>
      <c r="B85" t="str">
        <f>_xlfn.XLOOKUP(A85,'Original deal_information'!$C$2:$C$777,'Original deal_information'!$AG$2:$AG$777,"Not Disclosed",0)</f>
        <v>5326, 5325</v>
      </c>
    </row>
    <row r="86" spans="1:2" ht="15.75" customHeight="1">
      <c r="A86" s="1">
        <v>3895</v>
      </c>
      <c r="B86" t="str">
        <f>_xlfn.XLOOKUP(A86,'Original deal_information'!$C$2:$C$777,'Original deal_information'!$AG$2:$AG$777,"Not Disclosed",0)</f>
        <v>5252, 5324</v>
      </c>
    </row>
    <row r="87" spans="1:2" ht="15.75" customHeight="1">
      <c r="A87" s="1">
        <v>3931</v>
      </c>
      <c r="B87">
        <f>_xlfn.XLOOKUP(A87,'Original deal_information'!$C$2:$C$777,'Original deal_information'!$AG$2:$AG$777,"Not Disclosed",0)</f>
        <v>5326</v>
      </c>
    </row>
    <row r="88" spans="1:2" ht="15.75" customHeight="1">
      <c r="A88" s="1">
        <v>3934</v>
      </c>
      <c r="B88">
        <f>_xlfn.XLOOKUP(A88,'Original deal_information'!$C$2:$C$777,'Original deal_information'!$AG$2:$AG$777,"Not Disclosed",0)</f>
        <v>5325</v>
      </c>
    </row>
    <row r="89" spans="1:2" ht="15.75" customHeight="1">
      <c r="A89" s="1">
        <v>3935</v>
      </c>
      <c r="B89" t="str">
        <f>_xlfn.XLOOKUP(A89,'Original deal_information'!$C$2:$C$777,'Original deal_information'!$AG$2:$AG$777,"Not Disclosed",0)</f>
        <v>5325, 5252</v>
      </c>
    </row>
    <row r="90" spans="1:2" ht="15.75" customHeight="1">
      <c r="A90" s="1">
        <v>3947</v>
      </c>
      <c r="B90" t="str">
        <f>_xlfn.XLOOKUP(A90,'Original deal_information'!$C$2:$C$777,'Original deal_information'!$AG$2:$AG$777,"Not Disclosed",0)</f>
        <v>5326, 5252</v>
      </c>
    </row>
    <row r="91" spans="1:2" ht="15.75" customHeight="1">
      <c r="A91" s="1">
        <v>3957</v>
      </c>
      <c r="B91">
        <f>_xlfn.XLOOKUP(A91,'Original deal_information'!$C$2:$C$777,'Original deal_information'!$AG$2:$AG$777,"Not Disclosed",0)</f>
        <v>5325</v>
      </c>
    </row>
    <row r="92" spans="1:2" ht="15.75" customHeight="1">
      <c r="A92" s="1">
        <v>3993</v>
      </c>
      <c r="B92">
        <f>_xlfn.XLOOKUP(A92,'Original deal_information'!$C$2:$C$777,'Original deal_information'!$AG$2:$AG$777,"Not Disclosed",0)</f>
        <v>5325</v>
      </c>
    </row>
    <row r="93" spans="1:2" ht="15.75" customHeight="1">
      <c r="A93" s="1">
        <v>3998</v>
      </c>
      <c r="B93" t="str">
        <f>_xlfn.XLOOKUP(A93,'Original deal_information'!$C$2:$C$777,'Original deal_information'!$AG$2:$AG$777,"Not Disclosed",0)</f>
        <v>5326, 5324</v>
      </c>
    </row>
    <row r="94" spans="1:2" ht="15.75" customHeight="1">
      <c r="A94" s="1">
        <v>4012</v>
      </c>
      <c r="B94">
        <f>_xlfn.XLOOKUP(A94,'Original deal_information'!$C$2:$C$777,'Original deal_information'!$AG$2:$AG$777,"Not Disclosed",0)</f>
        <v>5324</v>
      </c>
    </row>
    <row r="95" spans="1:2" ht="15.75" customHeight="1">
      <c r="A95" s="1">
        <v>4018</v>
      </c>
      <c r="B95">
        <f>_xlfn.XLOOKUP(A95,'Original deal_information'!$C$2:$C$777,'Original deal_information'!$AG$2:$AG$777,"Not Disclosed",0)</f>
        <v>5325</v>
      </c>
    </row>
    <row r="96" spans="1:2" ht="15.75" customHeight="1">
      <c r="A96" s="1">
        <v>4025</v>
      </c>
      <c r="B96">
        <f>_xlfn.XLOOKUP(A96,'Original deal_information'!$C$2:$C$777,'Original deal_information'!$AG$2:$AG$777,"Not Disclosed",0)</f>
        <v>5325</v>
      </c>
    </row>
    <row r="97" spans="1:2" ht="15.75" customHeight="1">
      <c r="A97" s="1">
        <v>4036</v>
      </c>
      <c r="B97">
        <f>_xlfn.XLOOKUP(A97,'Original deal_information'!$C$2:$C$777,'Original deal_information'!$AG$2:$AG$777,"Not Disclosed",0)</f>
        <v>5324</v>
      </c>
    </row>
    <row r="98" spans="1:2" ht="15.75" customHeight="1">
      <c r="A98" s="1">
        <v>4072</v>
      </c>
      <c r="B98" t="str">
        <f>_xlfn.XLOOKUP(A98,'Original deal_information'!$C$2:$C$777,'Original deal_information'!$AG$2:$AG$777,"Not Disclosed",0)</f>
        <v>5326, 5325</v>
      </c>
    </row>
    <row r="99" spans="1:2" ht="15.75" customHeight="1">
      <c r="A99" s="1">
        <v>4094</v>
      </c>
      <c r="B99">
        <f>_xlfn.XLOOKUP(A99,'Original deal_information'!$C$2:$C$777,'Original deal_information'!$AG$2:$AG$777,"Not Disclosed",0)</f>
        <v>5325</v>
      </c>
    </row>
    <row r="100" spans="1:2" ht="15.75" customHeight="1">
      <c r="A100" s="1">
        <v>4108</v>
      </c>
      <c r="B100">
        <f>_xlfn.XLOOKUP(A100,'Original deal_information'!$C$2:$C$777,'Original deal_information'!$AG$2:$AG$777,"Not Disclosed",0)</f>
        <v>5326</v>
      </c>
    </row>
    <row r="101" spans="1:2" ht="15.75" customHeight="1">
      <c r="A101" s="1">
        <v>4217</v>
      </c>
      <c r="B101">
        <f>_xlfn.XLOOKUP(A101,'Original deal_information'!$C$2:$C$777,'Original deal_information'!$AG$2:$AG$777,"Not Disclosed",0)</f>
        <v>5326</v>
      </c>
    </row>
    <row r="102" spans="1:2" ht="15.75" customHeight="1">
      <c r="A102" s="1">
        <v>4235</v>
      </c>
      <c r="B102">
        <f>_xlfn.XLOOKUP(A102,'Original deal_information'!$C$2:$C$777,'Original deal_information'!$AG$2:$AG$777,"Not Disclosed",0)</f>
        <v>5325</v>
      </c>
    </row>
    <row r="103" spans="1:2" ht="15.75" customHeight="1">
      <c r="A103" s="1">
        <v>4237</v>
      </c>
      <c r="B103">
        <f>_xlfn.XLOOKUP(A103,'Original deal_information'!$C$2:$C$777,'Original deal_information'!$AG$2:$AG$777,"Not Disclosed",0)</f>
        <v>5324</v>
      </c>
    </row>
    <row r="104" spans="1:2" ht="15.75" customHeight="1">
      <c r="A104" s="1">
        <v>4244</v>
      </c>
      <c r="B104">
        <f>_xlfn.XLOOKUP(A104,'Original deal_information'!$C$2:$C$777,'Original deal_information'!$AG$2:$AG$777,"Not Disclosed",0)</f>
        <v>5324</v>
      </c>
    </row>
    <row r="105" spans="1:2" ht="15.75" customHeight="1">
      <c r="A105" s="1">
        <v>4245</v>
      </c>
      <c r="B105">
        <f>_xlfn.XLOOKUP(A105,'Original deal_information'!$C$2:$C$777,'Original deal_information'!$AG$2:$AG$777,"Not Disclosed",0)</f>
        <v>5326</v>
      </c>
    </row>
    <row r="106" spans="1:2" ht="15.75" customHeight="1">
      <c r="A106" s="1">
        <v>4280</v>
      </c>
      <c r="B106">
        <f>_xlfn.XLOOKUP(A106,'Original deal_information'!$C$2:$C$777,'Original deal_information'!$AG$2:$AG$777,"Not Disclosed",0)</f>
        <v>5325</v>
      </c>
    </row>
    <row r="107" spans="1:2" ht="15.75" customHeight="1">
      <c r="A107" s="1">
        <v>4302</v>
      </c>
      <c r="B107">
        <f>_xlfn.XLOOKUP(A107,'Original deal_information'!$C$2:$C$777,'Original deal_information'!$AG$2:$AG$777,"Not Disclosed",0)</f>
        <v>5325</v>
      </c>
    </row>
    <row r="108" spans="1:2" ht="15.75" customHeight="1">
      <c r="A108" s="1">
        <v>4314</v>
      </c>
      <c r="B108" t="str">
        <f>_xlfn.XLOOKUP(A108,'Original deal_information'!$C$2:$C$777,'Original deal_information'!$AG$2:$AG$777,"Not Disclosed",0)</f>
        <v>5325, 5252</v>
      </c>
    </row>
    <row r="109" spans="1:2" ht="15.75" customHeight="1">
      <c r="A109" s="1">
        <v>4371</v>
      </c>
      <c r="B109" t="str">
        <f>_xlfn.XLOOKUP(A109,'Original deal_information'!$C$2:$C$777,'Original deal_information'!$AG$2:$AG$777,"Not Disclosed",0)</f>
        <v>5325, 5252</v>
      </c>
    </row>
    <row r="110" spans="1:2" ht="15.75" customHeight="1">
      <c r="A110" s="1">
        <v>4424</v>
      </c>
      <c r="B110">
        <f>_xlfn.XLOOKUP(A110,'Original deal_information'!$C$2:$C$777,'Original deal_information'!$AG$2:$AG$777,"Not Disclosed",0)</f>
        <v>5324</v>
      </c>
    </row>
    <row r="111" spans="1:2" ht="15.75" customHeight="1">
      <c r="A111" s="1">
        <v>4432</v>
      </c>
      <c r="B111" t="str">
        <f>_xlfn.XLOOKUP(A111,'Original deal_information'!$C$2:$C$777,'Original deal_information'!$AG$2:$AG$777,"Not Disclosed",0)</f>
        <v>5326, 5325, 5327</v>
      </c>
    </row>
    <row r="112" spans="1:2" ht="15.75" customHeight="1">
      <c r="A112" s="1">
        <v>4452</v>
      </c>
      <c r="B112" t="str">
        <f>_xlfn.XLOOKUP(A112,'Original deal_information'!$C$2:$C$777,'Original deal_information'!$AG$2:$AG$777,"Not Disclosed",0)</f>
        <v>Not Disclosed</v>
      </c>
    </row>
    <row r="113" spans="1:2" ht="15.75" customHeight="1">
      <c r="A113" s="1">
        <v>4462</v>
      </c>
      <c r="B113" t="str">
        <f>_xlfn.XLOOKUP(A113,'Original deal_information'!$C$2:$C$777,'Original deal_information'!$AG$2:$AG$777,"Not Disclosed",0)</f>
        <v>5325, 5324</v>
      </c>
    </row>
    <row r="114" spans="1:2" ht="15.75" customHeight="1">
      <c r="A114" s="1">
        <v>4474</v>
      </c>
      <c r="B114" t="str">
        <f>_xlfn.XLOOKUP(A114,'Original deal_information'!$C$2:$C$777,'Original deal_information'!$AG$2:$AG$777,"Not Disclosed",0)</f>
        <v>Not Disclosed</v>
      </c>
    </row>
    <row r="115" spans="1:2" ht="15.75" customHeight="1">
      <c r="A115" s="1">
        <v>4482</v>
      </c>
      <c r="B115">
        <f>_xlfn.XLOOKUP(A115,'Original deal_information'!$C$2:$C$777,'Original deal_information'!$AG$2:$AG$777,"Not Disclosed",0)</f>
        <v>5326</v>
      </c>
    </row>
    <row r="116" spans="1:2" ht="15.75" customHeight="1">
      <c r="A116" s="1">
        <v>4496</v>
      </c>
      <c r="B116" t="str">
        <f>_xlfn.XLOOKUP(A116,'Original deal_information'!$C$2:$C$777,'Original deal_information'!$AG$2:$AG$777,"Not Disclosed",0)</f>
        <v>5326, 5324</v>
      </c>
    </row>
    <row r="117" spans="1:2" ht="15.75" customHeight="1">
      <c r="A117" s="1">
        <v>4519</v>
      </c>
      <c r="B117">
        <f>_xlfn.XLOOKUP(A117,'Original deal_information'!$C$2:$C$777,'Original deal_information'!$AG$2:$AG$777,"Not Disclosed",0)</f>
        <v>5325</v>
      </c>
    </row>
    <row r="118" spans="1:2" ht="15.75" customHeight="1">
      <c r="A118" s="1">
        <v>4526</v>
      </c>
      <c r="B118">
        <f>_xlfn.XLOOKUP(A118,'Original deal_information'!$C$2:$C$777,'Original deal_information'!$AG$2:$AG$777,"Not Disclosed",0)</f>
        <v>5325</v>
      </c>
    </row>
    <row r="119" spans="1:2" ht="15.75" customHeight="1">
      <c r="A119" s="1">
        <v>4532</v>
      </c>
      <c r="B119">
        <f>_xlfn.XLOOKUP(A119,'Original deal_information'!$C$2:$C$777,'Original deal_information'!$AG$2:$AG$777,"Not Disclosed",0)</f>
        <v>5326</v>
      </c>
    </row>
    <row r="120" spans="1:2" ht="15.75" customHeight="1">
      <c r="A120" s="1">
        <v>4567</v>
      </c>
      <c r="B120" t="str">
        <f>_xlfn.XLOOKUP(A120,'Original deal_information'!$C$2:$C$777,'Original deal_information'!$AG$2:$AG$777,"Not Disclosed",0)</f>
        <v>5326, 5325</v>
      </c>
    </row>
    <row r="121" spans="1:2" ht="15.75" customHeight="1">
      <c r="A121" s="1">
        <v>4585</v>
      </c>
      <c r="B121">
        <f>_xlfn.XLOOKUP(A121,'Original deal_information'!$C$2:$C$777,'Original deal_information'!$AG$2:$AG$777,"Not Disclosed",0)</f>
        <v>5325</v>
      </c>
    </row>
    <row r="122" spans="1:2" ht="15.75" customHeight="1">
      <c r="A122" s="1">
        <v>4592</v>
      </c>
      <c r="B122" t="str">
        <f>_xlfn.XLOOKUP(A122,'Original deal_information'!$C$2:$C$777,'Original deal_information'!$AG$2:$AG$777,"Not Disclosed",0)</f>
        <v>Not Disclosed</v>
      </c>
    </row>
    <row r="123" spans="1:2" ht="15.75" customHeight="1">
      <c r="A123" s="1">
        <v>4602</v>
      </c>
      <c r="B123">
        <f>_xlfn.XLOOKUP(A123,'Original deal_information'!$C$2:$C$777,'Original deal_information'!$AG$2:$AG$777,"Not Disclosed",0)</f>
        <v>5324</v>
      </c>
    </row>
    <row r="124" spans="1:2" ht="15.75" customHeight="1">
      <c r="A124" s="1">
        <v>4621</v>
      </c>
      <c r="B124" t="str">
        <f>_xlfn.XLOOKUP(A124,'Original deal_information'!$C$2:$C$777,'Original deal_information'!$AG$2:$AG$777,"Not Disclosed",0)</f>
        <v>5326, 5325, 5252</v>
      </c>
    </row>
    <row r="125" spans="1:2" ht="15.75" customHeight="1">
      <c r="A125" s="1">
        <v>4664</v>
      </c>
      <c r="B125">
        <f>_xlfn.XLOOKUP(A125,'Original deal_information'!$C$2:$C$777,'Original deal_information'!$AG$2:$AG$777,"Not Disclosed",0)</f>
        <v>5325</v>
      </c>
    </row>
    <row r="126" spans="1:2" ht="15.75" customHeight="1">
      <c r="A126" s="1">
        <v>4753</v>
      </c>
      <c r="B126">
        <f>_xlfn.XLOOKUP(A126,'Original deal_information'!$C$2:$C$777,'Original deal_information'!$AG$2:$AG$777,"Not Disclosed",0)</f>
        <v>5325</v>
      </c>
    </row>
    <row r="127" spans="1:2" ht="15.75" customHeight="1">
      <c r="A127" s="1">
        <v>4757</v>
      </c>
      <c r="B127">
        <f>_xlfn.XLOOKUP(A127,'Original deal_information'!$C$2:$C$777,'Original deal_information'!$AG$2:$AG$777,"Not Disclosed",0)</f>
        <v>5325</v>
      </c>
    </row>
    <row r="128" spans="1:2" ht="15.75" customHeight="1">
      <c r="A128" s="1">
        <v>4760</v>
      </c>
      <c r="B128">
        <f>_xlfn.XLOOKUP(A128,'Original deal_information'!$C$2:$C$777,'Original deal_information'!$AG$2:$AG$777,"Not Disclosed",0)</f>
        <v>5325</v>
      </c>
    </row>
    <row r="129" spans="1:2" ht="15.75" customHeight="1">
      <c r="A129" s="1">
        <v>4763</v>
      </c>
      <c r="B129">
        <f>_xlfn.XLOOKUP(A129,'Original deal_information'!$C$2:$C$777,'Original deal_information'!$AG$2:$AG$777,"Not Disclosed",0)</f>
        <v>5325</v>
      </c>
    </row>
    <row r="130" spans="1:2" ht="15.75" customHeight="1">
      <c r="A130" s="1">
        <v>4770</v>
      </c>
      <c r="B130">
        <f>_xlfn.XLOOKUP(A130,'Original deal_information'!$C$2:$C$777,'Original deal_information'!$AG$2:$AG$777,"Not Disclosed",0)</f>
        <v>5326</v>
      </c>
    </row>
    <row r="131" spans="1:2" ht="15.75" customHeight="1">
      <c r="A131" s="1">
        <v>4774</v>
      </c>
      <c r="B131">
        <f>_xlfn.XLOOKUP(A131,'Original deal_information'!$C$2:$C$777,'Original deal_information'!$AG$2:$AG$777,"Not Disclosed",0)</f>
        <v>5325</v>
      </c>
    </row>
    <row r="132" spans="1:2" ht="15.75" customHeight="1">
      <c r="A132" s="1">
        <v>4779</v>
      </c>
      <c r="B132">
        <f>_xlfn.XLOOKUP(A132,'Original deal_information'!$C$2:$C$777,'Original deal_information'!$AG$2:$AG$777,"Not Disclosed",0)</f>
        <v>5326</v>
      </c>
    </row>
    <row r="133" spans="1:2" ht="15.75" customHeight="1">
      <c r="A133" s="1">
        <v>4827</v>
      </c>
      <c r="B133" t="str">
        <f>_xlfn.XLOOKUP(A133,'Original deal_information'!$C$2:$C$777,'Original deal_information'!$AG$2:$AG$777,"Not Disclosed",0)</f>
        <v>Not Disclosed</v>
      </c>
    </row>
    <row r="134" spans="1:2" ht="15.75" customHeight="1">
      <c r="A134" s="1">
        <v>4934</v>
      </c>
      <c r="B134">
        <f>_xlfn.XLOOKUP(A134,'Original deal_information'!$C$2:$C$777,'Original deal_information'!$AG$2:$AG$777,"Not Disclosed",0)</f>
        <v>5326</v>
      </c>
    </row>
    <row r="135" spans="1:2" ht="15.75" customHeight="1">
      <c r="A135" s="1">
        <v>4936</v>
      </c>
      <c r="B135" t="str">
        <f>_xlfn.XLOOKUP(A135,'Original deal_information'!$C$2:$C$777,'Original deal_information'!$AG$2:$AG$777,"Not Disclosed",0)</f>
        <v>Not Disclosed</v>
      </c>
    </row>
    <row r="136" spans="1:2" ht="15.75" customHeight="1">
      <c r="A136" s="1">
        <v>4962</v>
      </c>
      <c r="B136" t="str">
        <f>_xlfn.XLOOKUP(A136,'Original deal_information'!$C$2:$C$777,'Original deal_information'!$AG$2:$AG$777,"Not Disclosed",0)</f>
        <v>Not Disclosed</v>
      </c>
    </row>
    <row r="137" spans="1:2" ht="15.75" customHeight="1">
      <c r="A137" s="1">
        <v>5007</v>
      </c>
      <c r="B137">
        <f>_xlfn.XLOOKUP(A137,'Original deal_information'!$C$2:$C$777,'Original deal_information'!$AG$2:$AG$777,"Not Disclosed",0)</f>
        <v>5325</v>
      </c>
    </row>
    <row r="138" spans="1:2" ht="15.75" customHeight="1">
      <c r="A138" s="1">
        <v>5014</v>
      </c>
      <c r="B138">
        <f>_xlfn.XLOOKUP(A138,'Original deal_information'!$C$2:$C$777,'Original deal_information'!$AG$2:$AG$777,"Not Disclosed",0)</f>
        <v>5325</v>
      </c>
    </row>
    <row r="139" spans="1:2" ht="15.75" customHeight="1">
      <c r="A139" s="1">
        <v>5019</v>
      </c>
      <c r="B139" t="str">
        <f>_xlfn.XLOOKUP(A139,'Original deal_information'!$C$2:$C$777,'Original deal_information'!$AG$2:$AG$777,"Not Disclosed",0)</f>
        <v>5325, 5252</v>
      </c>
    </row>
    <row r="140" spans="1:2" ht="15.75" customHeight="1">
      <c r="A140" s="1">
        <v>5029</v>
      </c>
      <c r="B140">
        <f>_xlfn.XLOOKUP(A140,'Original deal_information'!$C$2:$C$777,'Original deal_information'!$AG$2:$AG$777,"Not Disclosed",0)</f>
        <v>5324</v>
      </c>
    </row>
    <row r="141" spans="1:2" ht="15.75" customHeight="1">
      <c r="A141" s="1">
        <v>5036</v>
      </c>
      <c r="B141">
        <f>_xlfn.XLOOKUP(A141,'Original deal_information'!$C$2:$C$777,'Original deal_information'!$AG$2:$AG$777,"Not Disclosed",0)</f>
        <v>5326</v>
      </c>
    </row>
    <row r="142" spans="1:2" ht="15.75" customHeight="1">
      <c r="A142" s="1">
        <v>5063</v>
      </c>
      <c r="B142">
        <f>_xlfn.XLOOKUP(A142,'Original deal_information'!$C$2:$C$777,'Original deal_information'!$AG$2:$AG$777,"Not Disclosed",0)</f>
        <v>5325</v>
      </c>
    </row>
    <row r="143" spans="1:2" ht="15.75" customHeight="1">
      <c r="A143" s="1">
        <v>5069</v>
      </c>
      <c r="B143">
        <f>_xlfn.XLOOKUP(A143,'Original deal_information'!$C$2:$C$777,'Original deal_information'!$AG$2:$AG$777,"Not Disclosed",0)</f>
        <v>5326</v>
      </c>
    </row>
    <row r="144" spans="1:2" ht="15.75" customHeight="1">
      <c r="A144" s="1">
        <v>5092</v>
      </c>
      <c r="B144">
        <f>_xlfn.XLOOKUP(A144,'Original deal_information'!$C$2:$C$777,'Original deal_information'!$AG$2:$AG$777,"Not Disclosed",0)</f>
        <v>5325</v>
      </c>
    </row>
    <row r="145" spans="1:2" ht="15.75" customHeight="1">
      <c r="A145" s="1">
        <v>5115</v>
      </c>
      <c r="B145">
        <f>_xlfn.XLOOKUP(A145,'Original deal_information'!$C$2:$C$777,'Original deal_information'!$AG$2:$AG$777,"Not Disclosed",0)</f>
        <v>5252</v>
      </c>
    </row>
    <row r="146" spans="1:2" ht="15.75" customHeight="1">
      <c r="A146" s="1">
        <v>5138</v>
      </c>
      <c r="B146">
        <f>_xlfn.XLOOKUP(A146,'Original deal_information'!$C$2:$C$777,'Original deal_information'!$AG$2:$AG$777,"Not Disclosed",0)</f>
        <v>5326</v>
      </c>
    </row>
    <row r="147" spans="1:2" ht="15.75" customHeight="1">
      <c r="A147" s="1">
        <v>5164</v>
      </c>
      <c r="B147">
        <f>_xlfn.XLOOKUP(A147,'Original deal_information'!$C$2:$C$777,'Original deal_information'!$AG$2:$AG$777,"Not Disclosed",0)</f>
        <v>5326</v>
      </c>
    </row>
    <row r="148" spans="1:2" ht="15.75" customHeight="1">
      <c r="A148" s="1">
        <v>5183</v>
      </c>
      <c r="B148">
        <f>_xlfn.XLOOKUP(A148,'Original deal_information'!$C$2:$C$777,'Original deal_information'!$AG$2:$AG$777,"Not Disclosed",0)</f>
        <v>5325</v>
      </c>
    </row>
    <row r="149" spans="1:2" ht="15.75" customHeight="1">
      <c r="A149" s="1">
        <v>5200</v>
      </c>
      <c r="B149">
        <f>_xlfn.XLOOKUP(A149,'Original deal_information'!$C$2:$C$777,'Original deal_information'!$AG$2:$AG$777,"Not Disclosed",0)</f>
        <v>5325</v>
      </c>
    </row>
    <row r="150" spans="1:2" ht="15.75" customHeight="1">
      <c r="A150" s="1">
        <v>5218</v>
      </c>
      <c r="B150" t="str">
        <f>_xlfn.XLOOKUP(A150,'Original deal_information'!$C$2:$C$777,'Original deal_information'!$AG$2:$AG$777,"Not Disclosed",0)</f>
        <v>5326, 5252</v>
      </c>
    </row>
    <row r="151" spans="1:2" ht="15.75" customHeight="1">
      <c r="A151" s="1">
        <v>5224</v>
      </c>
      <c r="B151" t="str">
        <f>_xlfn.XLOOKUP(A151,'Original deal_information'!$C$2:$C$777,'Original deal_information'!$AG$2:$AG$777,"Not Disclosed",0)</f>
        <v>Not Disclosed</v>
      </c>
    </row>
    <row r="152" spans="1:2" ht="15.75" customHeight="1">
      <c r="A152" s="1">
        <v>5232</v>
      </c>
      <c r="B152" t="str">
        <f>_xlfn.XLOOKUP(A152,'Original deal_information'!$C$2:$C$777,'Original deal_information'!$AG$2:$AG$777,"Not Disclosed",0)</f>
        <v>Not Disclosed</v>
      </c>
    </row>
    <row r="153" spans="1:2" ht="15.75" customHeight="1">
      <c r="A153" s="1">
        <v>5238</v>
      </c>
      <c r="B153" t="str">
        <f>_xlfn.XLOOKUP(A153,'Original deal_information'!$C$2:$C$777,'Original deal_information'!$AG$2:$AG$777,"Not Disclosed",0)</f>
        <v>5326, 5325, 5324</v>
      </c>
    </row>
    <row r="154" spans="1:2" ht="15.75" customHeight="1">
      <c r="A154" s="1">
        <v>5240</v>
      </c>
      <c r="B154">
        <f>_xlfn.XLOOKUP(A154,'Original deal_information'!$C$2:$C$777,'Original deal_information'!$AG$2:$AG$777,"Not Disclosed",0)</f>
        <v>5326</v>
      </c>
    </row>
    <row r="155" spans="1:2" ht="15.75" customHeight="1">
      <c r="A155" s="1">
        <v>5258</v>
      </c>
      <c r="B155">
        <f>_xlfn.XLOOKUP(A155,'Original deal_information'!$C$2:$C$777,'Original deal_information'!$AG$2:$AG$777,"Not Disclosed",0)</f>
        <v>5326</v>
      </c>
    </row>
    <row r="156" spans="1:2" ht="15.75" customHeight="1">
      <c r="A156" s="1">
        <v>5261</v>
      </c>
      <c r="B156">
        <f>_xlfn.XLOOKUP(A156,'Original deal_information'!$C$2:$C$777,'Original deal_information'!$AG$2:$AG$777,"Not Disclosed",0)</f>
        <v>5324</v>
      </c>
    </row>
    <row r="157" spans="1:2" ht="15.75" customHeight="1">
      <c r="A157" s="1">
        <v>5291</v>
      </c>
      <c r="B157">
        <f>_xlfn.XLOOKUP(A157,'Original deal_information'!$C$2:$C$777,'Original deal_information'!$AG$2:$AG$777,"Not Disclosed",0)</f>
        <v>5325</v>
      </c>
    </row>
    <row r="158" spans="1:2" ht="15.75" customHeight="1">
      <c r="A158" s="1">
        <v>5302</v>
      </c>
      <c r="B158">
        <f>_xlfn.XLOOKUP(A158,'Original deal_information'!$C$2:$C$777,'Original deal_information'!$AG$2:$AG$777,"Not Disclosed",0)</f>
        <v>5325</v>
      </c>
    </row>
    <row r="159" spans="1:2" ht="15.75" customHeight="1">
      <c r="A159" s="1">
        <v>5470</v>
      </c>
      <c r="B159">
        <f>_xlfn.XLOOKUP(A159,'Original deal_information'!$C$2:$C$777,'Original deal_information'!$AG$2:$AG$777,"Not Disclosed",0)</f>
        <v>5325</v>
      </c>
    </row>
    <row r="160" spans="1:2" ht="15.75" customHeight="1">
      <c r="A160" s="1">
        <v>5512</v>
      </c>
      <c r="B160">
        <f>_xlfn.XLOOKUP(A160,'Original deal_information'!$C$2:$C$777,'Original deal_information'!$AG$2:$AG$777,"Not Disclosed",0)</f>
        <v>5326</v>
      </c>
    </row>
    <row r="161" spans="1:2" ht="15.75" customHeight="1">
      <c r="A161" s="1">
        <v>5514</v>
      </c>
      <c r="B161">
        <f>_xlfn.XLOOKUP(A161,'Original deal_information'!$C$2:$C$777,'Original deal_information'!$AG$2:$AG$777,"Not Disclosed",0)</f>
        <v>5326</v>
      </c>
    </row>
    <row r="162" spans="1:2" ht="15.75" customHeight="1">
      <c r="A162" s="1">
        <v>5515</v>
      </c>
      <c r="B162">
        <f>_xlfn.XLOOKUP(A162,'Original deal_information'!$C$2:$C$777,'Original deal_information'!$AG$2:$AG$777,"Not Disclosed",0)</f>
        <v>5325</v>
      </c>
    </row>
    <row r="163" spans="1:2" ht="15.75" customHeight="1">
      <c r="A163" s="1">
        <v>5544</v>
      </c>
      <c r="B163">
        <f>_xlfn.XLOOKUP(A163,'Original deal_information'!$C$2:$C$777,'Original deal_information'!$AG$2:$AG$777,"Not Disclosed",0)</f>
        <v>5325</v>
      </c>
    </row>
    <row r="164" spans="1:2" ht="15.75" customHeight="1">
      <c r="A164" s="1">
        <v>5546</v>
      </c>
      <c r="B164" t="str">
        <f>_xlfn.XLOOKUP(A164,'Original deal_information'!$C$2:$C$777,'Original deal_information'!$AG$2:$AG$777,"Not Disclosed",0)</f>
        <v>Not Disclosed</v>
      </c>
    </row>
    <row r="165" spans="1:2" ht="15.75" customHeight="1">
      <c r="A165" s="1">
        <v>5598</v>
      </c>
      <c r="B165" t="str">
        <f>_xlfn.XLOOKUP(A165,'Original deal_information'!$C$2:$C$777,'Original deal_information'!$AG$2:$AG$777,"Not Disclosed",0)</f>
        <v>Not Disclosed</v>
      </c>
    </row>
    <row r="166" spans="1:2" ht="15.75" customHeight="1">
      <c r="A166" s="1">
        <v>5603</v>
      </c>
      <c r="B166">
        <f>_xlfn.XLOOKUP(A166,'Original deal_information'!$C$2:$C$777,'Original deal_information'!$AG$2:$AG$777,"Not Disclosed",0)</f>
        <v>5326</v>
      </c>
    </row>
    <row r="167" spans="1:2" ht="15.75" customHeight="1">
      <c r="A167" s="1">
        <v>5605</v>
      </c>
      <c r="B167">
        <f>_xlfn.XLOOKUP(A167,'Original deal_information'!$C$2:$C$777,'Original deal_information'!$AG$2:$AG$777,"Not Disclosed",0)</f>
        <v>5326</v>
      </c>
    </row>
    <row r="168" spans="1:2" ht="15.75" customHeight="1">
      <c r="A168" s="1">
        <v>5614</v>
      </c>
      <c r="B168">
        <f>_xlfn.XLOOKUP(A168,'Original deal_information'!$C$2:$C$777,'Original deal_information'!$AG$2:$AG$777,"Not Disclosed",0)</f>
        <v>5325</v>
      </c>
    </row>
    <row r="169" spans="1:2" ht="15.75" customHeight="1">
      <c r="A169" s="1">
        <v>5615</v>
      </c>
      <c r="B169">
        <f>_xlfn.XLOOKUP(A169,'Original deal_information'!$C$2:$C$777,'Original deal_information'!$AG$2:$AG$777,"Not Disclosed",0)</f>
        <v>5325</v>
      </c>
    </row>
    <row r="170" spans="1:2" ht="15.75" customHeight="1">
      <c r="A170" s="1">
        <v>5616</v>
      </c>
      <c r="B170" t="str">
        <f>_xlfn.XLOOKUP(A170,'Original deal_information'!$C$2:$C$777,'Original deal_information'!$AG$2:$AG$777,"Not Disclosed",0)</f>
        <v>Not Disclosed</v>
      </c>
    </row>
    <row r="171" spans="1:2" ht="15.75" customHeight="1">
      <c r="A171" s="1">
        <v>5685</v>
      </c>
      <c r="B171">
        <f>_xlfn.XLOOKUP(A171,'Original deal_information'!$C$2:$C$777,'Original deal_information'!$AG$2:$AG$777,"Not Disclosed",0)</f>
        <v>5325</v>
      </c>
    </row>
    <row r="172" spans="1:2" ht="15.75" customHeight="1">
      <c r="A172" s="1">
        <v>5686</v>
      </c>
      <c r="B172">
        <f>_xlfn.XLOOKUP(A172,'Original deal_information'!$C$2:$C$777,'Original deal_information'!$AG$2:$AG$777,"Not Disclosed",0)</f>
        <v>5324</v>
      </c>
    </row>
    <row r="173" spans="1:2" ht="15.75" customHeight="1">
      <c r="A173" s="1">
        <v>5687</v>
      </c>
      <c r="B173">
        <f>_xlfn.XLOOKUP(A173,'Original deal_information'!$C$2:$C$777,'Original deal_information'!$AG$2:$AG$777,"Not Disclosed",0)</f>
        <v>5326</v>
      </c>
    </row>
    <row r="174" spans="1:2" ht="15.75" customHeight="1">
      <c r="A174" s="1">
        <v>5688</v>
      </c>
      <c r="B174">
        <f>_xlfn.XLOOKUP(A174,'Original deal_information'!$C$2:$C$777,'Original deal_information'!$AG$2:$AG$777,"Not Disclosed",0)</f>
        <v>5325</v>
      </c>
    </row>
    <row r="175" spans="1:2" ht="15.75" customHeight="1">
      <c r="A175" s="1">
        <v>5689</v>
      </c>
      <c r="B175">
        <f>_xlfn.XLOOKUP(A175,'Original deal_information'!$C$2:$C$777,'Original deal_information'!$AG$2:$AG$777,"Not Disclosed",0)</f>
        <v>5326</v>
      </c>
    </row>
    <row r="176" spans="1:2" ht="15.75" customHeight="1">
      <c r="A176" s="1">
        <v>5696</v>
      </c>
      <c r="B176">
        <f>_xlfn.XLOOKUP(A176,'Original deal_information'!$C$2:$C$777,'Original deal_information'!$AG$2:$AG$777,"Not Disclosed",0)</f>
        <v>5326</v>
      </c>
    </row>
    <row r="177" spans="1:2" ht="15.75" customHeight="1">
      <c r="A177" s="1">
        <v>5719</v>
      </c>
      <c r="B177">
        <f>_xlfn.XLOOKUP(A177,'Original deal_information'!$C$2:$C$777,'Original deal_information'!$AG$2:$AG$777,"Not Disclosed",0)</f>
        <v>5326</v>
      </c>
    </row>
    <row r="178" spans="1:2" ht="15.75" customHeight="1">
      <c r="A178" s="1">
        <v>5746</v>
      </c>
      <c r="B178" t="str">
        <f>_xlfn.XLOOKUP(A178,'Original deal_information'!$C$2:$C$777,'Original deal_information'!$AG$2:$AG$777,"Not Disclosed",0)</f>
        <v>Not Disclosed</v>
      </c>
    </row>
    <row r="179" spans="1:2" ht="15.75" customHeight="1">
      <c r="A179" s="1">
        <v>5754</v>
      </c>
      <c r="B179" t="str">
        <f>_xlfn.XLOOKUP(A179,'Original deal_information'!$C$2:$C$777,'Original deal_information'!$AG$2:$AG$777,"Not Disclosed",0)</f>
        <v>5325, 5324</v>
      </c>
    </row>
    <row r="180" spans="1:2" ht="15.75" customHeight="1">
      <c r="A180" s="1">
        <v>5761</v>
      </c>
      <c r="B180" t="str">
        <f>_xlfn.XLOOKUP(A180,'Original deal_information'!$C$2:$C$777,'Original deal_information'!$AG$2:$AG$777,"Not Disclosed",0)</f>
        <v>Not Disclosed</v>
      </c>
    </row>
    <row r="181" spans="1:2" ht="15.75" customHeight="1">
      <c r="A181" s="1">
        <v>12632</v>
      </c>
      <c r="B181">
        <f>_xlfn.XLOOKUP(A181,'Original deal_information'!$C$2:$C$777,'Original deal_information'!$AG$2:$AG$777,"Not Disclosed",0)</f>
        <v>5325</v>
      </c>
    </row>
    <row r="182" spans="1:2" ht="15.75" customHeight="1">
      <c r="A182" s="1">
        <v>14794</v>
      </c>
      <c r="B182" t="str">
        <f>_xlfn.XLOOKUP(A182,'Original deal_information'!$C$2:$C$777,'Original deal_information'!$AG$2:$AG$777,"Not Disclosed",0)</f>
        <v>5326, 5325, 5252, 5324</v>
      </c>
    </row>
    <row r="183" spans="1:2" ht="15.75" customHeight="1">
      <c r="A183" s="1">
        <v>15210</v>
      </c>
      <c r="B183">
        <f>_xlfn.XLOOKUP(A183,'Original deal_information'!$C$2:$C$777,'Original deal_information'!$AG$2:$AG$777,"Not Disclosed",0)</f>
        <v>5325</v>
      </c>
    </row>
    <row r="184" spans="1:2" ht="15.75" customHeight="1">
      <c r="A184" s="1">
        <v>15288</v>
      </c>
      <c r="B184">
        <f>_xlfn.XLOOKUP(A184,'Original deal_information'!$C$2:$C$777,'Original deal_information'!$AG$2:$AG$777,"Not Disclosed",0)</f>
        <v>5326</v>
      </c>
    </row>
    <row r="185" spans="1:2" ht="15.75" customHeight="1">
      <c r="A185" s="1">
        <v>15289</v>
      </c>
      <c r="B185">
        <f>_xlfn.XLOOKUP(A185,'Original deal_information'!$C$2:$C$777,'Original deal_information'!$AG$2:$AG$777,"Not Disclosed",0)</f>
        <v>5326</v>
      </c>
    </row>
    <row r="186" spans="1:2" ht="15.75" customHeight="1">
      <c r="A186" s="1">
        <v>15326</v>
      </c>
      <c r="B186">
        <f>_xlfn.XLOOKUP(A186,'Original deal_information'!$C$2:$C$777,'Original deal_information'!$AG$2:$AG$777,"Not Disclosed",0)</f>
        <v>5326</v>
      </c>
    </row>
    <row r="187" spans="1:2" ht="15.75" customHeight="1">
      <c r="A187" s="1">
        <v>16146</v>
      </c>
      <c r="B187" t="str">
        <f>_xlfn.XLOOKUP(A187,'Original deal_information'!$C$2:$C$777,'Original deal_information'!$AG$2:$AG$777,"Not Disclosed",0)</f>
        <v>Not Disclosed</v>
      </c>
    </row>
    <row r="188" spans="1:2" ht="15.75" customHeight="1">
      <c r="A188" s="1">
        <v>16384</v>
      </c>
      <c r="B188">
        <f>_xlfn.XLOOKUP(A188,'Original deal_information'!$C$2:$C$777,'Original deal_information'!$AG$2:$AG$777,"Not Disclosed",0)</f>
        <v>5325</v>
      </c>
    </row>
    <row r="189" spans="1:2" ht="15.75" customHeight="1">
      <c r="A189" s="1">
        <v>16491</v>
      </c>
      <c r="B189" t="str">
        <f>_xlfn.XLOOKUP(A189,'Original deal_information'!$C$2:$C$777,'Original deal_information'!$AG$2:$AG$777,"Not Disclosed",0)</f>
        <v>Not Disclosed</v>
      </c>
    </row>
    <row r="190" spans="1:2" ht="15.75" customHeight="1">
      <c r="A190" s="1">
        <v>16561</v>
      </c>
      <c r="B190">
        <f>_xlfn.XLOOKUP(A190,'Original deal_information'!$C$2:$C$777,'Original deal_information'!$AG$2:$AG$777,"Not Disclosed",0)</f>
        <v>5326</v>
      </c>
    </row>
    <row r="191" spans="1:2" ht="15.75" customHeight="1">
      <c r="A191" s="1">
        <v>16597</v>
      </c>
      <c r="B191">
        <f>_xlfn.XLOOKUP(A191,'Original deal_information'!$C$2:$C$777,'Original deal_information'!$AG$2:$AG$777,"Not Disclosed",0)</f>
        <v>5325</v>
      </c>
    </row>
    <row r="192" spans="1:2" ht="15.75" customHeight="1">
      <c r="A192" s="1">
        <v>16617</v>
      </c>
      <c r="B192">
        <f>_xlfn.XLOOKUP(A192,'Original deal_information'!$C$2:$C$777,'Original deal_information'!$AG$2:$AG$777,"Not Disclosed",0)</f>
        <v>5326</v>
      </c>
    </row>
    <row r="193" spans="1:2" ht="15.75" customHeight="1">
      <c r="A193" s="1">
        <v>16647</v>
      </c>
      <c r="B193">
        <f>_xlfn.XLOOKUP(A193,'Original deal_information'!$C$2:$C$777,'Original deal_information'!$AG$2:$AG$777,"Not Disclosed",0)</f>
        <v>5324</v>
      </c>
    </row>
    <row r="194" spans="1:2" ht="15.75" customHeight="1">
      <c r="A194" s="1">
        <v>16648</v>
      </c>
      <c r="B194">
        <f>_xlfn.XLOOKUP(A194,'Original deal_information'!$C$2:$C$777,'Original deal_information'!$AG$2:$AG$777,"Not Disclosed",0)</f>
        <v>5326</v>
      </c>
    </row>
    <row r="195" spans="1:2" ht="15.75" customHeight="1">
      <c r="A195" s="1">
        <v>16707</v>
      </c>
      <c r="B195">
        <f>_xlfn.XLOOKUP(A195,'Original deal_information'!$C$2:$C$777,'Original deal_information'!$AG$2:$AG$777,"Not Disclosed",0)</f>
        <v>5326</v>
      </c>
    </row>
    <row r="196" spans="1:2" ht="15.75" customHeight="1">
      <c r="A196" s="1">
        <v>16736</v>
      </c>
      <c r="B196" t="str">
        <f>_xlfn.XLOOKUP(A196,'Original deal_information'!$C$2:$C$777,'Original deal_information'!$AG$2:$AG$777,"Not Disclosed",0)</f>
        <v>Not Disclosed</v>
      </c>
    </row>
    <row r="197" spans="1:2" ht="15.75" customHeight="1">
      <c r="A197" s="1">
        <v>16765</v>
      </c>
      <c r="B197">
        <f>_xlfn.XLOOKUP(A197,'Original deal_information'!$C$2:$C$777,'Original deal_information'!$AG$2:$AG$777,"Not Disclosed",0)</f>
        <v>5325</v>
      </c>
    </row>
    <row r="198" spans="1:2" ht="15.75" customHeight="1">
      <c r="A198" s="1">
        <v>16788</v>
      </c>
      <c r="B198">
        <f>_xlfn.XLOOKUP(A198,'Original deal_information'!$C$2:$C$777,'Original deal_information'!$AG$2:$AG$777,"Not Disclosed",0)</f>
        <v>5325</v>
      </c>
    </row>
    <row r="199" spans="1:2" ht="15.75" customHeight="1">
      <c r="A199" s="1">
        <v>16796</v>
      </c>
      <c r="B199">
        <f>_xlfn.XLOOKUP(A199,'Original deal_information'!$C$2:$C$777,'Original deal_information'!$AG$2:$AG$777,"Not Disclosed",0)</f>
        <v>5325</v>
      </c>
    </row>
    <row r="200" spans="1:2" ht="15.75" customHeight="1">
      <c r="A200" s="1">
        <v>16847</v>
      </c>
      <c r="B200">
        <f>_xlfn.XLOOKUP(A200,'Original deal_information'!$C$2:$C$777,'Original deal_information'!$AG$2:$AG$777,"Not Disclosed",0)</f>
        <v>5325</v>
      </c>
    </row>
    <row r="201" spans="1:2" ht="15.75" customHeight="1">
      <c r="A201" s="1">
        <v>16861</v>
      </c>
      <c r="B201" t="str">
        <f>_xlfn.XLOOKUP(A201,'Original deal_information'!$C$2:$C$777,'Original deal_information'!$AG$2:$AG$777,"Not Disclosed",0)</f>
        <v>5326, 5252</v>
      </c>
    </row>
    <row r="202" spans="1:2" ht="15.75" customHeight="1">
      <c r="A202" s="1">
        <v>16868</v>
      </c>
      <c r="B202">
        <f>_xlfn.XLOOKUP(A202,'Original deal_information'!$C$2:$C$777,'Original deal_information'!$AG$2:$AG$777,"Not Disclosed",0)</f>
        <v>5325</v>
      </c>
    </row>
    <row r="203" spans="1:2" ht="15.75" customHeight="1">
      <c r="A203" s="1">
        <v>16955</v>
      </c>
      <c r="B203">
        <f>_xlfn.XLOOKUP(A203,'Original deal_information'!$C$2:$C$777,'Original deal_information'!$AG$2:$AG$777,"Not Disclosed",0)</f>
        <v>5252</v>
      </c>
    </row>
    <row r="204" spans="1:2" ht="15.75" customHeight="1">
      <c r="A204" s="1">
        <v>16973</v>
      </c>
      <c r="B204">
        <f>_xlfn.XLOOKUP(A204,'Original deal_information'!$C$2:$C$777,'Original deal_information'!$AG$2:$AG$777,"Not Disclosed",0)</f>
        <v>5326</v>
      </c>
    </row>
    <row r="205" spans="1:2" ht="15.75" customHeight="1">
      <c r="A205" s="1">
        <v>17029</v>
      </c>
      <c r="B205">
        <f>_xlfn.XLOOKUP(A205,'Original deal_information'!$C$2:$C$777,'Original deal_information'!$AG$2:$AG$777,"Not Disclosed",0)</f>
        <v>5326</v>
      </c>
    </row>
    <row r="206" spans="1:2" ht="15.75" customHeight="1">
      <c r="A206" s="1">
        <v>17065</v>
      </c>
      <c r="B206" t="str">
        <f>_xlfn.XLOOKUP(A206,'Original deal_information'!$C$2:$C$777,'Original deal_information'!$AG$2:$AG$777,"Not Disclosed",0)</f>
        <v>5326, 5325</v>
      </c>
    </row>
    <row r="207" spans="1:2" ht="15.75" customHeight="1">
      <c r="A207" s="1">
        <v>17260</v>
      </c>
      <c r="B207" t="str">
        <f>_xlfn.XLOOKUP(A207,'Original deal_information'!$C$2:$C$777,'Original deal_information'!$AG$2:$AG$777,"Not Disclosed",0)</f>
        <v>Not Disclosed</v>
      </c>
    </row>
    <row r="208" spans="1:2" ht="15.75" customHeight="1">
      <c r="A208" s="1">
        <v>17394</v>
      </c>
      <c r="B208">
        <f>_xlfn.XLOOKUP(A208,'Original deal_information'!$C$2:$C$777,'Original deal_information'!$AG$2:$AG$777,"Not Disclosed",0)</f>
        <v>5325</v>
      </c>
    </row>
    <row r="209" spans="1:2" ht="15.75" customHeight="1">
      <c r="A209" s="1">
        <v>17399</v>
      </c>
      <c r="B209" t="str">
        <f>_xlfn.XLOOKUP(A209,'Original deal_information'!$C$2:$C$777,'Original deal_information'!$AG$2:$AG$777,"Not Disclosed",0)</f>
        <v>Not Disclosed</v>
      </c>
    </row>
    <row r="210" spans="1:2" ht="15.75" customHeight="1">
      <c r="A210" s="1">
        <v>17437</v>
      </c>
      <c r="B210">
        <f>_xlfn.XLOOKUP(A210,'Original deal_information'!$C$2:$C$777,'Original deal_information'!$AG$2:$AG$777,"Not Disclosed",0)</f>
        <v>5324</v>
      </c>
    </row>
    <row r="211" spans="1:2" ht="15.75" customHeight="1">
      <c r="A211" s="1">
        <v>17481</v>
      </c>
      <c r="B211">
        <f>_xlfn.XLOOKUP(A211,'Original deal_information'!$C$2:$C$777,'Original deal_information'!$AG$2:$AG$777,"Not Disclosed",0)</f>
        <v>5326</v>
      </c>
    </row>
    <row r="212" spans="1:2" ht="15.75" customHeight="1">
      <c r="A212" s="1">
        <v>17505</v>
      </c>
      <c r="B212">
        <f>_xlfn.XLOOKUP(A212,'Original deal_information'!$C$2:$C$777,'Original deal_information'!$AG$2:$AG$777,"Not Disclosed",0)</f>
        <v>5325</v>
      </c>
    </row>
    <row r="213" spans="1:2" ht="15.75" customHeight="1">
      <c r="A213" s="1">
        <v>17877</v>
      </c>
      <c r="B213" t="str">
        <f>_xlfn.XLOOKUP(A213,'Original deal_information'!$C$2:$C$777,'Original deal_information'!$AG$2:$AG$777,"Not Disclosed",0)</f>
        <v>5325, 5252</v>
      </c>
    </row>
    <row r="214" spans="1:2" ht="15.75" customHeight="1">
      <c r="A214" s="1">
        <v>17888</v>
      </c>
      <c r="B214">
        <f>_xlfn.XLOOKUP(A214,'Original deal_information'!$C$2:$C$777,'Original deal_information'!$AG$2:$AG$777,"Not Disclosed",0)</f>
        <v>5326</v>
      </c>
    </row>
    <row r="215" spans="1:2" ht="15.75" customHeight="1">
      <c r="A215" s="1">
        <v>17893</v>
      </c>
      <c r="B215">
        <f>_xlfn.XLOOKUP(A215,'Original deal_information'!$C$2:$C$777,'Original deal_information'!$AG$2:$AG$777,"Not Disclosed",0)</f>
        <v>5252</v>
      </c>
    </row>
    <row r="216" spans="1:2" ht="15.75" customHeight="1">
      <c r="A216" s="1">
        <v>17908</v>
      </c>
      <c r="B216" t="str">
        <f>_xlfn.XLOOKUP(A216,'Original deal_information'!$C$2:$C$777,'Original deal_information'!$AG$2:$AG$777,"Not Disclosed",0)</f>
        <v>5326, 5325, 5252</v>
      </c>
    </row>
    <row r="217" spans="1:2" ht="15.75" customHeight="1">
      <c r="A217" s="1">
        <v>17946</v>
      </c>
      <c r="B217">
        <f>_xlfn.XLOOKUP(A217,'Original deal_information'!$C$2:$C$777,'Original deal_information'!$AG$2:$AG$777,"Not Disclosed",0)</f>
        <v>5326</v>
      </c>
    </row>
    <row r="218" spans="1:2" ht="15.75" customHeight="1">
      <c r="A218" s="1">
        <v>17972</v>
      </c>
      <c r="B218">
        <f>_xlfn.XLOOKUP(A218,'Original deal_information'!$C$2:$C$777,'Original deal_information'!$AG$2:$AG$777,"Not Disclosed",0)</f>
        <v>5325</v>
      </c>
    </row>
    <row r="219" spans="1:2" ht="15.75" customHeight="1">
      <c r="A219" s="1">
        <v>18004</v>
      </c>
      <c r="B219">
        <f>_xlfn.XLOOKUP(A219,'Original deal_information'!$C$2:$C$777,'Original deal_information'!$AG$2:$AG$777,"Not Disclosed",0)</f>
        <v>5326</v>
      </c>
    </row>
    <row r="220" spans="1:2" ht="15.75" customHeight="1">
      <c r="A220" s="1">
        <v>18040</v>
      </c>
      <c r="B220">
        <f>_xlfn.XLOOKUP(A220,'Original deal_information'!$C$2:$C$777,'Original deal_information'!$AG$2:$AG$777,"Not Disclosed",0)</f>
        <v>5325</v>
      </c>
    </row>
    <row r="221" spans="1:2" ht="15.75" customHeight="1">
      <c r="A221" s="1">
        <v>18046</v>
      </c>
      <c r="B221" t="str">
        <f>_xlfn.XLOOKUP(A221,'Original deal_information'!$C$2:$C$777,'Original deal_information'!$AG$2:$AG$777,"Not Disclosed",0)</f>
        <v>5326, 5325, 5252</v>
      </c>
    </row>
    <row r="222" spans="1:2" ht="15.75" customHeight="1">
      <c r="A222" s="1">
        <v>18056</v>
      </c>
      <c r="B222">
        <f>_xlfn.XLOOKUP(A222,'Original deal_information'!$C$2:$C$777,'Original deal_information'!$AG$2:$AG$777,"Not Disclosed",0)</f>
        <v>5326</v>
      </c>
    </row>
    <row r="223" spans="1:2" ht="15.75" customHeight="1">
      <c r="A223" s="1">
        <v>18057</v>
      </c>
      <c r="B223">
        <f>_xlfn.XLOOKUP(A223,'Original deal_information'!$C$2:$C$777,'Original deal_information'!$AG$2:$AG$777,"Not Disclosed",0)</f>
        <v>5326</v>
      </c>
    </row>
    <row r="224" spans="1:2" ht="15.75" customHeight="1">
      <c r="A224" s="1">
        <v>18108</v>
      </c>
      <c r="B224">
        <f>_xlfn.XLOOKUP(A224,'Original deal_information'!$C$2:$C$777,'Original deal_information'!$AG$2:$AG$777,"Not Disclosed",0)</f>
        <v>5326</v>
      </c>
    </row>
    <row r="225" spans="1:2" ht="15.75" customHeight="1">
      <c r="A225" s="1">
        <v>18109</v>
      </c>
      <c r="B225" t="str">
        <f>_xlfn.XLOOKUP(A225,'Original deal_information'!$C$2:$C$777,'Original deal_information'!$AG$2:$AG$777,"Not Disclosed",0)</f>
        <v>Not Disclosed</v>
      </c>
    </row>
    <row r="226" spans="1:2" ht="15.75" customHeight="1">
      <c r="A226" s="1">
        <v>18186</v>
      </c>
      <c r="B226">
        <f>_xlfn.XLOOKUP(A226,'Original deal_information'!$C$2:$C$777,'Original deal_information'!$AG$2:$AG$777,"Not Disclosed",0)</f>
        <v>5325</v>
      </c>
    </row>
    <row r="227" spans="1:2" ht="15.75" customHeight="1">
      <c r="A227" s="1">
        <v>18191</v>
      </c>
      <c r="B227" t="str">
        <f>_xlfn.XLOOKUP(A227,'Original deal_information'!$C$2:$C$777,'Original deal_information'!$AG$2:$AG$777,"Not Disclosed",0)</f>
        <v>Not Disclosed</v>
      </c>
    </row>
    <row r="228" spans="1:2" ht="15.75" customHeight="1">
      <c r="A228" s="1">
        <v>18242</v>
      </c>
      <c r="B228" t="str">
        <f>_xlfn.XLOOKUP(A228,'Original deal_information'!$C$2:$C$777,'Original deal_information'!$AG$2:$AG$777,"Not Disclosed",0)</f>
        <v>5326, 5325, 5252</v>
      </c>
    </row>
    <row r="229" spans="1:2" ht="15.75" customHeight="1">
      <c r="A229" s="1">
        <v>18266</v>
      </c>
      <c r="B229">
        <f>_xlfn.XLOOKUP(A229,'Original deal_information'!$C$2:$C$777,'Original deal_information'!$AG$2:$AG$777,"Not Disclosed",0)</f>
        <v>5326</v>
      </c>
    </row>
    <row r="230" spans="1:2" ht="15.75" customHeight="1">
      <c r="A230" s="1">
        <v>18269</v>
      </c>
      <c r="B230">
        <f>_xlfn.XLOOKUP(A230,'Original deal_information'!$C$2:$C$777,'Original deal_information'!$AG$2:$AG$777,"Not Disclosed",0)</f>
        <v>5325</v>
      </c>
    </row>
    <row r="231" spans="1:2" ht="15.75" customHeight="1">
      <c r="A231" s="1">
        <v>18280</v>
      </c>
      <c r="B231">
        <f>_xlfn.XLOOKUP(A231,'Original deal_information'!$C$2:$C$777,'Original deal_information'!$AG$2:$AG$777,"Not Disclosed",0)</f>
        <v>5326</v>
      </c>
    </row>
    <row r="232" spans="1:2" ht="15.75" customHeight="1">
      <c r="A232" s="1">
        <v>18324</v>
      </c>
      <c r="B232" t="str">
        <f>_xlfn.XLOOKUP(A232,'Original deal_information'!$C$2:$C$777,'Original deal_information'!$AG$2:$AG$777,"Not Disclosed",0)</f>
        <v>Not Disclosed</v>
      </c>
    </row>
    <row r="233" spans="1:2" ht="15.75" customHeight="1">
      <c r="A233" s="1">
        <v>18423</v>
      </c>
      <c r="B233">
        <f>_xlfn.XLOOKUP(A233,'Original deal_information'!$C$2:$C$777,'Original deal_information'!$AG$2:$AG$777,"Not Disclosed",0)</f>
        <v>5326</v>
      </c>
    </row>
    <row r="234" spans="1:2" ht="15.75" customHeight="1">
      <c r="A234" s="1">
        <v>18441</v>
      </c>
      <c r="B234">
        <f>_xlfn.XLOOKUP(A234,'Original deal_information'!$C$2:$C$777,'Original deal_information'!$AG$2:$AG$777,"Not Disclosed",0)</f>
        <v>5325</v>
      </c>
    </row>
    <row r="235" spans="1:2" ht="15.75" customHeight="1">
      <c r="A235" s="1">
        <v>18445</v>
      </c>
      <c r="B235" t="str">
        <f>_xlfn.XLOOKUP(A235,'Original deal_information'!$C$2:$C$777,'Original deal_information'!$AG$2:$AG$777,"Not Disclosed",0)</f>
        <v>Not Disclosed</v>
      </c>
    </row>
    <row r="236" spans="1:2" ht="15.75" customHeight="1">
      <c r="A236" s="1">
        <v>18615</v>
      </c>
      <c r="B236">
        <f>_xlfn.XLOOKUP(A236,'Original deal_information'!$C$2:$C$777,'Original deal_information'!$AG$2:$AG$777,"Not Disclosed",0)</f>
        <v>5325</v>
      </c>
    </row>
    <row r="237" spans="1:2" ht="15.75" customHeight="1">
      <c r="A237" s="1">
        <v>18629</v>
      </c>
      <c r="B237">
        <f>_xlfn.XLOOKUP(A237,'Original deal_information'!$C$2:$C$777,'Original deal_information'!$AG$2:$AG$777,"Not Disclosed",0)</f>
        <v>5325</v>
      </c>
    </row>
    <row r="238" spans="1:2" ht="15.75" customHeight="1">
      <c r="A238" s="1">
        <v>18630</v>
      </c>
      <c r="B238" t="str">
        <f>_xlfn.XLOOKUP(A238,'Original deal_information'!$C$2:$C$777,'Original deal_information'!$AG$2:$AG$777,"Not Disclosed",0)</f>
        <v>Not Disclosed</v>
      </c>
    </row>
    <row r="239" spans="1:2" ht="15.75" customHeight="1">
      <c r="A239" s="1">
        <v>18664</v>
      </c>
      <c r="B239">
        <f>_xlfn.XLOOKUP(A239,'Original deal_information'!$C$2:$C$777,'Original deal_information'!$AG$2:$AG$777,"Not Disclosed",0)</f>
        <v>5325</v>
      </c>
    </row>
    <row r="240" spans="1:2" ht="15.75" customHeight="1">
      <c r="A240" s="1">
        <v>18809</v>
      </c>
      <c r="B240">
        <f>_xlfn.XLOOKUP(A240,'Original deal_information'!$C$2:$C$777,'Original deal_information'!$AG$2:$AG$777,"Not Disclosed",0)</f>
        <v>5325</v>
      </c>
    </row>
    <row r="241" spans="1:2" ht="15.75" customHeight="1">
      <c r="A241" s="1">
        <v>18811</v>
      </c>
      <c r="B241" t="str">
        <f>_xlfn.XLOOKUP(A241,'Original deal_information'!$C$2:$C$777,'Original deal_information'!$AG$2:$AG$777,"Not Disclosed",0)</f>
        <v>Not Disclosed</v>
      </c>
    </row>
    <row r="242" spans="1:2" ht="15.75" customHeight="1">
      <c r="A242" s="1">
        <v>19158</v>
      </c>
      <c r="B242" t="str">
        <f>_xlfn.XLOOKUP(A242,'Original deal_information'!$C$2:$C$777,'Original deal_information'!$AG$2:$AG$777,"Not Disclosed",0)</f>
        <v>5326, 5325</v>
      </c>
    </row>
    <row r="243" spans="1:2" ht="15.75" customHeight="1">
      <c r="A243" s="1">
        <v>19160</v>
      </c>
      <c r="B243">
        <f>_xlfn.XLOOKUP(A243,'Original deal_information'!$C$2:$C$777,'Original deal_information'!$AG$2:$AG$777,"Not Disclosed",0)</f>
        <v>5324</v>
      </c>
    </row>
    <row r="244" spans="1:2" ht="15.75" customHeight="1">
      <c r="A244" s="1">
        <v>19167</v>
      </c>
      <c r="B244">
        <f>_xlfn.XLOOKUP(A244,'Original deal_information'!$C$2:$C$777,'Original deal_information'!$AG$2:$AG$777,"Not Disclosed",0)</f>
        <v>5326</v>
      </c>
    </row>
    <row r="245" spans="1:2" ht="15.75" customHeight="1">
      <c r="A245" s="1">
        <v>19224</v>
      </c>
      <c r="B245">
        <f>_xlfn.XLOOKUP(A245,'Original deal_information'!$C$2:$C$777,'Original deal_information'!$AG$2:$AG$777,"Not Disclosed",0)</f>
        <v>5325</v>
      </c>
    </row>
    <row r="246" spans="1:2" ht="15.75" customHeight="1">
      <c r="A246" s="1">
        <v>19271</v>
      </c>
      <c r="B246" t="str">
        <f>_xlfn.XLOOKUP(A246,'Original deal_information'!$C$2:$C$777,'Original deal_information'!$AG$2:$AG$777,"Not Disclosed",0)</f>
        <v>Not Disclosed</v>
      </c>
    </row>
    <row r="247" spans="1:2" ht="15.75" customHeight="1">
      <c r="A247" s="1">
        <v>19273</v>
      </c>
      <c r="B247">
        <f>_xlfn.XLOOKUP(A247,'Original deal_information'!$C$2:$C$777,'Original deal_information'!$AG$2:$AG$777,"Not Disclosed",0)</f>
        <v>5326</v>
      </c>
    </row>
    <row r="248" spans="1:2" ht="15.75" customHeight="1">
      <c r="A248" s="1">
        <v>19274</v>
      </c>
      <c r="B248">
        <f>_xlfn.XLOOKUP(A248,'Original deal_information'!$C$2:$C$777,'Original deal_information'!$AG$2:$AG$777,"Not Disclosed",0)</f>
        <v>5326</v>
      </c>
    </row>
    <row r="249" spans="1:2" ht="15.75" customHeight="1">
      <c r="A249" s="1">
        <v>19292</v>
      </c>
      <c r="B249" t="str">
        <f>_xlfn.XLOOKUP(A249,'Original deal_information'!$C$2:$C$777,'Original deal_information'!$AG$2:$AG$777,"Not Disclosed",0)</f>
        <v>Not Disclosed</v>
      </c>
    </row>
    <row r="250" spans="1:2" ht="15.75" customHeight="1">
      <c r="A250" s="1">
        <v>19369</v>
      </c>
      <c r="B250" t="str">
        <f>_xlfn.XLOOKUP(A250,'Original deal_information'!$C$2:$C$777,'Original deal_information'!$AG$2:$AG$777,"Not Disclosed",0)</f>
        <v>5326, 5252, 5324</v>
      </c>
    </row>
    <row r="251" spans="1:2" ht="15.75" customHeight="1">
      <c r="A251" s="1">
        <v>19415</v>
      </c>
      <c r="B251">
        <f>_xlfn.XLOOKUP(A251,'Original deal_information'!$C$2:$C$777,'Original deal_information'!$AG$2:$AG$777,"Not Disclosed",0)</f>
        <v>5325</v>
      </c>
    </row>
    <row r="252" spans="1:2" ht="15.75" customHeight="1">
      <c r="A252" s="1">
        <v>19441</v>
      </c>
      <c r="B252" t="str">
        <f>_xlfn.XLOOKUP(A252,'Original deal_information'!$C$2:$C$777,'Original deal_information'!$AG$2:$AG$777,"Not Disclosed",0)</f>
        <v>Not Disclosed</v>
      </c>
    </row>
    <row r="253" spans="1:2" ht="15.75" customHeight="1">
      <c r="A253" s="1">
        <v>19442</v>
      </c>
      <c r="B253">
        <f>_xlfn.XLOOKUP(A253,'Original deal_information'!$C$2:$C$777,'Original deal_information'!$AG$2:$AG$777,"Not Disclosed",0)</f>
        <v>5324</v>
      </c>
    </row>
    <row r="254" spans="1:2" ht="15.75" customHeight="1">
      <c r="A254" s="1">
        <v>19451</v>
      </c>
      <c r="B254" t="str">
        <f>_xlfn.XLOOKUP(A254,'Original deal_information'!$C$2:$C$777,'Original deal_information'!$AG$2:$AG$777,"Not Disclosed",0)</f>
        <v>Not Disclosed</v>
      </c>
    </row>
    <row r="255" spans="1:2" ht="15.75" customHeight="1">
      <c r="A255" s="1">
        <v>19458</v>
      </c>
      <c r="B255">
        <f>_xlfn.XLOOKUP(A255,'Original deal_information'!$C$2:$C$777,'Original deal_information'!$AG$2:$AG$777,"Not Disclosed",0)</f>
        <v>5326</v>
      </c>
    </row>
    <row r="256" spans="1:2" ht="15.75" customHeight="1">
      <c r="A256" s="1">
        <v>19465</v>
      </c>
      <c r="B256" t="str">
        <f>_xlfn.XLOOKUP(A256,'Original deal_information'!$C$2:$C$777,'Original deal_information'!$AG$2:$AG$777,"Not Disclosed",0)</f>
        <v>Not Disclosed</v>
      </c>
    </row>
    <row r="257" spans="1:2" ht="15.75" customHeight="1">
      <c r="A257" s="1">
        <v>19467</v>
      </c>
      <c r="B257" t="str">
        <f>_xlfn.XLOOKUP(A257,'Original deal_information'!$C$2:$C$777,'Original deal_information'!$AG$2:$AG$777,"Not Disclosed",0)</f>
        <v>Not Disclosed</v>
      </c>
    </row>
    <row r="258" spans="1:2" ht="15.75" customHeight="1">
      <c r="A258" s="1">
        <v>19468</v>
      </c>
      <c r="B258" t="str">
        <f>_xlfn.XLOOKUP(A258,'Original deal_information'!$C$2:$C$777,'Original deal_information'!$AG$2:$AG$777,"Not Disclosed",0)</f>
        <v>Not Disclosed</v>
      </c>
    </row>
    <row r="259" spans="1:2" ht="15.75" customHeight="1">
      <c r="A259" s="1">
        <v>19473</v>
      </c>
      <c r="B259">
        <f>_xlfn.XLOOKUP(A259,'Original deal_information'!$C$2:$C$777,'Original deal_information'!$AG$2:$AG$777,"Not Disclosed",0)</f>
        <v>5325</v>
      </c>
    </row>
    <row r="260" spans="1:2" ht="15.75" customHeight="1">
      <c r="A260" s="1">
        <v>19490</v>
      </c>
      <c r="B260">
        <f>_xlfn.XLOOKUP(A260,'Original deal_information'!$C$2:$C$777,'Original deal_information'!$AG$2:$AG$777,"Not Disclosed",0)</f>
        <v>5325</v>
      </c>
    </row>
    <row r="261" spans="1:2" ht="15.75" customHeight="1">
      <c r="A261" s="1">
        <v>19498</v>
      </c>
      <c r="B261" t="str">
        <f>_xlfn.XLOOKUP(A261,'Original deal_information'!$C$2:$C$777,'Original deal_information'!$AG$2:$AG$777,"Not Disclosed",0)</f>
        <v>5326, 5325, 5252</v>
      </c>
    </row>
    <row r="262" spans="1:2" ht="15.75" customHeight="1">
      <c r="A262" s="1">
        <v>19500</v>
      </c>
      <c r="B262">
        <f>_xlfn.XLOOKUP(A262,'Original deal_information'!$C$2:$C$777,'Original deal_information'!$AG$2:$AG$777,"Not Disclosed",0)</f>
        <v>5326</v>
      </c>
    </row>
    <row r="263" spans="1:2" ht="15.75" customHeight="1">
      <c r="A263" s="1">
        <v>19502</v>
      </c>
      <c r="B263" t="str">
        <f>_xlfn.XLOOKUP(A263,'Original deal_information'!$C$2:$C$777,'Original deal_information'!$AG$2:$AG$777,"Not Disclosed",0)</f>
        <v>5326, 5324</v>
      </c>
    </row>
    <row r="264" spans="1:2" ht="15.75" customHeight="1">
      <c r="A264" s="1">
        <v>19505</v>
      </c>
      <c r="B264">
        <f>_xlfn.XLOOKUP(A264,'Original deal_information'!$C$2:$C$777,'Original deal_information'!$AG$2:$AG$777,"Not Disclosed",0)</f>
        <v>5325</v>
      </c>
    </row>
    <row r="265" spans="1:2" ht="15.75" customHeight="1">
      <c r="A265" s="1">
        <v>19506</v>
      </c>
      <c r="B265">
        <f>_xlfn.XLOOKUP(A265,'Original deal_information'!$C$2:$C$777,'Original deal_information'!$AG$2:$AG$777,"Not Disclosed",0)</f>
        <v>5326</v>
      </c>
    </row>
    <row r="266" spans="1:2" ht="15.75" customHeight="1">
      <c r="A266" s="1">
        <v>19507</v>
      </c>
      <c r="B266">
        <f>_xlfn.XLOOKUP(A266,'Original deal_information'!$C$2:$C$777,'Original deal_information'!$AG$2:$AG$777,"Not Disclosed",0)</f>
        <v>5325</v>
      </c>
    </row>
    <row r="267" spans="1:2" ht="15.75" customHeight="1">
      <c r="A267" s="1">
        <v>19508</v>
      </c>
      <c r="B267">
        <f>_xlfn.XLOOKUP(A267,'Original deal_information'!$C$2:$C$777,'Original deal_information'!$AG$2:$AG$777,"Not Disclosed",0)</f>
        <v>5326</v>
      </c>
    </row>
    <row r="268" spans="1:2" ht="15.75" customHeight="1">
      <c r="A268" s="1">
        <v>19522</v>
      </c>
      <c r="B268" t="str">
        <f>_xlfn.XLOOKUP(A268,'Original deal_information'!$C$2:$C$777,'Original deal_information'!$AG$2:$AG$777,"Not Disclosed",0)</f>
        <v>5326, 5325, 5324</v>
      </c>
    </row>
    <row r="269" spans="1:2" ht="15.75" customHeight="1">
      <c r="A269" s="1">
        <v>19545</v>
      </c>
      <c r="B269" t="str">
        <f>_xlfn.XLOOKUP(A269,'Original deal_information'!$C$2:$C$777,'Original deal_information'!$AG$2:$AG$777,"Not Disclosed",0)</f>
        <v>5326, 5325</v>
      </c>
    </row>
    <row r="270" spans="1:2" ht="15.75" customHeight="1">
      <c r="A270" s="1">
        <v>19566</v>
      </c>
      <c r="B270" t="str">
        <f>_xlfn.XLOOKUP(A270,'Original deal_information'!$C$2:$C$777,'Original deal_information'!$AG$2:$AG$777,"Not Disclosed",0)</f>
        <v>Not Disclosed</v>
      </c>
    </row>
    <row r="271" spans="1:2" ht="15.75" customHeight="1">
      <c r="A271" s="1">
        <v>19567</v>
      </c>
      <c r="B271">
        <f>_xlfn.XLOOKUP(A271,'Original deal_information'!$C$2:$C$777,'Original deal_information'!$AG$2:$AG$777,"Not Disclosed",0)</f>
        <v>5325</v>
      </c>
    </row>
    <row r="272" spans="1:2" ht="15.75" customHeight="1">
      <c r="A272" s="1">
        <v>19606</v>
      </c>
      <c r="B272">
        <f>_xlfn.XLOOKUP(A272,'Original deal_information'!$C$2:$C$777,'Original deal_information'!$AG$2:$AG$777,"Not Disclosed",0)</f>
        <v>5325</v>
      </c>
    </row>
    <row r="273" spans="1:2" ht="15.75" customHeight="1">
      <c r="A273" s="1">
        <v>19658</v>
      </c>
      <c r="B273" t="str">
        <f>_xlfn.XLOOKUP(A273,'Original deal_information'!$C$2:$C$777,'Original deal_information'!$AG$2:$AG$777,"Not Disclosed",0)</f>
        <v>Not Disclosed</v>
      </c>
    </row>
    <row r="274" spans="1:2" ht="15.75" customHeight="1">
      <c r="A274" s="1">
        <v>19661</v>
      </c>
      <c r="B274" t="str">
        <f>_xlfn.XLOOKUP(A274,'Original deal_information'!$C$2:$C$777,'Original deal_information'!$AG$2:$AG$777,"Not Disclosed",0)</f>
        <v>Not Disclosed</v>
      </c>
    </row>
    <row r="275" spans="1:2" ht="15.75" customHeight="1">
      <c r="A275" s="1">
        <v>19733</v>
      </c>
      <c r="B275">
        <f>_xlfn.XLOOKUP(A275,'Original deal_information'!$C$2:$C$777,'Original deal_information'!$AG$2:$AG$777,"Not Disclosed",0)</f>
        <v>5326</v>
      </c>
    </row>
    <row r="276" spans="1:2" ht="15.75" customHeight="1">
      <c r="A276" s="1">
        <v>19760</v>
      </c>
      <c r="B276">
        <f>_xlfn.XLOOKUP(A276,'Original deal_information'!$C$2:$C$777,'Original deal_information'!$AG$2:$AG$777,"Not Disclosed",0)</f>
        <v>5325</v>
      </c>
    </row>
    <row r="277" spans="1:2" ht="15.75" customHeight="1">
      <c r="A277" s="1">
        <v>19772</v>
      </c>
      <c r="B277">
        <f>_xlfn.XLOOKUP(A277,'Original deal_information'!$C$2:$C$777,'Original deal_information'!$AG$2:$AG$777,"Not Disclosed",0)</f>
        <v>5325</v>
      </c>
    </row>
    <row r="278" spans="1:2" ht="15.75" customHeight="1">
      <c r="A278" s="1">
        <v>19777</v>
      </c>
      <c r="B278">
        <f>_xlfn.XLOOKUP(A278,'Original deal_information'!$C$2:$C$777,'Original deal_information'!$AG$2:$AG$777,"Not Disclosed",0)</f>
        <v>5325</v>
      </c>
    </row>
    <row r="279" spans="1:2" ht="15.75" customHeight="1">
      <c r="A279" s="1">
        <v>19778</v>
      </c>
      <c r="B279">
        <f>_xlfn.XLOOKUP(A279,'Original deal_information'!$C$2:$C$777,'Original deal_information'!$AG$2:$AG$777,"Not Disclosed",0)</f>
        <v>5325</v>
      </c>
    </row>
    <row r="280" spans="1:2" ht="15.75" customHeight="1">
      <c r="A280" s="1">
        <v>19782</v>
      </c>
      <c r="B280" t="str">
        <f>_xlfn.XLOOKUP(A280,'Original deal_information'!$C$2:$C$777,'Original deal_information'!$AG$2:$AG$777,"Not Disclosed",0)</f>
        <v>5325, 5252</v>
      </c>
    </row>
    <row r="281" spans="1:2" ht="15.75" customHeight="1">
      <c r="A281" s="1">
        <v>19822</v>
      </c>
      <c r="B281">
        <f>_xlfn.XLOOKUP(A281,'Original deal_information'!$C$2:$C$777,'Original deal_information'!$AG$2:$AG$777,"Not Disclosed",0)</f>
        <v>5326</v>
      </c>
    </row>
    <row r="282" spans="1:2" ht="15.75" customHeight="1">
      <c r="A282" s="1">
        <v>19829</v>
      </c>
      <c r="B282" t="str">
        <f>_xlfn.XLOOKUP(A282,'Original deal_information'!$C$2:$C$777,'Original deal_information'!$AG$2:$AG$777,"Not Disclosed",0)</f>
        <v>5326, 5325</v>
      </c>
    </row>
    <row r="283" spans="1:2" ht="15.75" customHeight="1">
      <c r="A283" s="1">
        <v>19931</v>
      </c>
      <c r="B283" t="str">
        <f>_xlfn.XLOOKUP(A283,'Original deal_information'!$C$2:$C$777,'Original deal_information'!$AG$2:$AG$777,"Not Disclosed",0)</f>
        <v>Not Disclosed</v>
      </c>
    </row>
    <row r="284" spans="1:2" ht="15.75" customHeight="1">
      <c r="A284" s="1">
        <v>19969</v>
      </c>
      <c r="B284">
        <f>_xlfn.XLOOKUP(A284,'Original deal_information'!$C$2:$C$777,'Original deal_information'!$AG$2:$AG$777,"Not Disclosed",0)</f>
        <v>5325</v>
      </c>
    </row>
    <row r="285" spans="1:2" ht="15.75" customHeight="1">
      <c r="A285" s="1">
        <v>20006</v>
      </c>
      <c r="B285">
        <f>_xlfn.XLOOKUP(A285,'Original deal_information'!$C$2:$C$777,'Original deal_information'!$AG$2:$AG$777,"Not Disclosed",0)</f>
        <v>5325</v>
      </c>
    </row>
    <row r="286" spans="1:2" ht="15.75" customHeight="1">
      <c r="A286" s="1">
        <v>20013</v>
      </c>
      <c r="B286">
        <f>_xlfn.XLOOKUP(A286,'Original deal_information'!$C$2:$C$777,'Original deal_information'!$AG$2:$AG$777,"Not Disclosed",0)</f>
        <v>5325</v>
      </c>
    </row>
    <row r="287" spans="1:2" ht="15.75" customHeight="1">
      <c r="A287" s="1">
        <v>20346</v>
      </c>
      <c r="B287" t="str">
        <f>_xlfn.XLOOKUP(A287,'Original deal_information'!$C$2:$C$777,'Original deal_information'!$AG$2:$AG$777,"Not Disclosed",0)</f>
        <v>5252, 5324</v>
      </c>
    </row>
    <row r="288" spans="1:2" ht="15.75" customHeight="1">
      <c r="A288" s="1">
        <v>20383</v>
      </c>
      <c r="B288" t="str">
        <f>_xlfn.XLOOKUP(A288,'Original deal_information'!$C$2:$C$777,'Original deal_information'!$AG$2:$AG$777,"Not Disclosed",0)</f>
        <v>5326, 5325, 5324</v>
      </c>
    </row>
    <row r="289" spans="1:2" ht="15.75" customHeight="1">
      <c r="A289" s="1">
        <v>20454</v>
      </c>
      <c r="B289">
        <f>_xlfn.XLOOKUP(A289,'Original deal_information'!$C$2:$C$777,'Original deal_information'!$AG$2:$AG$777,"Not Disclosed",0)</f>
        <v>5325</v>
      </c>
    </row>
    <row r="290" spans="1:2" ht="15.75" customHeight="1">
      <c r="A290" s="1">
        <v>20482</v>
      </c>
      <c r="B290" t="str">
        <f>_xlfn.XLOOKUP(A290,'Original deal_information'!$C$2:$C$777,'Original deal_information'!$AG$2:$AG$777,"Not Disclosed",0)</f>
        <v>Not Disclosed</v>
      </c>
    </row>
    <row r="291" spans="1:2" ht="15.75" customHeight="1">
      <c r="A291" s="1">
        <v>20490</v>
      </c>
      <c r="B291" t="str">
        <f>_xlfn.XLOOKUP(A291,'Original deal_information'!$C$2:$C$777,'Original deal_information'!$AG$2:$AG$777,"Not Disclosed",0)</f>
        <v>Not Disclosed</v>
      </c>
    </row>
    <row r="292" spans="1:2" ht="15.75" customHeight="1">
      <c r="A292" s="1">
        <v>20494</v>
      </c>
      <c r="B292">
        <f>_xlfn.XLOOKUP(A292,'Original deal_information'!$C$2:$C$777,'Original deal_information'!$AG$2:$AG$777,"Not Disclosed",0)</f>
        <v>5325</v>
      </c>
    </row>
    <row r="293" spans="1:2" ht="15.75" customHeight="1">
      <c r="A293" s="1">
        <v>20521</v>
      </c>
      <c r="B293">
        <f>_xlfn.XLOOKUP(A293,'Original deal_information'!$C$2:$C$777,'Original deal_information'!$AG$2:$AG$777,"Not Disclosed",0)</f>
        <v>5325</v>
      </c>
    </row>
    <row r="294" spans="1:2" ht="15.75" customHeight="1">
      <c r="A294" s="1">
        <v>20542</v>
      </c>
      <c r="B294">
        <f>_xlfn.XLOOKUP(A294,'Original deal_information'!$C$2:$C$777,'Original deal_information'!$AG$2:$AG$777,"Not Disclosed",0)</f>
        <v>5325</v>
      </c>
    </row>
    <row r="295" spans="1:2" ht="15.75" customHeight="1">
      <c r="A295" s="1">
        <v>20588</v>
      </c>
      <c r="B295" t="str">
        <f>_xlfn.XLOOKUP(A295,'Original deal_information'!$C$2:$C$777,'Original deal_information'!$AG$2:$AG$777,"Not Disclosed",0)</f>
        <v>5326, 5324</v>
      </c>
    </row>
    <row r="296" spans="1:2" ht="15.75" customHeight="1">
      <c r="A296" s="1">
        <v>20604</v>
      </c>
      <c r="B296">
        <f>_xlfn.XLOOKUP(A296,'Original deal_information'!$C$2:$C$777,'Original deal_information'!$AG$2:$AG$777,"Not Disclosed",0)</f>
        <v>5325</v>
      </c>
    </row>
    <row r="297" spans="1:2" ht="15.75" customHeight="1">
      <c r="A297" s="1">
        <v>20621</v>
      </c>
      <c r="B297">
        <f>_xlfn.XLOOKUP(A297,'Original deal_information'!$C$2:$C$777,'Original deal_information'!$AG$2:$AG$777,"Not Disclosed",0)</f>
        <v>5325</v>
      </c>
    </row>
    <row r="298" spans="1:2" ht="15.75" customHeight="1">
      <c r="A298" s="1">
        <v>20650</v>
      </c>
      <c r="B298">
        <f>_xlfn.XLOOKUP(A298,'Original deal_information'!$C$2:$C$777,'Original deal_information'!$AG$2:$AG$777,"Not Disclosed",0)</f>
        <v>5325</v>
      </c>
    </row>
    <row r="299" spans="1:2" ht="15.75" customHeight="1">
      <c r="A299" s="1">
        <v>20653</v>
      </c>
      <c r="B299" t="str">
        <f>_xlfn.XLOOKUP(A299,'Original deal_information'!$C$2:$C$777,'Original deal_information'!$AG$2:$AG$777,"Not Disclosed",0)</f>
        <v>Not Disclosed</v>
      </c>
    </row>
    <row r="300" spans="1:2" ht="15.75" customHeight="1">
      <c r="A300" s="1">
        <v>20657</v>
      </c>
      <c r="B300" t="str">
        <f>_xlfn.XLOOKUP(A300,'Original deal_information'!$C$2:$C$777,'Original deal_information'!$AG$2:$AG$777,"Not Disclosed",0)</f>
        <v>Not Disclosed</v>
      </c>
    </row>
    <row r="301" spans="1:2" ht="15.75" customHeight="1">
      <c r="A301" s="1">
        <v>20658</v>
      </c>
      <c r="B301" t="str">
        <f>_xlfn.XLOOKUP(A301,'Original deal_information'!$C$2:$C$777,'Original deal_information'!$AG$2:$AG$777,"Not Disclosed",0)</f>
        <v>Not Disclosed</v>
      </c>
    </row>
    <row r="302" spans="1:2" ht="15.75" customHeight="1">
      <c r="A302" s="1">
        <v>20666</v>
      </c>
      <c r="B302" t="str">
        <f>_xlfn.XLOOKUP(A302,'Original deal_information'!$C$2:$C$777,'Original deal_information'!$AG$2:$AG$777,"Not Disclosed",0)</f>
        <v>Not Disclosed</v>
      </c>
    </row>
    <row r="303" spans="1:2" ht="15.75" customHeight="1">
      <c r="A303" s="1">
        <v>20667</v>
      </c>
      <c r="B303" t="str">
        <f>_xlfn.XLOOKUP(A303,'Original deal_information'!$C$2:$C$777,'Original deal_information'!$AG$2:$AG$777,"Not Disclosed",0)</f>
        <v>Not Disclosed</v>
      </c>
    </row>
    <row r="304" spans="1:2" ht="15.75" customHeight="1">
      <c r="A304" s="1">
        <v>20716</v>
      </c>
      <c r="B304">
        <f>_xlfn.XLOOKUP(A304,'Original deal_information'!$C$2:$C$777,'Original deal_information'!$AG$2:$AG$777,"Not Disclosed",0)</f>
        <v>5324</v>
      </c>
    </row>
    <row r="305" spans="1:2" ht="15.75" customHeight="1">
      <c r="A305" s="1">
        <v>20729</v>
      </c>
      <c r="B305" t="str">
        <f>_xlfn.XLOOKUP(A305,'Original deal_information'!$C$2:$C$777,'Original deal_information'!$AG$2:$AG$777,"Not Disclosed",0)</f>
        <v>5326, 5325</v>
      </c>
    </row>
    <row r="306" spans="1:2" ht="15.75" customHeight="1">
      <c r="A306" s="1">
        <v>20741</v>
      </c>
      <c r="B306">
        <f>_xlfn.XLOOKUP(A306,'Original deal_information'!$C$2:$C$777,'Original deal_information'!$AG$2:$AG$777,"Not Disclosed",0)</f>
        <v>5252</v>
      </c>
    </row>
    <row r="307" spans="1:2" ht="15.75" customHeight="1">
      <c r="A307" s="1">
        <v>20752</v>
      </c>
      <c r="B307">
        <f>_xlfn.XLOOKUP(A307,'Original deal_information'!$C$2:$C$777,'Original deal_information'!$AG$2:$AG$777,"Not Disclosed",0)</f>
        <v>5326</v>
      </c>
    </row>
    <row r="308" spans="1:2" ht="15.75" customHeight="1">
      <c r="A308" s="1">
        <v>20757</v>
      </c>
      <c r="B308">
        <f>_xlfn.XLOOKUP(A308,'Original deal_information'!$C$2:$C$777,'Original deal_information'!$AG$2:$AG$777,"Not Disclosed",0)</f>
        <v>5326</v>
      </c>
    </row>
    <row r="309" spans="1:2" ht="15.75" customHeight="1">
      <c r="A309" s="1">
        <v>20782</v>
      </c>
      <c r="B309">
        <f>_xlfn.XLOOKUP(A309,'Original deal_information'!$C$2:$C$777,'Original deal_information'!$AG$2:$AG$777,"Not Disclosed",0)</f>
        <v>5326</v>
      </c>
    </row>
    <row r="310" spans="1:2" ht="15.75" customHeight="1">
      <c r="A310" s="1">
        <v>20850</v>
      </c>
      <c r="B310" t="str">
        <f>_xlfn.XLOOKUP(A310,'Original deal_information'!$C$2:$C$777,'Original deal_information'!$AG$2:$AG$777,"Not Disclosed",0)</f>
        <v>5326, 5325</v>
      </c>
    </row>
    <row r="311" spans="1:2" ht="15.75" customHeight="1">
      <c r="A311" s="1">
        <v>20851</v>
      </c>
      <c r="B311" t="str">
        <f>_xlfn.XLOOKUP(A311,'Original deal_information'!$C$2:$C$777,'Original deal_information'!$AG$2:$AG$777,"Not Disclosed",0)</f>
        <v>5325, 5324, 5251</v>
      </c>
    </row>
    <row r="312" spans="1:2" ht="15.75" customHeight="1">
      <c r="A312" s="1">
        <v>20860</v>
      </c>
      <c r="B312">
        <f>_xlfn.XLOOKUP(A312,'Original deal_information'!$C$2:$C$777,'Original deal_information'!$AG$2:$AG$777,"Not Disclosed",0)</f>
        <v>5324</v>
      </c>
    </row>
    <row r="313" spans="1:2" ht="15.75" customHeight="1">
      <c r="A313" s="1">
        <v>20880</v>
      </c>
      <c r="B313" t="str">
        <f>_xlfn.XLOOKUP(A313,'Original deal_information'!$C$2:$C$777,'Original deal_information'!$AG$2:$AG$777,"Not Disclosed",0)</f>
        <v>Not Disclosed</v>
      </c>
    </row>
    <row r="314" spans="1:2" ht="15.75" customHeight="1">
      <c r="A314" s="1">
        <v>20936</v>
      </c>
      <c r="B314" t="str">
        <f>_xlfn.XLOOKUP(A314,'Original deal_information'!$C$2:$C$777,'Original deal_information'!$AG$2:$AG$777,"Not Disclosed",0)</f>
        <v>5326, 5325</v>
      </c>
    </row>
    <row r="315" spans="1:2" ht="15.75" customHeight="1">
      <c r="A315" s="1">
        <v>20948</v>
      </c>
      <c r="B315" t="str">
        <f>_xlfn.XLOOKUP(A315,'Original deal_information'!$C$2:$C$777,'Original deal_information'!$AG$2:$AG$777,"Not Disclosed",0)</f>
        <v>Not Disclosed</v>
      </c>
    </row>
    <row r="316" spans="1:2" ht="15.75" customHeight="1">
      <c r="A316" s="1">
        <v>20971</v>
      </c>
      <c r="B316" t="str">
        <f>_xlfn.XLOOKUP(A316,'Original deal_information'!$C$2:$C$777,'Original deal_information'!$AG$2:$AG$777,"Not Disclosed",0)</f>
        <v>Not Disclosed</v>
      </c>
    </row>
    <row r="317" spans="1:2" ht="15.75" customHeight="1">
      <c r="A317" s="1">
        <v>20991</v>
      </c>
      <c r="B317" t="str">
        <f>_xlfn.XLOOKUP(A317,'Original deal_information'!$C$2:$C$777,'Original deal_information'!$AG$2:$AG$777,"Not Disclosed",0)</f>
        <v>Not Disclosed</v>
      </c>
    </row>
    <row r="318" spans="1:2" ht="15.75" customHeight="1">
      <c r="A318" s="1">
        <v>20996</v>
      </c>
      <c r="B318" t="str">
        <f>_xlfn.XLOOKUP(A318,'Original deal_information'!$C$2:$C$777,'Original deal_information'!$AG$2:$AG$777,"Not Disclosed",0)</f>
        <v>Not Disclosed</v>
      </c>
    </row>
    <row r="319" spans="1:2" ht="15.75" customHeight="1">
      <c r="A319" s="1">
        <v>21002</v>
      </c>
      <c r="B319" t="str">
        <f>_xlfn.XLOOKUP(A319,'Original deal_information'!$C$2:$C$777,'Original deal_information'!$AG$2:$AG$777,"Not Disclosed",0)</f>
        <v>Not Disclosed</v>
      </c>
    </row>
    <row r="320" spans="1:2" ht="15.75" customHeight="1">
      <c r="A320" s="1">
        <v>21050</v>
      </c>
      <c r="B320" t="str">
        <f>_xlfn.XLOOKUP(A320,'Original deal_information'!$C$2:$C$777,'Original deal_information'!$AG$2:$AG$777,"Not Disclosed",0)</f>
        <v>Not Disclosed</v>
      </c>
    </row>
    <row r="321" spans="1:2" ht="15.75" customHeight="1">
      <c r="A321" s="1">
        <v>21054</v>
      </c>
      <c r="B321" t="str">
        <f>_xlfn.XLOOKUP(A321,'Original deal_information'!$C$2:$C$777,'Original deal_information'!$AG$2:$AG$777,"Not Disclosed",0)</f>
        <v>Not Disclosed</v>
      </c>
    </row>
    <row r="322" spans="1:2" ht="15.75" customHeight="1">
      <c r="A322" s="1">
        <v>21056</v>
      </c>
      <c r="B322" t="str">
        <f>_xlfn.XLOOKUP(A322,'Original deal_information'!$C$2:$C$777,'Original deal_information'!$AG$2:$AG$777,"Not Disclosed",0)</f>
        <v>Not Disclosed</v>
      </c>
    </row>
    <row r="323" spans="1:2" ht="15.75" customHeight="1">
      <c r="A323" s="1">
        <v>21058</v>
      </c>
      <c r="B323" t="str">
        <f>_xlfn.XLOOKUP(A323,'Original deal_information'!$C$2:$C$777,'Original deal_information'!$AG$2:$AG$777,"Not Disclosed",0)</f>
        <v>Not Disclosed</v>
      </c>
    </row>
    <row r="324" spans="1:2" ht="15.75" customHeight="1">
      <c r="A324" s="1">
        <v>21059</v>
      </c>
      <c r="B324" t="str">
        <f>_xlfn.XLOOKUP(A324,'Original deal_information'!$C$2:$C$777,'Original deal_information'!$AG$2:$AG$777,"Not Disclosed",0)</f>
        <v>Not Disclosed</v>
      </c>
    </row>
    <row r="325" spans="1:2" ht="15.75" customHeight="1">
      <c r="A325" s="1">
        <v>21060</v>
      </c>
      <c r="B325" t="str">
        <f>_xlfn.XLOOKUP(A325,'Original deal_information'!$C$2:$C$777,'Original deal_information'!$AG$2:$AG$777,"Not Disclosed",0)</f>
        <v>Not Disclosed</v>
      </c>
    </row>
    <row r="326" spans="1:2" ht="15.75" customHeight="1">
      <c r="A326" s="1">
        <v>21070</v>
      </c>
      <c r="B326" t="str">
        <f>_xlfn.XLOOKUP(A326,'Original deal_information'!$C$2:$C$777,'Original deal_information'!$AG$2:$AG$777,"Not Disclosed",0)</f>
        <v>Not Disclosed</v>
      </c>
    </row>
    <row r="327" spans="1:2" ht="15.75" customHeight="1">
      <c r="A327" s="1">
        <v>21115</v>
      </c>
      <c r="B327" t="str">
        <f>_xlfn.XLOOKUP(A327,'Original deal_information'!$C$2:$C$777,'Original deal_information'!$AG$2:$AG$777,"Not Disclosed",0)</f>
        <v>5326, 5325</v>
      </c>
    </row>
    <row r="328" spans="1:2" ht="15.75" customHeight="1">
      <c r="A328" s="1">
        <v>21120</v>
      </c>
      <c r="B328">
        <f>_xlfn.XLOOKUP(A328,'Original deal_information'!$C$2:$C$777,'Original deal_information'!$AG$2:$AG$777,"Not Disclosed",0)</f>
        <v>5325</v>
      </c>
    </row>
    <row r="329" spans="1:2" ht="15.75" customHeight="1">
      <c r="A329" s="1">
        <v>21137</v>
      </c>
      <c r="B329" t="str">
        <f>_xlfn.XLOOKUP(A329,'Original deal_information'!$C$2:$C$777,'Original deal_information'!$AG$2:$AG$777,"Not Disclosed",0)</f>
        <v>5325, 5252, 5324, 5251</v>
      </c>
    </row>
    <row r="330" spans="1:2" ht="15.75" customHeight="1">
      <c r="A330" s="1">
        <v>21139</v>
      </c>
      <c r="B330">
        <f>_xlfn.XLOOKUP(A330,'Original deal_information'!$C$2:$C$777,'Original deal_information'!$AG$2:$AG$777,"Not Disclosed",0)</f>
        <v>5326</v>
      </c>
    </row>
    <row r="331" spans="1:2" ht="15.75" customHeight="1">
      <c r="A331" s="1">
        <v>21141</v>
      </c>
      <c r="B331">
        <f>_xlfn.XLOOKUP(A331,'Original deal_information'!$C$2:$C$777,'Original deal_information'!$AG$2:$AG$777,"Not Disclosed",0)</f>
        <v>5326</v>
      </c>
    </row>
    <row r="332" spans="1:2" ht="15.75" customHeight="1">
      <c r="A332" s="1">
        <v>21155</v>
      </c>
      <c r="B332" t="str">
        <f>_xlfn.XLOOKUP(A332,'Original deal_information'!$C$2:$C$777,'Original deal_information'!$AG$2:$AG$777,"Not Disclosed",0)</f>
        <v>Not Disclosed</v>
      </c>
    </row>
    <row r="333" spans="1:2" ht="15.75" customHeight="1">
      <c r="A333" s="1">
        <v>21160</v>
      </c>
      <c r="B333" t="str">
        <f>_xlfn.XLOOKUP(A333,'Original deal_information'!$C$2:$C$777,'Original deal_information'!$AG$2:$AG$777,"Not Disclosed",0)</f>
        <v>Not Disclosed</v>
      </c>
    </row>
    <row r="334" spans="1:2" ht="15.75" customHeight="1">
      <c r="A334" s="1">
        <v>21202</v>
      </c>
      <c r="B334" t="str">
        <f>_xlfn.XLOOKUP(A334,'Original deal_information'!$C$2:$C$777,'Original deal_information'!$AG$2:$AG$777,"Not Disclosed",0)</f>
        <v>Not Disclosed</v>
      </c>
    </row>
    <row r="335" spans="1:2" ht="15.75" customHeight="1">
      <c r="A335" s="1">
        <v>21209</v>
      </c>
      <c r="B335" t="str">
        <f>_xlfn.XLOOKUP(A335,'Original deal_information'!$C$2:$C$777,'Original deal_information'!$AG$2:$AG$777,"Not Disclosed",0)</f>
        <v>Not Disclosed</v>
      </c>
    </row>
    <row r="336" spans="1:2" ht="15.75" customHeight="1">
      <c r="A336" s="1">
        <v>21231</v>
      </c>
      <c r="B336">
        <f>_xlfn.XLOOKUP(A336,'Original deal_information'!$C$2:$C$777,'Original deal_information'!$AG$2:$AG$777,"Not Disclosed",0)</f>
        <v>5326</v>
      </c>
    </row>
    <row r="337" spans="1:2" ht="15.75" customHeight="1">
      <c r="A337" s="1">
        <v>21234</v>
      </c>
      <c r="B337">
        <f>_xlfn.XLOOKUP(A337,'Original deal_information'!$C$2:$C$777,'Original deal_information'!$AG$2:$AG$777,"Not Disclosed",0)</f>
        <v>5324</v>
      </c>
    </row>
    <row r="338" spans="1:2" ht="15.75" customHeight="1">
      <c r="A338" s="1">
        <v>21237</v>
      </c>
      <c r="B338">
        <f>_xlfn.XLOOKUP(A338,'Original deal_information'!$C$2:$C$777,'Original deal_information'!$AG$2:$AG$777,"Not Disclosed",0)</f>
        <v>5326</v>
      </c>
    </row>
    <row r="339" spans="1:2" ht="15.75" customHeight="1">
      <c r="A339" s="1">
        <v>21245</v>
      </c>
      <c r="B339">
        <f>_xlfn.XLOOKUP(A339,'Original deal_information'!$C$2:$C$777,'Original deal_information'!$AG$2:$AG$777,"Not Disclosed",0)</f>
        <v>5326</v>
      </c>
    </row>
    <row r="340" spans="1:2" ht="15.75" customHeight="1">
      <c r="A340" s="1">
        <v>21248</v>
      </c>
      <c r="B340">
        <f>_xlfn.XLOOKUP(A340,'Original deal_information'!$C$2:$C$777,'Original deal_information'!$AG$2:$AG$777,"Not Disclosed",0)</f>
        <v>5326</v>
      </c>
    </row>
    <row r="341" spans="1:2" ht="15.75" customHeight="1">
      <c r="A341" s="1">
        <v>21260</v>
      </c>
      <c r="B341">
        <f>_xlfn.XLOOKUP(A341,'Original deal_information'!$C$2:$C$777,'Original deal_information'!$AG$2:$AG$777,"Not Disclosed",0)</f>
        <v>5325</v>
      </c>
    </row>
    <row r="342" spans="1:2" ht="15.75" customHeight="1">
      <c r="A342" s="1">
        <v>21261</v>
      </c>
      <c r="B342">
        <f>_xlfn.XLOOKUP(A342,'Original deal_information'!$C$2:$C$777,'Original deal_information'!$AG$2:$AG$777,"Not Disclosed",0)</f>
        <v>5326</v>
      </c>
    </row>
    <row r="343" spans="1:2" ht="15.75" customHeight="1">
      <c r="A343" s="1">
        <v>21262</v>
      </c>
      <c r="B343">
        <f>_xlfn.XLOOKUP(A343,'Original deal_information'!$C$2:$C$777,'Original deal_information'!$AG$2:$AG$777,"Not Disclosed",0)</f>
        <v>5326</v>
      </c>
    </row>
    <row r="344" spans="1:2" ht="15.75" customHeight="1">
      <c r="A344" s="1">
        <v>21263</v>
      </c>
      <c r="B344">
        <f>_xlfn.XLOOKUP(A344,'Original deal_information'!$C$2:$C$777,'Original deal_information'!$AG$2:$AG$777,"Not Disclosed",0)</f>
        <v>5326</v>
      </c>
    </row>
    <row r="345" spans="1:2" ht="15.75" customHeight="1">
      <c r="A345" s="1">
        <v>21295</v>
      </c>
      <c r="B345">
        <f>_xlfn.XLOOKUP(A345,'Original deal_information'!$C$2:$C$777,'Original deal_information'!$AG$2:$AG$777,"Not Disclosed",0)</f>
        <v>5325</v>
      </c>
    </row>
    <row r="346" spans="1:2" ht="15.75" customHeight="1">
      <c r="A346" s="1">
        <v>21296</v>
      </c>
      <c r="B346" t="str">
        <f>_xlfn.XLOOKUP(A346,'Original deal_information'!$C$2:$C$777,'Original deal_information'!$AG$2:$AG$777,"Not Disclosed",0)</f>
        <v>Not Disclosed</v>
      </c>
    </row>
    <row r="347" spans="1:2" ht="15.75" customHeight="1">
      <c r="A347" s="1">
        <v>21297</v>
      </c>
      <c r="B347">
        <f>_xlfn.XLOOKUP(A347,'Original deal_information'!$C$2:$C$777,'Original deal_information'!$AG$2:$AG$777,"Not Disclosed",0)</f>
        <v>5326</v>
      </c>
    </row>
    <row r="348" spans="1:2" ht="15.75" customHeight="1">
      <c r="A348" s="1">
        <v>21298</v>
      </c>
      <c r="B348">
        <f>_xlfn.XLOOKUP(A348,'Original deal_information'!$C$2:$C$777,'Original deal_information'!$AG$2:$AG$777,"Not Disclosed",0)</f>
        <v>5326</v>
      </c>
    </row>
    <row r="349" spans="1:2" ht="15.75" customHeight="1">
      <c r="A349" s="1">
        <v>21348</v>
      </c>
      <c r="B349">
        <f>_xlfn.XLOOKUP(A349,'Original deal_information'!$C$2:$C$777,'Original deal_information'!$AG$2:$AG$777,"Not Disclosed",0)</f>
        <v>5326</v>
      </c>
    </row>
    <row r="350" spans="1:2" ht="15.75" customHeight="1">
      <c r="A350" s="1">
        <v>21355</v>
      </c>
      <c r="B350">
        <f>_xlfn.XLOOKUP(A350,'Original deal_information'!$C$2:$C$777,'Original deal_information'!$AG$2:$AG$777,"Not Disclosed",0)</f>
        <v>5326</v>
      </c>
    </row>
    <row r="351" spans="1:2" ht="15.75" customHeight="1">
      <c r="A351" s="1">
        <v>21432</v>
      </c>
      <c r="B351" t="str">
        <f>_xlfn.XLOOKUP(A351,'Original deal_information'!$C$2:$C$777,'Original deal_information'!$AG$2:$AG$777,"Not Disclosed",0)</f>
        <v>Not Disclosed</v>
      </c>
    </row>
    <row r="352" spans="1:2" ht="15.75" customHeight="1">
      <c r="A352" s="1">
        <v>21441</v>
      </c>
      <c r="B352">
        <f>_xlfn.XLOOKUP(A352,'Original deal_information'!$C$2:$C$777,'Original deal_information'!$AG$2:$AG$777,"Not Disclosed",0)</f>
        <v>5326</v>
      </c>
    </row>
    <row r="353" spans="1:2" ht="15.75" customHeight="1">
      <c r="A353" s="1">
        <v>21557</v>
      </c>
      <c r="B353">
        <f>_xlfn.XLOOKUP(A353,'Original deal_information'!$C$2:$C$777,'Original deal_information'!$AG$2:$AG$777,"Not Disclosed",0)</f>
        <v>5326</v>
      </c>
    </row>
    <row r="354" spans="1:2" ht="15.75" customHeight="1">
      <c r="A354" s="1">
        <v>21573</v>
      </c>
      <c r="B354">
        <f>_xlfn.XLOOKUP(A354,'Original deal_information'!$C$2:$C$777,'Original deal_information'!$AG$2:$AG$777,"Not Disclosed",0)</f>
        <v>5326</v>
      </c>
    </row>
    <row r="355" spans="1:2" ht="15.75" customHeight="1">
      <c r="A355" s="1">
        <v>21588</v>
      </c>
      <c r="B355" t="str">
        <f>_xlfn.XLOOKUP(A355,'Original deal_information'!$C$2:$C$777,'Original deal_information'!$AG$2:$AG$777,"Not Disclosed",0)</f>
        <v>5325, 5324</v>
      </c>
    </row>
    <row r="356" spans="1:2" ht="15.75" customHeight="1">
      <c r="A356" s="1">
        <v>21744</v>
      </c>
      <c r="B356" t="str">
        <f>_xlfn.XLOOKUP(A356,'Original deal_information'!$C$2:$C$777,'Original deal_information'!$AG$2:$AG$777,"Not Disclosed",0)</f>
        <v>5326, 5324</v>
      </c>
    </row>
    <row r="357" spans="1:2" ht="15.75" customHeight="1">
      <c r="A357" s="1">
        <v>21785</v>
      </c>
      <c r="B357" t="str">
        <f>_xlfn.XLOOKUP(A357,'Original deal_information'!$C$2:$C$777,'Original deal_information'!$AG$2:$AG$777,"Not Disclosed",0)</f>
        <v>5326, 5252, 5324</v>
      </c>
    </row>
    <row r="358" spans="1:2" ht="15.75" customHeight="1">
      <c r="A358" s="1">
        <v>21804</v>
      </c>
      <c r="B358" t="str">
        <f>_xlfn.XLOOKUP(A358,'Original deal_information'!$C$2:$C$777,'Original deal_information'!$AG$2:$AG$777,"Not Disclosed",0)</f>
        <v>5325, 5324</v>
      </c>
    </row>
    <row r="359" spans="1:2" ht="15.75" customHeight="1">
      <c r="A359" s="1">
        <v>21937</v>
      </c>
      <c r="B359" t="str">
        <f>_xlfn.XLOOKUP(A359,'Original deal_information'!$C$2:$C$777,'Original deal_information'!$AG$2:$AG$777,"Not Disclosed",0)</f>
        <v>5325, 5324</v>
      </c>
    </row>
    <row r="360" spans="1:2" ht="15.75" customHeight="1">
      <c r="A360" s="1">
        <v>21953</v>
      </c>
      <c r="B360" t="str">
        <f>_xlfn.XLOOKUP(A360,'Original deal_information'!$C$2:$C$777,'Original deal_information'!$AG$2:$AG$777,"Not Disclosed",0)</f>
        <v>5325, 5252, 5324</v>
      </c>
    </row>
    <row r="361" spans="1:2" ht="15.75" customHeight="1">
      <c r="A361" s="1">
        <v>21961</v>
      </c>
      <c r="B361">
        <f>_xlfn.XLOOKUP(A361,'Original deal_information'!$C$2:$C$777,'Original deal_information'!$AG$2:$AG$777,"Not Disclosed",0)</f>
        <v>5326</v>
      </c>
    </row>
    <row r="362" spans="1:2" ht="15.75" customHeight="1">
      <c r="A362" s="1">
        <v>22020</v>
      </c>
      <c r="B362" t="str">
        <f>_xlfn.XLOOKUP(A362,'Original deal_information'!$C$2:$C$777,'Original deal_information'!$AG$2:$AG$777,"Not Disclosed",0)</f>
        <v>5326, 5325</v>
      </c>
    </row>
    <row r="363" spans="1:2" ht="15.75" customHeight="1">
      <c r="A363" s="1">
        <v>22071</v>
      </c>
      <c r="B363" t="str">
        <f>_xlfn.XLOOKUP(A363,'Original deal_information'!$C$2:$C$777,'Original deal_information'!$AG$2:$AG$777,"Not Disclosed",0)</f>
        <v>5325, 5252</v>
      </c>
    </row>
    <row r="364" spans="1:2" ht="15.75" customHeight="1">
      <c r="A364" s="1">
        <v>22093</v>
      </c>
      <c r="B364" t="str">
        <f>_xlfn.XLOOKUP(A364,'Original deal_information'!$C$2:$C$777,'Original deal_information'!$AG$2:$AG$777,"Not Disclosed",0)</f>
        <v>5326, 5252</v>
      </c>
    </row>
    <row r="365" spans="1:2" ht="15.75" customHeight="1">
      <c r="A365" s="1">
        <v>22193</v>
      </c>
      <c r="B365" t="str">
        <f>_xlfn.XLOOKUP(A365,'Original deal_information'!$C$2:$C$777,'Original deal_information'!$AG$2:$AG$777,"Not Disclosed",0)</f>
        <v>5326, 5325</v>
      </c>
    </row>
    <row r="366" spans="1:2" ht="15.75" customHeight="1">
      <c r="A366" s="1">
        <v>22236</v>
      </c>
      <c r="B366" t="str">
        <f>_xlfn.XLOOKUP(A366,'Original deal_information'!$C$2:$C$777,'Original deal_information'!$AG$2:$AG$777,"Not Disclosed",0)</f>
        <v>5326, 5325</v>
      </c>
    </row>
    <row r="367" spans="1:2" ht="15.75" customHeight="1">
      <c r="A367" s="1">
        <v>22409</v>
      </c>
      <c r="B367" t="str">
        <f>_xlfn.XLOOKUP(A367,'Original deal_information'!$C$2:$C$777,'Original deal_information'!$AG$2:$AG$777,"Not Disclosed",0)</f>
        <v>5325, 5324</v>
      </c>
    </row>
    <row r="368" spans="1:2" ht="15.75" customHeight="1">
      <c r="A368" s="1">
        <v>22420</v>
      </c>
      <c r="B368" t="str">
        <f>_xlfn.XLOOKUP(A368,'Original deal_information'!$C$2:$C$777,'Original deal_information'!$AG$2:$AG$777,"Not Disclosed",0)</f>
        <v>5326, 5324</v>
      </c>
    </row>
    <row r="369" spans="1:2" ht="15.75" customHeight="1">
      <c r="A369" s="1">
        <v>22595</v>
      </c>
      <c r="B369">
        <f>_xlfn.XLOOKUP(A369,'Original deal_information'!$C$2:$C$777,'Original deal_information'!$AG$2:$AG$777,"Not Disclosed",0)</f>
        <v>5325</v>
      </c>
    </row>
    <row r="370" spans="1:2" ht="15.75" customHeight="1">
      <c r="A370" s="1">
        <v>22606</v>
      </c>
      <c r="B370">
        <f>_xlfn.XLOOKUP(A370,'Original deal_information'!$C$2:$C$777,'Original deal_information'!$AG$2:$AG$777,"Not Disclosed",0)</f>
        <v>5326</v>
      </c>
    </row>
    <row r="371" spans="1:2" ht="15.75" customHeight="1">
      <c r="A371" s="1">
        <v>22614</v>
      </c>
      <c r="B371">
        <f>_xlfn.XLOOKUP(A371,'Original deal_information'!$C$2:$C$777,'Original deal_information'!$AG$2:$AG$777,"Not Disclosed",0)</f>
        <v>5326</v>
      </c>
    </row>
    <row r="372" spans="1:2" ht="15.75" customHeight="1">
      <c r="A372" s="1">
        <v>22642</v>
      </c>
      <c r="B372">
        <f>_xlfn.XLOOKUP(A372,'Original deal_information'!$C$2:$C$777,'Original deal_information'!$AG$2:$AG$777,"Not Disclosed",0)</f>
        <v>5326</v>
      </c>
    </row>
    <row r="373" spans="1:2" ht="15.75" customHeight="1">
      <c r="A373" s="1">
        <v>22996</v>
      </c>
      <c r="B373">
        <f>_xlfn.XLOOKUP(A373,'Original deal_information'!$C$2:$C$777,'Original deal_information'!$AG$2:$AG$777,"Not Disclosed",0)</f>
        <v>5325</v>
      </c>
    </row>
    <row r="374" spans="1:2" ht="15.75" customHeight="1">
      <c r="A374" s="1">
        <v>23055</v>
      </c>
      <c r="B374" t="str">
        <f>_xlfn.XLOOKUP(A374,'Original deal_information'!$C$2:$C$777,'Original deal_information'!$AG$2:$AG$777,"Not Disclosed",0)</f>
        <v>5326, 5325</v>
      </c>
    </row>
    <row r="375" spans="1:2" ht="15.75" customHeight="1">
      <c r="A375" s="1">
        <v>23089</v>
      </c>
      <c r="B375" t="str">
        <f>_xlfn.XLOOKUP(A375,'Original deal_information'!$C$2:$C$777,'Original deal_information'!$AG$2:$AG$777,"Not Disclosed",0)</f>
        <v>Not Disclosed</v>
      </c>
    </row>
    <row r="376" spans="1:2" ht="15.75" customHeight="1">
      <c r="A376" s="1">
        <v>23090</v>
      </c>
      <c r="B376">
        <f>_xlfn.XLOOKUP(A376,'Original deal_information'!$C$2:$C$777,'Original deal_information'!$AG$2:$AG$777,"Not Disclosed",0)</f>
        <v>5326</v>
      </c>
    </row>
    <row r="377" spans="1:2" ht="15.75" customHeight="1">
      <c r="A377" s="1">
        <v>23105</v>
      </c>
      <c r="B377" t="str">
        <f>_xlfn.XLOOKUP(A377,'Original deal_information'!$C$2:$C$777,'Original deal_information'!$AG$2:$AG$777,"Not Disclosed",0)</f>
        <v>5326, 5252, 5324</v>
      </c>
    </row>
    <row r="378" spans="1:2" ht="15.75" customHeight="1">
      <c r="A378" s="1">
        <v>23128</v>
      </c>
      <c r="B378">
        <f>_xlfn.XLOOKUP(A378,'Original deal_information'!$C$2:$C$777,'Original deal_information'!$AG$2:$AG$777,"Not Disclosed",0)</f>
        <v>5326</v>
      </c>
    </row>
    <row r="379" spans="1:2" ht="15.75" customHeight="1">
      <c r="A379" s="1">
        <v>23133</v>
      </c>
      <c r="B379" t="str">
        <f>_xlfn.XLOOKUP(A379,'Original deal_information'!$C$2:$C$777,'Original deal_information'!$AG$2:$AG$777,"Not Disclosed",0)</f>
        <v>Not Disclosed</v>
      </c>
    </row>
    <row r="380" spans="1:2" ht="15.75" customHeight="1">
      <c r="A380" s="1">
        <v>23164</v>
      </c>
      <c r="B380" t="str">
        <f>_xlfn.XLOOKUP(A380,'Original deal_information'!$C$2:$C$777,'Original deal_information'!$AG$2:$AG$777,"Not Disclosed",0)</f>
        <v>5326, 5325</v>
      </c>
    </row>
    <row r="381" spans="1:2" ht="15.75" customHeight="1">
      <c r="A381" s="1">
        <v>23274</v>
      </c>
      <c r="B381">
        <f>_xlfn.XLOOKUP(A381,'Original deal_information'!$C$2:$C$777,'Original deal_information'!$AG$2:$AG$777,"Not Disclosed",0)</f>
        <v>5324</v>
      </c>
    </row>
    <row r="382" spans="1:2" ht="15.75" customHeight="1">
      <c r="A382" s="1">
        <v>23286</v>
      </c>
      <c r="B382" t="str">
        <f>_xlfn.XLOOKUP(A382,'Original deal_information'!$C$2:$C$777,'Original deal_information'!$AG$2:$AG$777,"Not Disclosed",0)</f>
        <v>5326, 5324</v>
      </c>
    </row>
    <row r="383" spans="1:2" ht="15.75" customHeight="1">
      <c r="A383" s="1">
        <v>23297</v>
      </c>
      <c r="B383" t="str">
        <f>_xlfn.XLOOKUP(A383,'Original deal_information'!$C$2:$C$777,'Original deal_information'!$AG$2:$AG$777,"Not Disclosed",0)</f>
        <v>Not Disclosed</v>
      </c>
    </row>
    <row r="384" spans="1:2" ht="15.75" customHeight="1">
      <c r="A384" s="1">
        <v>23298</v>
      </c>
      <c r="B384">
        <f>_xlfn.XLOOKUP(A384,'Original deal_information'!$C$2:$C$777,'Original deal_information'!$AG$2:$AG$777,"Not Disclosed",0)</f>
        <v>5326</v>
      </c>
    </row>
    <row r="385" spans="1:2" ht="15.75" customHeight="1">
      <c r="A385" s="1">
        <v>23300</v>
      </c>
      <c r="B385" t="str">
        <f>_xlfn.XLOOKUP(A385,'Original deal_information'!$C$2:$C$777,'Original deal_information'!$AG$2:$AG$777,"Not Disclosed",0)</f>
        <v>Not Disclosed</v>
      </c>
    </row>
    <row r="386" spans="1:2" ht="15.75" customHeight="1">
      <c r="A386" s="1">
        <v>23313</v>
      </c>
      <c r="B386">
        <f>_xlfn.XLOOKUP(A386,'Original deal_information'!$C$2:$C$777,'Original deal_information'!$AG$2:$AG$777,"Not Disclosed",0)</f>
        <v>5326</v>
      </c>
    </row>
    <row r="387" spans="1:2" ht="15.75" customHeight="1">
      <c r="A387" s="1">
        <v>23317</v>
      </c>
      <c r="B387">
        <f>_xlfn.XLOOKUP(A387,'Original deal_information'!$C$2:$C$777,'Original deal_information'!$AG$2:$AG$777,"Not Disclosed",0)</f>
        <v>5325</v>
      </c>
    </row>
    <row r="388" spans="1:2" ht="15.75" customHeight="1">
      <c r="A388" s="1">
        <v>23324</v>
      </c>
      <c r="B388">
        <f>_xlfn.XLOOKUP(A388,'Original deal_information'!$C$2:$C$777,'Original deal_information'!$AG$2:$AG$777,"Not Disclosed",0)</f>
        <v>5325</v>
      </c>
    </row>
    <row r="389" spans="1:2" ht="15.75" customHeight="1">
      <c r="A389" s="1">
        <v>23333</v>
      </c>
      <c r="B389">
        <f>_xlfn.XLOOKUP(A389,'Original deal_information'!$C$2:$C$777,'Original deal_information'!$AG$2:$AG$777,"Not Disclosed",0)</f>
        <v>5324</v>
      </c>
    </row>
    <row r="390" spans="1:2" ht="15.75" customHeight="1">
      <c r="A390" s="1">
        <v>23431</v>
      </c>
      <c r="B390">
        <f>_xlfn.XLOOKUP(A390,'Original deal_information'!$C$2:$C$777,'Original deal_information'!$AG$2:$AG$777,"Not Disclosed",0)</f>
        <v>5325</v>
      </c>
    </row>
    <row r="391" spans="1:2" ht="15.75" customHeight="1">
      <c r="A391" s="1">
        <v>23432</v>
      </c>
      <c r="B391">
        <f>_xlfn.XLOOKUP(A391,'Original deal_information'!$C$2:$C$777,'Original deal_information'!$AG$2:$AG$777,"Not Disclosed",0)</f>
        <v>5325</v>
      </c>
    </row>
    <row r="392" spans="1:2" ht="15.75" customHeight="1">
      <c r="A392" s="1">
        <v>23483</v>
      </c>
      <c r="B392">
        <f>_xlfn.XLOOKUP(A392,'Original deal_information'!$C$2:$C$777,'Original deal_information'!$AG$2:$AG$777,"Not Disclosed",0)</f>
        <v>5326</v>
      </c>
    </row>
    <row r="393" spans="1:2" ht="15.75" customHeight="1">
      <c r="A393" s="1">
        <v>23484</v>
      </c>
      <c r="B393">
        <f>_xlfn.XLOOKUP(A393,'Original deal_information'!$C$2:$C$777,'Original deal_information'!$AG$2:$AG$777,"Not Disclosed",0)</f>
        <v>5326</v>
      </c>
    </row>
    <row r="394" spans="1:2" ht="15.75" customHeight="1">
      <c r="A394" s="1">
        <v>23485</v>
      </c>
      <c r="B394" t="str">
        <f>_xlfn.XLOOKUP(A394,'Original deal_information'!$C$2:$C$777,'Original deal_information'!$AG$2:$AG$777,"Not Disclosed",0)</f>
        <v>5326, 5325</v>
      </c>
    </row>
    <row r="395" spans="1:2" ht="15.75" customHeight="1">
      <c r="A395" s="1">
        <v>23687</v>
      </c>
      <c r="B395">
        <f>_xlfn.XLOOKUP(A395,'Original deal_information'!$C$2:$C$777,'Original deal_information'!$AG$2:$AG$777,"Not Disclosed",0)</f>
        <v>5326</v>
      </c>
    </row>
    <row r="396" spans="1:2" ht="15.75" customHeight="1">
      <c r="A396" s="1">
        <v>23692</v>
      </c>
      <c r="B396">
        <f>_xlfn.XLOOKUP(A396,'Original deal_information'!$C$2:$C$777,'Original deal_information'!$AG$2:$AG$777,"Not Disclosed",0)</f>
        <v>5325</v>
      </c>
    </row>
    <row r="397" spans="1:2" ht="15.75" customHeight="1">
      <c r="A397" s="1">
        <v>23693</v>
      </c>
      <c r="B397">
        <f>_xlfn.XLOOKUP(A397,'Original deal_information'!$C$2:$C$777,'Original deal_information'!$AG$2:$AG$777,"Not Disclosed",0)</f>
        <v>5325</v>
      </c>
    </row>
    <row r="398" spans="1:2" ht="15.75" customHeight="1">
      <c r="A398" s="1">
        <v>23694</v>
      </c>
      <c r="B398" t="str">
        <f>_xlfn.XLOOKUP(A398,'Original deal_information'!$C$2:$C$777,'Original deal_information'!$AG$2:$AG$777,"Not Disclosed",0)</f>
        <v>5326, 5325, 5327, 5252, 5324</v>
      </c>
    </row>
    <row r="399" spans="1:2" ht="15.75" customHeight="1">
      <c r="A399" s="1">
        <v>23695</v>
      </c>
      <c r="B399">
        <f>_xlfn.XLOOKUP(A399,'Original deal_information'!$C$2:$C$777,'Original deal_information'!$AG$2:$AG$777,"Not Disclosed",0)</f>
        <v>5326</v>
      </c>
    </row>
    <row r="400" spans="1:2" ht="15.75" customHeight="1">
      <c r="A400" s="1">
        <v>23696</v>
      </c>
      <c r="B400">
        <f>_xlfn.XLOOKUP(A400,'Original deal_information'!$C$2:$C$777,'Original deal_information'!$AG$2:$AG$777,"Not Disclosed",0)</f>
        <v>5326</v>
      </c>
    </row>
    <row r="401" spans="1:2" ht="15.75" customHeight="1">
      <c r="A401" s="1">
        <v>23697</v>
      </c>
      <c r="B401">
        <f>_xlfn.XLOOKUP(A401,'Original deal_information'!$C$2:$C$777,'Original deal_information'!$AG$2:$AG$777,"Not Disclosed",0)</f>
        <v>5324</v>
      </c>
    </row>
    <row r="402" spans="1:2" ht="15.75" customHeight="1">
      <c r="A402" s="1">
        <v>23698</v>
      </c>
      <c r="B402">
        <f>_xlfn.XLOOKUP(A402,'Original deal_information'!$C$2:$C$777,'Original deal_information'!$AG$2:$AG$777,"Not Disclosed",0)</f>
        <v>5324</v>
      </c>
    </row>
    <row r="403" spans="1:2" ht="15.75" customHeight="1">
      <c r="A403" s="1">
        <v>23701</v>
      </c>
      <c r="B403">
        <f>_xlfn.XLOOKUP(A403,'Original deal_information'!$C$2:$C$777,'Original deal_information'!$AG$2:$AG$777,"Not Disclosed",0)</f>
        <v>5325</v>
      </c>
    </row>
    <row r="404" spans="1:2" ht="15.75" customHeight="1">
      <c r="A404" s="1">
        <v>23702</v>
      </c>
      <c r="B404">
        <f>_xlfn.XLOOKUP(A404,'Original deal_information'!$C$2:$C$777,'Original deal_information'!$AG$2:$AG$777,"Not Disclosed",0)</f>
        <v>5325</v>
      </c>
    </row>
    <row r="405" spans="1:2" ht="15.75" customHeight="1">
      <c r="A405" s="1">
        <v>23712</v>
      </c>
      <c r="B405">
        <f>_xlfn.XLOOKUP(A405,'Original deal_information'!$C$2:$C$777,'Original deal_information'!$AG$2:$AG$777,"Not Disclosed",0)</f>
        <v>5325</v>
      </c>
    </row>
    <row r="406" spans="1:2" ht="15.75" customHeight="1">
      <c r="A406" s="1">
        <v>23717</v>
      </c>
      <c r="B406">
        <f>_xlfn.XLOOKUP(A406,'Original deal_information'!$C$2:$C$777,'Original deal_information'!$AG$2:$AG$777,"Not Disclosed",0)</f>
        <v>5325</v>
      </c>
    </row>
    <row r="407" spans="1:2" ht="15.75" customHeight="1">
      <c r="A407" s="1">
        <v>23797</v>
      </c>
      <c r="B407" t="str">
        <f>_xlfn.XLOOKUP(A407,'Original deal_information'!$C$2:$C$777,'Original deal_information'!$AG$2:$AG$777,"Not Disclosed",0)</f>
        <v>5326, 5325, 5324</v>
      </c>
    </row>
    <row r="408" spans="1:2" ht="15.75" customHeight="1">
      <c r="A408" s="1">
        <v>23965</v>
      </c>
      <c r="B408">
        <f>_xlfn.XLOOKUP(A408,'Original deal_information'!$C$2:$C$777,'Original deal_information'!$AG$2:$AG$777,"Not Disclosed",0)</f>
        <v>5325</v>
      </c>
    </row>
    <row r="409" spans="1:2" ht="15.75" customHeight="1">
      <c r="A409" s="1">
        <v>23967</v>
      </c>
      <c r="B409">
        <f>_xlfn.XLOOKUP(A409,'Original deal_information'!$C$2:$C$777,'Original deal_information'!$AG$2:$AG$777,"Not Disclosed",0)</f>
        <v>5325</v>
      </c>
    </row>
    <row r="410" spans="1:2" ht="15.75" customHeight="1">
      <c r="A410" s="1">
        <v>23968</v>
      </c>
      <c r="B410">
        <f>_xlfn.XLOOKUP(A410,'Original deal_information'!$C$2:$C$777,'Original deal_information'!$AG$2:$AG$777,"Not Disclosed",0)</f>
        <v>5325</v>
      </c>
    </row>
    <row r="411" spans="1:2" ht="15.75" customHeight="1">
      <c r="A411" s="1">
        <v>23969</v>
      </c>
      <c r="B411">
        <f>_xlfn.XLOOKUP(A411,'Original deal_information'!$C$2:$C$777,'Original deal_information'!$AG$2:$AG$777,"Not Disclosed",0)</f>
        <v>5325</v>
      </c>
    </row>
    <row r="412" spans="1:2" ht="15.75" customHeight="1">
      <c r="A412" s="1">
        <v>24058</v>
      </c>
      <c r="B412" t="str">
        <f>_xlfn.XLOOKUP(A412,'Original deal_information'!$C$2:$C$777,'Original deal_information'!$AG$2:$AG$777,"Not Disclosed",0)</f>
        <v>5325, 5324</v>
      </c>
    </row>
    <row r="413" spans="1:2" ht="15.75" customHeight="1">
      <c r="A413" s="1">
        <v>24060</v>
      </c>
      <c r="B413">
        <f>_xlfn.XLOOKUP(A413,'Original deal_information'!$C$2:$C$777,'Original deal_information'!$AG$2:$AG$777,"Not Disclosed",0)</f>
        <v>5325</v>
      </c>
    </row>
    <row r="414" spans="1:2" ht="15.75" customHeight="1">
      <c r="A414" s="1">
        <v>24061</v>
      </c>
      <c r="B414">
        <f>_xlfn.XLOOKUP(A414,'Original deal_information'!$C$2:$C$777,'Original deal_information'!$AG$2:$AG$777,"Not Disclosed",0)</f>
        <v>5326</v>
      </c>
    </row>
    <row r="415" spans="1:2" ht="15.75" customHeight="1">
      <c r="A415" s="1">
        <v>24064</v>
      </c>
      <c r="B415">
        <f>_xlfn.XLOOKUP(A415,'Original deal_information'!$C$2:$C$777,'Original deal_information'!$AG$2:$AG$777,"Not Disclosed",0)</f>
        <v>5325</v>
      </c>
    </row>
    <row r="416" spans="1:2" ht="15.75" customHeight="1">
      <c r="A416" s="1">
        <v>24065</v>
      </c>
      <c r="B416" t="str">
        <f>_xlfn.XLOOKUP(A416,'Original deal_information'!$C$2:$C$777,'Original deal_information'!$AG$2:$AG$777,"Not Disclosed",0)</f>
        <v>5252, 5324</v>
      </c>
    </row>
    <row r="417" spans="1:2" ht="15.75" customHeight="1">
      <c r="A417" s="1">
        <v>24066</v>
      </c>
      <c r="B417" t="str">
        <f>_xlfn.XLOOKUP(A417,'Original deal_information'!$C$2:$C$777,'Original deal_information'!$AG$2:$AG$777,"Not Disclosed",0)</f>
        <v>5326, 5252</v>
      </c>
    </row>
    <row r="418" spans="1:2" ht="15.75" customHeight="1">
      <c r="A418" s="1">
        <v>24067</v>
      </c>
      <c r="B418">
        <f>_xlfn.XLOOKUP(A418,'Original deal_information'!$C$2:$C$777,'Original deal_information'!$AG$2:$AG$777,"Not Disclosed",0)</f>
        <v>5325</v>
      </c>
    </row>
    <row r="419" spans="1:2" ht="15.75" customHeight="1">
      <c r="A419" s="1">
        <v>24071</v>
      </c>
      <c r="B419" t="str">
        <f>_xlfn.XLOOKUP(A419,'Original deal_information'!$C$2:$C$777,'Original deal_information'!$AG$2:$AG$777,"Not Disclosed",0)</f>
        <v>5325, 5252</v>
      </c>
    </row>
    <row r="420" spans="1:2" ht="15.75" customHeight="1">
      <c r="A420" s="1">
        <v>24214</v>
      </c>
      <c r="B420">
        <f>_xlfn.XLOOKUP(A420,'Original deal_information'!$C$2:$C$777,'Original deal_information'!$AG$2:$AG$777,"Not Disclosed",0)</f>
        <v>5325</v>
      </c>
    </row>
    <row r="421" spans="1:2" ht="15.75" customHeight="1">
      <c r="A421" s="1">
        <v>24323</v>
      </c>
      <c r="B421" t="str">
        <f>_xlfn.XLOOKUP(A421,'Original deal_information'!$C$2:$C$777,'Original deal_information'!$AG$2:$AG$777,"Not Disclosed",0)</f>
        <v>5326, 5325</v>
      </c>
    </row>
    <row r="422" spans="1:2" ht="15.75" customHeight="1">
      <c r="A422" s="1">
        <v>24544</v>
      </c>
      <c r="B422" t="str">
        <f>_xlfn.XLOOKUP(A422,'Original deal_information'!$C$2:$C$777,'Original deal_information'!$AG$2:$AG$777,"Not Disclosed",0)</f>
        <v>5252, 5324</v>
      </c>
    </row>
    <row r="423" spans="1:2" ht="15.75" customHeight="1">
      <c r="A423" s="1">
        <v>24868</v>
      </c>
      <c r="B423" t="str">
        <f>_xlfn.XLOOKUP(A423,'Original deal_information'!$C$2:$C$777,'Original deal_information'!$AG$2:$AG$777,"Not Disclosed",0)</f>
        <v>5325, 5324</v>
      </c>
    </row>
    <row r="424" spans="1:2" ht="15.75" customHeight="1">
      <c r="A424" s="1">
        <v>24873</v>
      </c>
      <c r="B424" t="str">
        <f>_xlfn.XLOOKUP(A424,'Original deal_information'!$C$2:$C$777,'Original deal_information'!$AG$2:$AG$777,"Not Disclosed",0)</f>
        <v>5326, 5325</v>
      </c>
    </row>
    <row r="425" spans="1:2" ht="15.75" customHeight="1">
      <c r="A425" s="1">
        <v>24875</v>
      </c>
      <c r="B425">
        <f>_xlfn.XLOOKUP(A425,'Original deal_information'!$C$2:$C$777,'Original deal_information'!$AG$2:$AG$777,"Not Disclosed",0)</f>
        <v>5326</v>
      </c>
    </row>
    <row r="426" spans="1:2" ht="15.75" customHeight="1">
      <c r="A426" s="1">
        <v>24931</v>
      </c>
      <c r="B426">
        <f>_xlfn.XLOOKUP(A426,'Original deal_information'!$C$2:$C$777,'Original deal_information'!$AG$2:$AG$777,"Not Disclosed",0)</f>
        <v>5325</v>
      </c>
    </row>
    <row r="427" spans="1:2" ht="15.75" customHeight="1">
      <c r="A427" s="1">
        <v>24934</v>
      </c>
      <c r="B427">
        <f>_xlfn.XLOOKUP(A427,'Original deal_information'!$C$2:$C$777,'Original deal_information'!$AG$2:$AG$777,"Not Disclosed",0)</f>
        <v>5325</v>
      </c>
    </row>
    <row r="428" spans="1:2" ht="15.75" customHeight="1">
      <c r="A428" s="1">
        <v>24945</v>
      </c>
      <c r="B428" t="str">
        <f>_xlfn.XLOOKUP(A428,'Original deal_information'!$C$2:$C$777,'Original deal_information'!$AG$2:$AG$777,"Not Disclosed",0)</f>
        <v>5326, 5252</v>
      </c>
    </row>
    <row r="429" spans="1:2" ht="15.75" customHeight="1">
      <c r="A429" s="1">
        <v>24949</v>
      </c>
      <c r="B429" t="str">
        <f>_xlfn.XLOOKUP(A429,'Original deal_information'!$C$2:$C$777,'Original deal_information'!$AG$2:$AG$777,"Not Disclosed",0)</f>
        <v>5326, 5252, 5324</v>
      </c>
    </row>
    <row r="430" spans="1:2" ht="15.75" customHeight="1">
      <c r="A430" s="1">
        <v>25103</v>
      </c>
      <c r="B430">
        <f>_xlfn.XLOOKUP(A430,'Original deal_information'!$C$2:$C$777,'Original deal_information'!$AG$2:$AG$777,"Not Disclosed",0)</f>
        <v>5326</v>
      </c>
    </row>
    <row r="431" spans="1:2" ht="15.75" customHeight="1">
      <c r="A431" s="1">
        <v>25124</v>
      </c>
      <c r="B431" t="str">
        <f>_xlfn.XLOOKUP(A431,'Original deal_information'!$C$2:$C$777,'Original deal_information'!$AG$2:$AG$777,"Not Disclosed",0)</f>
        <v>5326, 5252</v>
      </c>
    </row>
    <row r="432" spans="1:2" ht="15.75" customHeight="1">
      <c r="A432" s="1">
        <v>25127</v>
      </c>
      <c r="B432" t="str">
        <f>_xlfn.XLOOKUP(A432,'Original deal_information'!$C$2:$C$777,'Original deal_information'!$AG$2:$AG$777,"Not Disclosed",0)</f>
        <v>5326, 5324</v>
      </c>
    </row>
    <row r="433" spans="1:2" ht="15.75" customHeight="1">
      <c r="A433" s="1">
        <v>25133</v>
      </c>
      <c r="B433">
        <f>_xlfn.XLOOKUP(A433,'Original deal_information'!$C$2:$C$777,'Original deal_information'!$AG$2:$AG$777,"Not Disclosed",0)</f>
        <v>5325</v>
      </c>
    </row>
    <row r="434" spans="1:2" ht="15.75" customHeight="1">
      <c r="A434" s="1">
        <v>25143</v>
      </c>
      <c r="B434">
        <f>_xlfn.XLOOKUP(A434,'Original deal_information'!$C$2:$C$777,'Original deal_information'!$AG$2:$AG$777,"Not Disclosed",0)</f>
        <v>5325</v>
      </c>
    </row>
    <row r="435" spans="1:2" ht="15.75" customHeight="1">
      <c r="A435" s="1">
        <v>25275</v>
      </c>
      <c r="B435">
        <f>_xlfn.XLOOKUP(A435,'Original deal_information'!$C$2:$C$777,'Original deal_information'!$AG$2:$AG$777,"Not Disclosed",0)</f>
        <v>5325</v>
      </c>
    </row>
    <row r="436" spans="1:2" ht="15.75" customHeight="1">
      <c r="A436" s="1">
        <v>25432</v>
      </c>
      <c r="B436">
        <f>_xlfn.XLOOKUP(A436,'Original deal_information'!$C$2:$C$777,'Original deal_information'!$AG$2:$AG$777,"Not Disclosed",0)</f>
        <v>5325</v>
      </c>
    </row>
    <row r="437" spans="1:2" ht="15.75" customHeight="1">
      <c r="A437" s="1">
        <v>25654</v>
      </c>
      <c r="B437">
        <f>_xlfn.XLOOKUP(A437,'Original deal_information'!$C$2:$C$777,'Original deal_information'!$AG$2:$AG$777,"Not Disclosed",0)</f>
        <v>5325</v>
      </c>
    </row>
    <row r="438" spans="1:2" ht="15.75" customHeight="1">
      <c r="A438" s="1">
        <v>25661</v>
      </c>
      <c r="B438">
        <f>_xlfn.XLOOKUP(A438,'Original deal_information'!$C$2:$C$777,'Original deal_information'!$AG$2:$AG$777,"Not Disclosed",0)</f>
        <v>5326</v>
      </c>
    </row>
    <row r="439" spans="1:2" ht="15.75" customHeight="1">
      <c r="A439" s="1">
        <v>25662</v>
      </c>
      <c r="B439">
        <f>_xlfn.XLOOKUP(A439,'Original deal_information'!$C$2:$C$777,'Original deal_information'!$AG$2:$AG$777,"Not Disclosed",0)</f>
        <v>5326</v>
      </c>
    </row>
    <row r="440" spans="1:2" ht="15.75" customHeight="1">
      <c r="A440" s="1">
        <v>25663</v>
      </c>
      <c r="B440">
        <f>_xlfn.XLOOKUP(A440,'Original deal_information'!$C$2:$C$777,'Original deal_information'!$AG$2:$AG$777,"Not Disclosed",0)</f>
        <v>5325</v>
      </c>
    </row>
    <row r="441" spans="1:2" ht="15.75" customHeight="1">
      <c r="A441" s="1">
        <v>25667</v>
      </c>
      <c r="B441">
        <f>_xlfn.XLOOKUP(A441,'Original deal_information'!$C$2:$C$777,'Original deal_information'!$AG$2:$AG$777,"Not Disclosed",0)</f>
        <v>5325</v>
      </c>
    </row>
    <row r="442" spans="1:2" ht="15.75" customHeight="1">
      <c r="A442" s="1">
        <v>25675</v>
      </c>
      <c r="B442">
        <f>_xlfn.XLOOKUP(A442,'Original deal_information'!$C$2:$C$777,'Original deal_information'!$AG$2:$AG$777,"Not Disclosed",0)</f>
        <v>5325</v>
      </c>
    </row>
    <row r="443" spans="1:2" ht="15.75" customHeight="1">
      <c r="A443" s="1">
        <v>25676</v>
      </c>
      <c r="B443">
        <f>_xlfn.XLOOKUP(A443,'Original deal_information'!$C$2:$C$777,'Original deal_information'!$AG$2:$AG$777,"Not Disclosed",0)</f>
        <v>5326</v>
      </c>
    </row>
    <row r="444" spans="1:2" ht="15.75" customHeight="1">
      <c r="A444" s="1">
        <v>25680</v>
      </c>
      <c r="B444" t="str">
        <f>_xlfn.XLOOKUP(A444,'Original deal_information'!$C$2:$C$777,'Original deal_information'!$AG$2:$AG$777,"Not Disclosed",0)</f>
        <v>5325, 5324</v>
      </c>
    </row>
    <row r="445" spans="1:2" ht="15.75" customHeight="1">
      <c r="A445" s="1">
        <v>26089</v>
      </c>
      <c r="B445">
        <f>_xlfn.XLOOKUP(A445,'Original deal_information'!$C$2:$C$777,'Original deal_information'!$AG$2:$AG$777,"Not Disclosed",0)</f>
        <v>5326</v>
      </c>
    </row>
    <row r="446" spans="1:2" ht="15.75" customHeight="1">
      <c r="A446" s="1">
        <v>26092</v>
      </c>
      <c r="B446" t="str">
        <f>_xlfn.XLOOKUP(A446,'Original deal_information'!$C$2:$C$777,'Original deal_information'!$AG$2:$AG$777,"Not Disclosed",0)</f>
        <v>Not Disclosed</v>
      </c>
    </row>
    <row r="447" spans="1:2" ht="15.75" customHeight="1">
      <c r="A447" s="1">
        <v>26093</v>
      </c>
      <c r="B447">
        <f>_xlfn.XLOOKUP(A447,'Original deal_information'!$C$2:$C$777,'Original deal_information'!$AG$2:$AG$777,"Not Disclosed",0)</f>
        <v>5326</v>
      </c>
    </row>
    <row r="448" spans="1:2" ht="15.75" customHeight="1">
      <c r="A448" s="1">
        <v>26097</v>
      </c>
      <c r="B448" t="str">
        <f>_xlfn.XLOOKUP(A448,'Original deal_information'!$C$2:$C$777,'Original deal_information'!$AG$2:$AG$777,"Not Disclosed",0)</f>
        <v>Not Disclosed</v>
      </c>
    </row>
    <row r="449" spans="1:2" ht="15.75" customHeight="1">
      <c r="A449" s="1">
        <v>26166</v>
      </c>
      <c r="B449">
        <f>_xlfn.XLOOKUP(A449,'Original deal_information'!$C$2:$C$777,'Original deal_information'!$AG$2:$AG$777,"Not Disclosed",0)</f>
        <v>5324</v>
      </c>
    </row>
    <row r="450" spans="1:2" ht="15.75" customHeight="1">
      <c r="A450" s="1">
        <v>26413</v>
      </c>
      <c r="B450">
        <f>_xlfn.XLOOKUP(A450,'Original deal_information'!$C$2:$C$777,'Original deal_information'!$AG$2:$AG$777,"Not Disclosed",0)</f>
        <v>5326</v>
      </c>
    </row>
    <row r="451" spans="1:2" ht="15.75" customHeight="1">
      <c r="A451" s="1">
        <v>26414</v>
      </c>
      <c r="B451">
        <f>_xlfn.XLOOKUP(A451,'Original deal_information'!$C$2:$C$777,'Original deal_information'!$AG$2:$AG$777,"Not Disclosed",0)</f>
        <v>5326</v>
      </c>
    </row>
    <row r="452" spans="1:2" ht="15.75" customHeight="1">
      <c r="A452" s="1">
        <v>27559</v>
      </c>
      <c r="B452">
        <f>_xlfn.XLOOKUP(A452,'Original deal_information'!$C$2:$C$777,'Original deal_information'!$AG$2:$AG$777,"Not Disclosed",0)</f>
        <v>5325</v>
      </c>
    </row>
    <row r="453" spans="1:2" ht="15.75" customHeight="1">
      <c r="A453" s="1">
        <v>28009</v>
      </c>
      <c r="B453">
        <f>_xlfn.XLOOKUP(A453,'Original deal_information'!$C$2:$C$777,'Original deal_information'!$AG$2:$AG$777,"Not Disclosed",0)</f>
        <v>5325</v>
      </c>
    </row>
    <row r="454" spans="1:2" ht="15.75" customHeight="1">
      <c r="A454" s="1">
        <v>28012</v>
      </c>
      <c r="B454">
        <f>_xlfn.XLOOKUP(A454,'Original deal_information'!$C$2:$C$777,'Original deal_information'!$AG$2:$AG$777,"Not Disclosed",0)</f>
        <v>5326</v>
      </c>
    </row>
    <row r="455" spans="1:2" ht="15.75" customHeight="1">
      <c r="A455" s="1">
        <v>28021</v>
      </c>
      <c r="B455">
        <f>_xlfn.XLOOKUP(A455,'Original deal_information'!$C$2:$C$777,'Original deal_information'!$AG$2:$AG$777,"Not Disclosed",0)</f>
        <v>5325</v>
      </c>
    </row>
    <row r="456" spans="1:2" ht="15.75" customHeight="1">
      <c r="A456" s="1">
        <v>28688</v>
      </c>
      <c r="B456">
        <f>_xlfn.XLOOKUP(A456,'Original deal_information'!$C$2:$C$777,'Original deal_information'!$AG$2:$AG$777,"Not Disclosed",0)</f>
        <v>5324</v>
      </c>
    </row>
    <row r="457" spans="1:2" ht="15.75" customHeight="1">
      <c r="A457" s="1">
        <v>29726</v>
      </c>
      <c r="B457">
        <f>_xlfn.XLOOKUP(A457,'Original deal_information'!$C$2:$C$777,'Original deal_information'!$AG$2:$AG$777,"Not Disclosed",0)</f>
        <v>5325</v>
      </c>
    </row>
    <row r="458" spans="1:2" ht="15.75" customHeight="1">
      <c r="A458" s="1">
        <v>30292</v>
      </c>
      <c r="B458" t="str">
        <f>_xlfn.XLOOKUP(A458,'Original deal_information'!$C$2:$C$777,'Original deal_information'!$AG$2:$AG$777,"Not Disclosed",0)</f>
        <v>Not Disclosed</v>
      </c>
    </row>
    <row r="459" spans="1:2" ht="15.75" customHeight="1">
      <c r="A459" s="1">
        <v>32486</v>
      </c>
      <c r="B459" t="str">
        <f>_xlfn.XLOOKUP(A459,'Original deal_information'!$C$2:$C$777,'Original deal_information'!$AG$2:$AG$777,"Not Disclosed",0)</f>
        <v>5326, 5325, 5252, 5324</v>
      </c>
    </row>
    <row r="460" spans="1:2" ht="15.75" customHeight="1">
      <c r="A460" s="1">
        <v>32539</v>
      </c>
      <c r="B460">
        <f>_xlfn.XLOOKUP(A460,'Original deal_information'!$C$2:$C$777,'Original deal_information'!$AG$2:$AG$777,"Not Disclosed",0)</f>
        <v>5326</v>
      </c>
    </row>
    <row r="461" spans="1:2" ht="15.75" customHeight="1">
      <c r="A461" s="1">
        <v>32864</v>
      </c>
      <c r="B461">
        <f>_xlfn.XLOOKUP(A461,'Original deal_information'!$C$2:$C$777,'Original deal_information'!$AG$2:$AG$777,"Not Disclosed",0)</f>
        <v>5326</v>
      </c>
    </row>
    <row r="462" spans="1:2" ht="15.75" customHeight="1">
      <c r="A462" s="1">
        <v>32993</v>
      </c>
      <c r="B462" t="str">
        <f>_xlfn.XLOOKUP(A462,'Original deal_information'!$C$2:$C$777,'Original deal_information'!$AG$2:$AG$777,"Not Disclosed",0)</f>
        <v>Not Disclosed</v>
      </c>
    </row>
    <row r="463" spans="1:2" ht="15.75" customHeight="1">
      <c r="A463" s="1">
        <v>33144</v>
      </c>
      <c r="B463" t="str">
        <f>_xlfn.XLOOKUP(A463,'Original deal_information'!$C$2:$C$777,'Original deal_information'!$AG$2:$AG$777,"Not Disclosed",0)</f>
        <v>Not Disclosed</v>
      </c>
    </row>
    <row r="464" spans="1:2" ht="15.75" customHeight="1">
      <c r="A464" s="1">
        <v>33909</v>
      </c>
      <c r="B464" t="str">
        <f>_xlfn.XLOOKUP(A464,'Original deal_information'!$C$2:$C$777,'Original deal_information'!$AG$2:$AG$777,"Not Disclosed",0)</f>
        <v>5252, 5324</v>
      </c>
    </row>
    <row r="465" spans="1:2" ht="15.75" customHeight="1">
      <c r="A465" s="1">
        <v>34156</v>
      </c>
      <c r="B465">
        <f>_xlfn.XLOOKUP(A465,'Original deal_information'!$C$2:$C$777,'Original deal_information'!$AG$2:$AG$777,"Not Disclosed",0)</f>
        <v>5326</v>
      </c>
    </row>
    <row r="466" spans="1:2" ht="15.75" customHeight="1">
      <c r="A466" s="1">
        <v>34906</v>
      </c>
      <c r="B466" t="str">
        <f>_xlfn.XLOOKUP(A466,'Original deal_information'!$C$2:$C$777,'Original deal_information'!$AG$2:$AG$777,"Not Disclosed",0)</f>
        <v>5326, 5325</v>
      </c>
    </row>
    <row r="467" spans="1:2" ht="15.75" customHeight="1">
      <c r="A467" s="1">
        <v>34911</v>
      </c>
      <c r="B467">
        <f>_xlfn.XLOOKUP(A467,'Original deal_information'!$C$2:$C$777,'Original deal_information'!$AG$2:$AG$777,"Not Disclosed",0)</f>
        <v>5326</v>
      </c>
    </row>
    <row r="468" spans="1:2" ht="15.75" customHeight="1">
      <c r="A468" s="1">
        <v>34915</v>
      </c>
      <c r="B468">
        <f>_xlfn.XLOOKUP(A468,'Original deal_information'!$C$2:$C$777,'Original deal_information'!$AG$2:$AG$777,"Not Disclosed",0)</f>
        <v>5325</v>
      </c>
    </row>
    <row r="469" spans="1:2" ht="15.75" customHeight="1">
      <c r="A469" s="1">
        <v>34937</v>
      </c>
      <c r="B469">
        <f>_xlfn.XLOOKUP(A469,'Original deal_information'!$C$2:$C$777,'Original deal_information'!$AG$2:$AG$777,"Not Disclosed",0)</f>
        <v>5325</v>
      </c>
    </row>
    <row r="470" spans="1:2" ht="15.75" customHeight="1">
      <c r="A470" s="1">
        <v>34939</v>
      </c>
      <c r="B470" t="str">
        <f>_xlfn.XLOOKUP(A470,'Original deal_information'!$C$2:$C$777,'Original deal_information'!$AG$2:$AG$777,"Not Disclosed",0)</f>
        <v>5326, 5325</v>
      </c>
    </row>
    <row r="471" spans="1:2" ht="15.75" customHeight="1">
      <c r="A471" s="1">
        <v>34940</v>
      </c>
      <c r="B471" t="str">
        <f>_xlfn.XLOOKUP(A471,'Original deal_information'!$C$2:$C$777,'Original deal_information'!$AG$2:$AG$777,"Not Disclosed",0)</f>
        <v>5326, 5325</v>
      </c>
    </row>
    <row r="472" spans="1:2" ht="15.75" customHeight="1">
      <c r="A472" s="1">
        <v>34946</v>
      </c>
      <c r="B472" t="str">
        <f>_xlfn.XLOOKUP(A472,'Original deal_information'!$C$2:$C$777,'Original deal_information'!$AG$2:$AG$777,"Not Disclosed",0)</f>
        <v>5326, 5325, 5324</v>
      </c>
    </row>
    <row r="473" spans="1:2" ht="15.75" customHeight="1">
      <c r="A473" s="1">
        <v>35458</v>
      </c>
      <c r="B473">
        <f>_xlfn.XLOOKUP(A473,'Original deal_information'!$C$2:$C$777,'Original deal_information'!$AG$2:$AG$777,"Not Disclosed",0)</f>
        <v>5326</v>
      </c>
    </row>
    <row r="474" spans="1:2" ht="15.75" customHeight="1">
      <c r="A474" s="1">
        <v>35833</v>
      </c>
      <c r="B474" t="str">
        <f>_xlfn.XLOOKUP(A474,'Original deal_information'!$C$2:$C$777,'Original deal_information'!$AG$2:$AG$777,"Not Disclosed",0)</f>
        <v>5325, 5252, 5324</v>
      </c>
    </row>
    <row r="475" spans="1:2" ht="15.75" customHeight="1">
      <c r="A475" s="1">
        <v>36249</v>
      </c>
      <c r="B475">
        <f>_xlfn.XLOOKUP(A475,'Original deal_information'!$C$2:$C$777,'Original deal_information'!$AG$2:$AG$777,"Not Disclosed",0)</f>
        <v>5326</v>
      </c>
    </row>
    <row r="476" spans="1:2" ht="15.75" customHeight="1">
      <c r="A476" s="1">
        <v>36360</v>
      </c>
      <c r="B476">
        <f>_xlfn.XLOOKUP(A476,'Original deal_information'!$C$2:$C$777,'Original deal_information'!$AG$2:$AG$777,"Not Disclosed",0)</f>
        <v>5326</v>
      </c>
    </row>
    <row r="477" spans="1:2" ht="15.75" customHeight="1">
      <c r="A477" s="1">
        <v>36461</v>
      </c>
      <c r="B477" t="str">
        <f>_xlfn.XLOOKUP(A477,'Original deal_information'!$C$2:$C$777,'Original deal_information'!$AG$2:$AG$777,"Not Disclosed",0)</f>
        <v>5252, 5324</v>
      </c>
    </row>
    <row r="478" spans="1:2" ht="15.75" customHeight="1">
      <c r="A478" s="1">
        <v>36464</v>
      </c>
      <c r="B478">
        <f>_xlfn.XLOOKUP(A478,'Original deal_information'!$C$2:$C$777,'Original deal_information'!$AG$2:$AG$777,"Not Disclosed",0)</f>
        <v>5326</v>
      </c>
    </row>
    <row r="479" spans="1:2" ht="15.75" customHeight="1">
      <c r="A479" s="1">
        <v>37105</v>
      </c>
      <c r="B479" t="str">
        <f>_xlfn.XLOOKUP(A479,'Original deal_information'!$C$2:$C$777,'Original deal_information'!$AG$2:$AG$777,"Not Disclosed",0)</f>
        <v>Not Disclosed</v>
      </c>
    </row>
    <row r="480" spans="1:2" ht="15.75" customHeight="1">
      <c r="A480" s="1">
        <v>37106</v>
      </c>
      <c r="B480" t="str">
        <f>_xlfn.XLOOKUP(A480,'Original deal_information'!$C$2:$C$777,'Original deal_information'!$AG$2:$AG$777,"Not Disclosed",0)</f>
        <v>Not Disclosed</v>
      </c>
    </row>
    <row r="481" spans="1:2" ht="15.75" customHeight="1">
      <c r="A481" s="1">
        <v>37135</v>
      </c>
      <c r="B481" t="str">
        <f>_xlfn.XLOOKUP(A481,'Original deal_information'!$C$2:$C$777,'Original deal_information'!$AG$2:$AG$777,"Not Disclosed",0)</f>
        <v>Not Disclosed</v>
      </c>
    </row>
    <row r="482" spans="1:2" ht="15.75" customHeight="1">
      <c r="A482" s="1">
        <v>37149</v>
      </c>
      <c r="B482" t="str">
        <f>_xlfn.XLOOKUP(A482,'Original deal_information'!$C$2:$C$777,'Original deal_information'!$AG$2:$AG$777,"Not Disclosed",0)</f>
        <v>Not Disclosed</v>
      </c>
    </row>
    <row r="483" spans="1:2" ht="15.75" customHeight="1">
      <c r="A483" s="1">
        <v>37152</v>
      </c>
      <c r="B483" t="str">
        <f>_xlfn.XLOOKUP(A483,'Original deal_information'!$C$2:$C$777,'Original deal_information'!$AG$2:$AG$777,"Not Disclosed",0)</f>
        <v>Not Disclosed</v>
      </c>
    </row>
    <row r="484" spans="1:2" ht="15.75" customHeight="1">
      <c r="A484" s="1">
        <v>37153</v>
      </c>
      <c r="B484" t="str">
        <f>_xlfn.XLOOKUP(A484,'Original deal_information'!$C$2:$C$777,'Original deal_information'!$AG$2:$AG$777,"Not Disclosed",0)</f>
        <v>Not Disclosed</v>
      </c>
    </row>
    <row r="485" spans="1:2" ht="15.75" customHeight="1">
      <c r="A485" s="1">
        <v>37155</v>
      </c>
      <c r="B485" t="str">
        <f>_xlfn.XLOOKUP(A485,'Original deal_information'!$C$2:$C$777,'Original deal_information'!$AG$2:$AG$777,"Not Disclosed",0)</f>
        <v>Not Disclosed</v>
      </c>
    </row>
    <row r="486" spans="1:2" ht="15.75" customHeight="1">
      <c r="A486" s="1">
        <v>37158</v>
      </c>
      <c r="B486" t="str">
        <f>_xlfn.XLOOKUP(A486,'Original deal_information'!$C$2:$C$777,'Original deal_information'!$AG$2:$AG$777,"Not Disclosed",0)</f>
        <v>Not Disclosed</v>
      </c>
    </row>
    <row r="487" spans="1:2" ht="15.75" customHeight="1">
      <c r="A487" s="1">
        <v>37167</v>
      </c>
      <c r="B487" t="str">
        <f>_xlfn.XLOOKUP(A487,'Original deal_information'!$C$2:$C$777,'Original deal_information'!$AG$2:$AG$777,"Not Disclosed",0)</f>
        <v>Not Disclosed</v>
      </c>
    </row>
    <row r="488" spans="1:2" ht="15.75" customHeight="1">
      <c r="A488" s="1">
        <v>37169</v>
      </c>
      <c r="B488" t="str">
        <f>_xlfn.XLOOKUP(A488,'Original deal_information'!$C$2:$C$777,'Original deal_information'!$AG$2:$AG$777,"Not Disclosed",0)</f>
        <v>Not Disclosed</v>
      </c>
    </row>
    <row r="489" spans="1:2" ht="15.75" customHeight="1">
      <c r="A489" s="1">
        <v>37194</v>
      </c>
      <c r="B489" t="str">
        <f>_xlfn.XLOOKUP(A489,'Original deal_information'!$C$2:$C$777,'Original deal_information'!$AG$2:$AG$777,"Not Disclosed",0)</f>
        <v>Not Disclosed</v>
      </c>
    </row>
    <row r="490" spans="1:2" ht="15.75" customHeight="1">
      <c r="A490" s="1">
        <v>37198</v>
      </c>
      <c r="B490" t="str">
        <f>_xlfn.XLOOKUP(A490,'Original deal_information'!$C$2:$C$777,'Original deal_information'!$AG$2:$AG$777,"Not Disclosed",0)</f>
        <v>Not Disclosed</v>
      </c>
    </row>
    <row r="491" spans="1:2" ht="15.75" customHeight="1">
      <c r="A491" s="1">
        <v>37215</v>
      </c>
      <c r="B491" t="str">
        <f>_xlfn.XLOOKUP(A491,'Original deal_information'!$C$2:$C$777,'Original deal_information'!$AG$2:$AG$777,"Not Disclosed",0)</f>
        <v>Not Disclosed</v>
      </c>
    </row>
    <row r="492" spans="1:2" ht="15.75" customHeight="1">
      <c r="A492" s="1">
        <v>37217</v>
      </c>
      <c r="B492" t="str">
        <f>_xlfn.XLOOKUP(A492,'Original deal_information'!$C$2:$C$777,'Original deal_information'!$AG$2:$AG$777,"Not Disclosed",0)</f>
        <v>Not Disclosed</v>
      </c>
    </row>
    <row r="493" spans="1:2" ht="15.75" customHeight="1">
      <c r="A493" s="1">
        <v>37237</v>
      </c>
      <c r="B493" t="str">
        <f>_xlfn.XLOOKUP(A493,'Original deal_information'!$C$2:$C$777,'Original deal_information'!$AG$2:$AG$777,"Not Disclosed",0)</f>
        <v>Not Disclosed</v>
      </c>
    </row>
    <row r="494" spans="1:2" ht="15.75" customHeight="1">
      <c r="A494" s="1">
        <v>37245</v>
      </c>
      <c r="B494" t="str">
        <f>_xlfn.XLOOKUP(A494,'Original deal_information'!$C$2:$C$777,'Original deal_information'!$AG$2:$AG$777,"Not Disclosed",0)</f>
        <v>Not Disclosed</v>
      </c>
    </row>
    <row r="495" spans="1:2" ht="15.75" customHeight="1">
      <c r="A495" s="1">
        <v>37327</v>
      </c>
      <c r="B495" t="str">
        <f>_xlfn.XLOOKUP(A495,'Original deal_information'!$C$2:$C$777,'Original deal_information'!$AG$2:$AG$777,"Not Disclosed",0)</f>
        <v>Not Disclosed</v>
      </c>
    </row>
    <row r="496" spans="1:2" ht="15.75" customHeight="1">
      <c r="A496" s="1">
        <v>37330</v>
      </c>
      <c r="B496" t="str">
        <f>_xlfn.XLOOKUP(A496,'Original deal_information'!$C$2:$C$777,'Original deal_information'!$AG$2:$AG$777,"Not Disclosed",0)</f>
        <v>Not Disclosed</v>
      </c>
    </row>
    <row r="497" spans="1:2" ht="15.75" customHeight="1">
      <c r="A497" s="1">
        <v>37331</v>
      </c>
      <c r="B497" t="str">
        <f>_xlfn.XLOOKUP(A497,'Original deal_information'!$C$2:$C$777,'Original deal_information'!$AG$2:$AG$777,"Not Disclosed",0)</f>
        <v>Not Disclosed</v>
      </c>
    </row>
    <row r="498" spans="1:2" ht="15.75" customHeight="1">
      <c r="A498" s="1">
        <v>38353</v>
      </c>
      <c r="B498" t="str">
        <f>_xlfn.XLOOKUP(A498,'Original deal_information'!$C$2:$C$777,'Original deal_information'!$AG$2:$AG$777,"Not Disclosed",0)</f>
        <v>Not Disclosed</v>
      </c>
    </row>
    <row r="499" spans="1:2" ht="15.75" customHeight="1">
      <c r="A499" s="1">
        <v>40201</v>
      </c>
      <c r="B499">
        <f>_xlfn.XLOOKUP(A499,'Original deal_information'!$C$2:$C$777,'Original deal_information'!$AG$2:$AG$777,"Not Disclosed",0)</f>
        <v>5325</v>
      </c>
    </row>
    <row r="500" spans="1:2" ht="15.75" customHeight="1">
      <c r="A500" s="1">
        <v>40231</v>
      </c>
      <c r="B500">
        <f>_xlfn.XLOOKUP(A500,'Original deal_information'!$C$2:$C$777,'Original deal_information'!$AG$2:$AG$777,"Not Disclosed",0)</f>
        <v>5324</v>
      </c>
    </row>
    <row r="501" spans="1:2" ht="15.75" customHeight="1">
      <c r="A501" s="1">
        <v>40234</v>
      </c>
      <c r="B501">
        <f>_xlfn.XLOOKUP(A501,'Original deal_information'!$C$2:$C$777,'Original deal_information'!$AG$2:$AG$777,"Not Disclosed",0)</f>
        <v>5325</v>
      </c>
    </row>
    <row r="502" spans="1:2" ht="15.75" customHeight="1">
      <c r="A502" s="1">
        <v>40237</v>
      </c>
      <c r="B502">
        <f>_xlfn.XLOOKUP(A502,'Original deal_information'!$C$2:$C$777,'Original deal_information'!$AG$2:$AG$777,"Not Disclosed",0)</f>
        <v>5324</v>
      </c>
    </row>
    <row r="503" spans="1:2" ht="15.75" customHeight="1">
      <c r="A503" s="1">
        <v>40240</v>
      </c>
      <c r="B503">
        <f>_xlfn.XLOOKUP(A503,'Original deal_information'!$C$2:$C$777,'Original deal_information'!$AG$2:$AG$777,"Not Disclosed",0)</f>
        <v>5324</v>
      </c>
    </row>
    <row r="504" spans="1:2" ht="15.75" customHeight="1">
      <c r="A504" s="1">
        <v>40256</v>
      </c>
      <c r="B504">
        <f>_xlfn.XLOOKUP(A504,'Original deal_information'!$C$2:$C$777,'Original deal_information'!$AG$2:$AG$777,"Not Disclosed",0)</f>
        <v>5324</v>
      </c>
    </row>
    <row r="505" spans="1:2" ht="15.75" customHeight="1">
      <c r="A505" s="1">
        <v>40257</v>
      </c>
      <c r="B505">
        <f>_xlfn.XLOOKUP(A505,'Original deal_information'!$C$2:$C$777,'Original deal_information'!$AG$2:$AG$777,"Not Disclosed",0)</f>
        <v>5325</v>
      </c>
    </row>
    <row r="506" spans="1:2" ht="15.75" customHeight="1">
      <c r="A506" s="1">
        <v>40261</v>
      </c>
      <c r="B506">
        <f>_xlfn.XLOOKUP(A506,'Original deal_information'!$C$2:$C$777,'Original deal_information'!$AG$2:$AG$777,"Not Disclosed",0)</f>
        <v>5324</v>
      </c>
    </row>
    <row r="507" spans="1:2" ht="15.75" customHeight="1">
      <c r="A507" s="1">
        <v>40265</v>
      </c>
      <c r="B507">
        <f>_xlfn.XLOOKUP(A507,'Original deal_information'!$C$2:$C$777,'Original deal_information'!$AG$2:$AG$777,"Not Disclosed",0)</f>
        <v>5325</v>
      </c>
    </row>
    <row r="508" spans="1:2" ht="15.75" customHeight="1">
      <c r="A508" s="1">
        <v>40308</v>
      </c>
      <c r="B508">
        <f>_xlfn.XLOOKUP(A508,'Original deal_information'!$C$2:$C$777,'Original deal_information'!$AG$2:$AG$777,"Not Disclosed",0)</f>
        <v>5326</v>
      </c>
    </row>
    <row r="509" spans="1:2" ht="15.75" customHeight="1">
      <c r="A509" s="1">
        <v>40372</v>
      </c>
      <c r="B509">
        <f>_xlfn.XLOOKUP(A509,'Original deal_information'!$C$2:$C$777,'Original deal_information'!$AG$2:$AG$777,"Not Disclosed",0)</f>
        <v>5324</v>
      </c>
    </row>
    <row r="510" spans="1:2" ht="15.75" customHeight="1">
      <c r="A510" s="1">
        <v>40384</v>
      </c>
      <c r="B510">
        <f>_xlfn.XLOOKUP(A510,'Original deal_information'!$C$2:$C$777,'Original deal_information'!$AG$2:$AG$777,"Not Disclosed",0)</f>
        <v>5326</v>
      </c>
    </row>
    <row r="511" spans="1:2" ht="15.75" customHeight="1">
      <c r="A511" s="1">
        <v>41842</v>
      </c>
      <c r="B511" t="str">
        <f>_xlfn.XLOOKUP(A511,'Original deal_information'!$C$2:$C$777,'Original deal_information'!$AG$2:$AG$777,"Not Disclosed",0)</f>
        <v>Not Disclosed</v>
      </c>
    </row>
    <row r="512" spans="1:2" ht="15.75" customHeight="1">
      <c r="A512" s="1">
        <v>41967</v>
      </c>
      <c r="B512">
        <f>_xlfn.XLOOKUP(A512,'Original deal_information'!$C$2:$C$777,'Original deal_information'!$AG$2:$AG$777,"Not Disclosed",0)</f>
        <v>5326</v>
      </c>
    </row>
    <row r="513" spans="1:2" ht="15.75" customHeight="1">
      <c r="A513" s="1">
        <v>42957</v>
      </c>
      <c r="B513" t="str">
        <f>_xlfn.XLOOKUP(A513,'Original deal_information'!$C$2:$C$777,'Original deal_information'!$AG$2:$AG$777,"Not Disclosed",0)</f>
        <v>5326, 5252</v>
      </c>
    </row>
    <row r="514" spans="1:2" ht="15.75" customHeight="1">
      <c r="A514" s="1">
        <v>42986</v>
      </c>
      <c r="B514" t="str">
        <f>_xlfn.XLOOKUP(A514,'Original deal_information'!$C$2:$C$777,'Original deal_information'!$AG$2:$AG$777,"Not Disclosed",0)</f>
        <v>5326, 5325</v>
      </c>
    </row>
    <row r="515" spans="1:2" ht="15.75" customHeight="1">
      <c r="A515" s="1">
        <v>42988</v>
      </c>
      <c r="B515" t="str">
        <f>_xlfn.XLOOKUP(A515,'Original deal_information'!$C$2:$C$777,'Original deal_information'!$AG$2:$AG$777,"Not Disclosed",0)</f>
        <v>5326, 5325</v>
      </c>
    </row>
    <row r="516" spans="1:2" ht="15.75" customHeight="1">
      <c r="A516" s="1">
        <v>42989</v>
      </c>
      <c r="B516">
        <f>_xlfn.XLOOKUP(A516,'Original deal_information'!$C$2:$C$777,'Original deal_information'!$AG$2:$AG$777,"Not Disclosed",0)</f>
        <v>5326</v>
      </c>
    </row>
    <row r="517" spans="1:2" ht="15.75" customHeight="1">
      <c r="A517" s="1">
        <v>43033</v>
      </c>
      <c r="B517">
        <f>_xlfn.XLOOKUP(A517,'Original deal_information'!$C$2:$C$777,'Original deal_information'!$AG$2:$AG$777,"Not Disclosed",0)</f>
        <v>5252</v>
      </c>
    </row>
    <row r="518" spans="1:2" ht="15.75" customHeight="1">
      <c r="A518" s="1">
        <v>43373</v>
      </c>
      <c r="B518" t="str">
        <f>_xlfn.XLOOKUP(A518,'Original deal_information'!$C$2:$C$777,'Original deal_information'!$AG$2:$AG$777,"Not Disclosed",0)</f>
        <v>5326, 5325</v>
      </c>
    </row>
    <row r="519" spans="1:2" ht="15.75" customHeight="1">
      <c r="A519" s="1">
        <v>43547</v>
      </c>
      <c r="B519">
        <f>_xlfn.XLOOKUP(A519,'Original deal_information'!$C$2:$C$777,'Original deal_information'!$AG$2:$AG$777,"Not Disclosed",0)</f>
        <v>5325</v>
      </c>
    </row>
    <row r="520" spans="1:2" ht="15.75" customHeight="1">
      <c r="A520" s="1">
        <v>43548</v>
      </c>
      <c r="B520" t="str">
        <f>_xlfn.XLOOKUP(A520,'Original deal_information'!$C$2:$C$777,'Original deal_information'!$AG$2:$AG$777,"Not Disclosed",0)</f>
        <v>5325, 5324</v>
      </c>
    </row>
    <row r="521" spans="1:2" ht="15.75" customHeight="1">
      <c r="A521" s="1">
        <v>43653</v>
      </c>
      <c r="B521">
        <f>_xlfn.XLOOKUP(A521,'Original deal_information'!$C$2:$C$777,'Original deal_information'!$AG$2:$AG$777,"Not Disclosed",0)</f>
        <v>5325</v>
      </c>
    </row>
    <row r="522" spans="1:2" ht="15.75" customHeight="1">
      <c r="A522" s="1">
        <v>43822</v>
      </c>
      <c r="B522" t="str">
        <f>_xlfn.XLOOKUP(A522,'Original deal_information'!$C$2:$C$777,'Original deal_information'!$AG$2:$AG$777,"Not Disclosed",0)</f>
        <v>5326, 5324</v>
      </c>
    </row>
    <row r="523" spans="1:2" ht="15.75" customHeight="1">
      <c r="A523" s="1">
        <v>43828</v>
      </c>
      <c r="B523" t="str">
        <f>_xlfn.XLOOKUP(A523,'Original deal_information'!$C$2:$C$777,'Original deal_information'!$AG$2:$AG$777,"Not Disclosed",0)</f>
        <v>5325, 5324</v>
      </c>
    </row>
    <row r="524" spans="1:2" ht="15.75" customHeight="1">
      <c r="A524" s="1">
        <v>43829</v>
      </c>
      <c r="B524">
        <f>_xlfn.XLOOKUP(A524,'Original deal_information'!$C$2:$C$777,'Original deal_information'!$AG$2:$AG$777,"Not Disclosed",0)</f>
        <v>5324</v>
      </c>
    </row>
    <row r="525" spans="1:2" ht="15.75" customHeight="1">
      <c r="A525" s="1">
        <v>43831</v>
      </c>
      <c r="B525">
        <f>_xlfn.XLOOKUP(A525,'Original deal_information'!$C$2:$C$777,'Original deal_information'!$AG$2:$AG$777,"Not Disclosed",0)</f>
        <v>5326</v>
      </c>
    </row>
    <row r="526" spans="1:2" ht="15.75" customHeight="1">
      <c r="A526" s="1">
        <v>43832</v>
      </c>
      <c r="B526">
        <f>_xlfn.XLOOKUP(A526,'Original deal_information'!$C$2:$C$777,'Original deal_information'!$AG$2:$AG$777,"Not Disclosed",0)</f>
        <v>5326</v>
      </c>
    </row>
    <row r="527" spans="1:2" ht="15.75" customHeight="1">
      <c r="A527" s="1">
        <v>43837</v>
      </c>
      <c r="B527">
        <f>_xlfn.XLOOKUP(A527,'Original deal_information'!$C$2:$C$777,'Original deal_information'!$AG$2:$AG$777,"Not Disclosed",0)</f>
        <v>5326</v>
      </c>
    </row>
    <row r="528" spans="1:2" ht="15.75" customHeight="1">
      <c r="A528" s="1">
        <v>43838</v>
      </c>
      <c r="B528">
        <f>_xlfn.XLOOKUP(A528,'Original deal_information'!$C$2:$C$777,'Original deal_information'!$AG$2:$AG$777,"Not Disclosed",0)</f>
        <v>5326</v>
      </c>
    </row>
    <row r="529" spans="1:2" ht="15.75" customHeight="1">
      <c r="A529" s="1">
        <v>43839</v>
      </c>
      <c r="B529">
        <f>_xlfn.XLOOKUP(A529,'Original deal_information'!$C$2:$C$777,'Original deal_information'!$AG$2:$AG$777,"Not Disclosed",0)</f>
        <v>5326</v>
      </c>
    </row>
    <row r="530" spans="1:2" ht="15.75" customHeight="1">
      <c r="A530" s="1">
        <v>44131</v>
      </c>
      <c r="B530">
        <f>_xlfn.XLOOKUP(A530,'Original deal_information'!$C$2:$C$777,'Original deal_information'!$AG$2:$AG$777,"Not Disclosed",0)</f>
        <v>5325</v>
      </c>
    </row>
    <row r="531" spans="1:2" ht="15.75" customHeight="1">
      <c r="A531" s="1">
        <v>44193</v>
      </c>
      <c r="B531">
        <f>_xlfn.XLOOKUP(A531,'Original deal_information'!$C$2:$C$777,'Original deal_information'!$AG$2:$AG$777,"Not Disclosed",0)</f>
        <v>5325</v>
      </c>
    </row>
    <row r="532" spans="1:2" ht="15.75" customHeight="1">
      <c r="A532" s="1">
        <v>44198</v>
      </c>
      <c r="B532">
        <f>_xlfn.XLOOKUP(A532,'Original deal_information'!$C$2:$C$777,'Original deal_information'!$AG$2:$AG$777,"Not Disclosed",0)</f>
        <v>5325</v>
      </c>
    </row>
    <row r="533" spans="1:2" ht="15.75" customHeight="1">
      <c r="A533" s="1">
        <v>44205</v>
      </c>
      <c r="B533">
        <f>_xlfn.XLOOKUP(A533,'Original deal_information'!$C$2:$C$777,'Original deal_information'!$AG$2:$AG$777,"Not Disclosed",0)</f>
        <v>5326</v>
      </c>
    </row>
    <row r="534" spans="1:2" ht="15.75" customHeight="1">
      <c r="A534" s="1">
        <v>44224</v>
      </c>
      <c r="B534">
        <f>_xlfn.XLOOKUP(A534,'Original deal_information'!$C$2:$C$777,'Original deal_information'!$AG$2:$AG$777,"Not Disclosed",0)</f>
        <v>5325</v>
      </c>
    </row>
    <row r="535" spans="1:2" ht="15.75" customHeight="1">
      <c r="A535" s="1">
        <v>44362</v>
      </c>
      <c r="B535" t="str">
        <f>_xlfn.XLOOKUP(A535,'Original deal_information'!$C$2:$C$777,'Original deal_information'!$AG$2:$AG$777,"Not Disclosed",0)</f>
        <v>5326, 5324</v>
      </c>
    </row>
    <row r="536" spans="1:2" ht="15.75" customHeight="1">
      <c r="A536" s="1">
        <v>44435</v>
      </c>
      <c r="B536" t="str">
        <f>_xlfn.XLOOKUP(A536,'Original deal_information'!$C$2:$C$777,'Original deal_information'!$AG$2:$AG$777,"Not Disclosed",0)</f>
        <v>5326, 5325, 5324</v>
      </c>
    </row>
    <row r="537" spans="1:2" ht="15.75" customHeight="1">
      <c r="A537" s="1">
        <v>44446</v>
      </c>
      <c r="B537" t="str">
        <f>_xlfn.XLOOKUP(A537,'Original deal_information'!$C$2:$C$777,'Original deal_information'!$AG$2:$AG$777,"Not Disclosed",0)</f>
        <v>Not Disclosed</v>
      </c>
    </row>
    <row r="538" spans="1:2" ht="15.75" customHeight="1">
      <c r="A538" s="1">
        <v>44451</v>
      </c>
      <c r="B538" t="str">
        <f>_xlfn.XLOOKUP(A538,'Original deal_information'!$C$2:$C$777,'Original deal_information'!$AG$2:$AG$777,"Not Disclosed",0)</f>
        <v>Not Disclosed</v>
      </c>
    </row>
    <row r="539" spans="1:2" ht="15.75" customHeight="1">
      <c r="A539" s="1">
        <v>44652</v>
      </c>
      <c r="B539">
        <f>_xlfn.XLOOKUP(A539,'Original deal_information'!$C$2:$C$777,'Original deal_information'!$AG$2:$AG$777,"Not Disclosed",0)</f>
        <v>5326</v>
      </c>
    </row>
    <row r="540" spans="1:2" ht="15.75" customHeight="1">
      <c r="A540" s="1">
        <v>44956</v>
      </c>
      <c r="B540" t="str">
        <f>_xlfn.XLOOKUP(A540,'Original deal_information'!$C$2:$C$777,'Original deal_information'!$AG$2:$AG$777,"Not Disclosed",0)</f>
        <v>5325, 5324</v>
      </c>
    </row>
    <row r="541" spans="1:2" ht="15.75" customHeight="1">
      <c r="A541" s="1">
        <v>45330</v>
      </c>
      <c r="B541">
        <f>_xlfn.XLOOKUP(A541,'Original deal_information'!$C$2:$C$777,'Original deal_information'!$AG$2:$AG$777,"Not Disclosed",0)</f>
        <v>5324</v>
      </c>
    </row>
    <row r="542" spans="1:2" ht="15.75" customHeight="1">
      <c r="A542" s="1">
        <v>45353</v>
      </c>
      <c r="B542">
        <f>_xlfn.XLOOKUP(A542,'Original deal_information'!$C$2:$C$777,'Original deal_information'!$AG$2:$AG$777,"Not Disclosed",0)</f>
        <v>5326</v>
      </c>
    </row>
    <row r="543" spans="1:2" ht="15.75" customHeight="1">
      <c r="A543" s="1">
        <v>45370</v>
      </c>
      <c r="B543">
        <f>_xlfn.XLOOKUP(A543,'Original deal_information'!$C$2:$C$777,'Original deal_information'!$AG$2:$AG$777,"Not Disclosed",0)</f>
        <v>5325</v>
      </c>
    </row>
    <row r="544" spans="1:2" ht="15.75" customHeight="1">
      <c r="A544" s="1">
        <v>45374</v>
      </c>
      <c r="B544">
        <f>_xlfn.XLOOKUP(A544,'Original deal_information'!$C$2:$C$777,'Original deal_information'!$AG$2:$AG$777,"Not Disclosed",0)</f>
        <v>5326</v>
      </c>
    </row>
    <row r="545" spans="1:2" ht="15.75" customHeight="1">
      <c r="A545" s="1">
        <v>45377</v>
      </c>
      <c r="B545">
        <f>_xlfn.XLOOKUP(A545,'Original deal_information'!$C$2:$C$777,'Original deal_information'!$AG$2:$AG$777,"Not Disclosed",0)</f>
        <v>5326</v>
      </c>
    </row>
    <row r="546" spans="1:2" ht="15.75" customHeight="1">
      <c r="A546" s="1">
        <v>45392</v>
      </c>
      <c r="B546">
        <f>_xlfn.XLOOKUP(A546,'Original deal_information'!$C$2:$C$777,'Original deal_information'!$AG$2:$AG$777,"Not Disclosed",0)</f>
        <v>5326</v>
      </c>
    </row>
    <row r="547" spans="1:2" ht="15.75" customHeight="1">
      <c r="A547" s="1">
        <v>45409</v>
      </c>
      <c r="B547">
        <f>_xlfn.XLOOKUP(A547,'Original deal_information'!$C$2:$C$777,'Original deal_information'!$AG$2:$AG$777,"Not Disclosed",0)</f>
        <v>5325</v>
      </c>
    </row>
    <row r="548" spans="1:2" ht="15.75" customHeight="1">
      <c r="A548" s="1">
        <v>45537</v>
      </c>
      <c r="B548">
        <f>_xlfn.XLOOKUP(A548,'Original deal_information'!$C$2:$C$777,'Original deal_information'!$AG$2:$AG$777,"Not Disclosed",0)</f>
        <v>5326</v>
      </c>
    </row>
    <row r="549" spans="1:2" ht="15.75" customHeight="1">
      <c r="A549" s="1">
        <v>45685</v>
      </c>
      <c r="B549">
        <f>_xlfn.XLOOKUP(A549,'Original deal_information'!$C$2:$C$777,'Original deal_information'!$AG$2:$AG$777,"Not Disclosed",0)</f>
        <v>5325</v>
      </c>
    </row>
    <row r="550" spans="1:2" ht="15.75" customHeight="1">
      <c r="A550" s="1">
        <v>45807</v>
      </c>
      <c r="B550">
        <f>_xlfn.XLOOKUP(A550,'Original deal_information'!$C$2:$C$777,'Original deal_information'!$AG$2:$AG$777,"Not Disclosed",0)</f>
        <v>5326</v>
      </c>
    </row>
    <row r="551" spans="1:2" ht="15.75" customHeight="1">
      <c r="A551" s="1">
        <v>46124</v>
      </c>
      <c r="B551" t="str">
        <f>_xlfn.XLOOKUP(A551,'Original deal_information'!$C$2:$C$777,'Original deal_information'!$AG$2:$AG$777,"Not Disclosed",0)</f>
        <v>5252, 5324</v>
      </c>
    </row>
    <row r="552" spans="1:2" ht="15.75" customHeight="1">
      <c r="A552" s="1">
        <v>46231</v>
      </c>
      <c r="B552" t="str">
        <f>_xlfn.XLOOKUP(A552,'Original deal_information'!$C$2:$C$777,'Original deal_information'!$AG$2:$AG$777,"Not Disclosed",0)</f>
        <v>5326, 5325</v>
      </c>
    </row>
    <row r="553" spans="1:2" ht="15.75" customHeight="1">
      <c r="A553" s="1">
        <v>46363</v>
      </c>
      <c r="B553">
        <f>_xlfn.XLOOKUP(A553,'Original deal_information'!$C$2:$C$777,'Original deal_information'!$AG$2:$AG$777,"Not Disclosed",0)</f>
        <v>5325</v>
      </c>
    </row>
    <row r="554" spans="1:2" ht="15.75" customHeight="1">
      <c r="A554" s="1">
        <v>46370</v>
      </c>
      <c r="B554">
        <f>_xlfn.XLOOKUP(A554,'Original deal_information'!$C$2:$C$777,'Original deal_information'!$AG$2:$AG$777,"Not Disclosed",0)</f>
        <v>5325</v>
      </c>
    </row>
    <row r="555" spans="1:2" ht="15.75" customHeight="1">
      <c r="A555" s="1">
        <v>46377</v>
      </c>
      <c r="B555">
        <f>_xlfn.XLOOKUP(A555,'Original deal_information'!$C$2:$C$777,'Original deal_information'!$AG$2:$AG$777,"Not Disclosed",0)</f>
        <v>5325</v>
      </c>
    </row>
    <row r="556" spans="1:2" ht="15.75" customHeight="1">
      <c r="A556" s="1">
        <v>46538</v>
      </c>
      <c r="B556">
        <f>_xlfn.XLOOKUP(A556,'Original deal_information'!$C$2:$C$777,'Original deal_information'!$AG$2:$AG$777,"Not Disclosed",0)</f>
        <v>5325</v>
      </c>
    </row>
    <row r="557" spans="1:2" ht="15.75" customHeight="1">
      <c r="A557" s="1">
        <v>46995</v>
      </c>
      <c r="B557" t="str">
        <f>_xlfn.XLOOKUP(A557,'Original deal_information'!$C$2:$C$777,'Original deal_information'!$AG$2:$AG$777,"Not Disclosed",0)</f>
        <v>5326, 5252</v>
      </c>
    </row>
    <row r="558" spans="1:2" ht="15.75" customHeight="1">
      <c r="A558" s="1">
        <v>47217</v>
      </c>
      <c r="B558">
        <f>_xlfn.XLOOKUP(A558,'Original deal_information'!$C$2:$C$777,'Original deal_information'!$AG$2:$AG$777,"Not Disclosed",0)</f>
        <v>5325</v>
      </c>
    </row>
    <row r="559" spans="1:2" ht="15.75" customHeight="1">
      <c r="A559" s="1">
        <v>47219</v>
      </c>
      <c r="B559" t="str">
        <f>_xlfn.XLOOKUP(A559,'Original deal_information'!$C$2:$C$777,'Original deal_information'!$AG$2:$AG$777,"Not Disclosed",0)</f>
        <v>Not Disclosed</v>
      </c>
    </row>
    <row r="560" spans="1:2" ht="15.75" customHeight="1">
      <c r="A560" s="1">
        <v>47311</v>
      </c>
      <c r="B560">
        <f>_xlfn.XLOOKUP(A560,'Original deal_information'!$C$2:$C$777,'Original deal_information'!$AG$2:$AG$777,"Not Disclosed",0)</f>
        <v>5326</v>
      </c>
    </row>
    <row r="561" spans="1:2" ht="15.75" customHeight="1">
      <c r="A561" s="1">
        <v>47385</v>
      </c>
      <c r="B561" t="str">
        <f>_xlfn.XLOOKUP(A561,'Original deal_information'!$C$2:$C$777,'Original deal_information'!$AG$2:$AG$777,"Not Disclosed",0)</f>
        <v>5326, 5325, 5252</v>
      </c>
    </row>
    <row r="562" spans="1:2" ht="15.75" customHeight="1">
      <c r="A562" s="1">
        <v>47526</v>
      </c>
      <c r="B562">
        <f>_xlfn.XLOOKUP(A562,'Original deal_information'!$C$2:$C$777,'Original deal_information'!$AG$2:$AG$777,"Not Disclosed",0)</f>
        <v>5326</v>
      </c>
    </row>
    <row r="563" spans="1:2" ht="15.75" customHeight="1">
      <c r="A563" s="1">
        <v>47533</v>
      </c>
      <c r="B563">
        <f>_xlfn.XLOOKUP(A563,'Original deal_information'!$C$2:$C$777,'Original deal_information'!$AG$2:$AG$777,"Not Disclosed",0)</f>
        <v>5325</v>
      </c>
    </row>
    <row r="564" spans="1:2" ht="15.75" customHeight="1">
      <c r="A564" s="1">
        <v>47615</v>
      </c>
      <c r="B564">
        <f>_xlfn.XLOOKUP(A564,'Original deal_information'!$C$2:$C$777,'Original deal_information'!$AG$2:$AG$777,"Not Disclosed",0)</f>
        <v>5326</v>
      </c>
    </row>
    <row r="565" spans="1:2" ht="15.75" customHeight="1">
      <c r="A565" s="1">
        <v>48328</v>
      </c>
      <c r="B565" t="str">
        <f>_xlfn.XLOOKUP(A565,'Original deal_information'!$C$2:$C$777,'Original deal_information'!$AG$2:$AG$777,"Not Disclosed",0)</f>
        <v>Not Disclosed</v>
      </c>
    </row>
    <row r="566" spans="1:2" ht="15.75" customHeight="1">
      <c r="A566" s="1">
        <v>48329</v>
      </c>
      <c r="B566" t="str">
        <f>_xlfn.XLOOKUP(A566,'Original deal_information'!$C$2:$C$777,'Original deal_information'!$AG$2:$AG$777,"Not Disclosed",0)</f>
        <v>Not Disclosed</v>
      </c>
    </row>
    <row r="567" spans="1:2" ht="15.75" customHeight="1">
      <c r="A567" s="1">
        <v>48333</v>
      </c>
      <c r="B567" t="str">
        <f>_xlfn.XLOOKUP(A567,'Original deal_information'!$C$2:$C$777,'Original deal_information'!$AG$2:$AG$777,"Not Disclosed",0)</f>
        <v>Not Disclosed</v>
      </c>
    </row>
    <row r="568" spans="1:2" ht="15.75" customHeight="1">
      <c r="A568" s="1">
        <v>48335</v>
      </c>
      <c r="B568" t="str">
        <f>_xlfn.XLOOKUP(A568,'Original deal_information'!$C$2:$C$777,'Original deal_information'!$AG$2:$AG$777,"Not Disclosed",0)</f>
        <v>5326, 5324</v>
      </c>
    </row>
    <row r="569" spans="1:2" ht="15.75" customHeight="1">
      <c r="A569" s="1">
        <v>48350</v>
      </c>
      <c r="B569" t="str">
        <f>_xlfn.XLOOKUP(A569,'Original deal_information'!$C$2:$C$777,'Original deal_information'!$AG$2:$AG$777,"Not Disclosed",0)</f>
        <v>Not Disclosed</v>
      </c>
    </row>
    <row r="570" spans="1:2" ht="15.75" customHeight="1">
      <c r="A570" s="1">
        <v>48351</v>
      </c>
      <c r="B570" t="str">
        <f>_xlfn.XLOOKUP(A570,'Original deal_information'!$C$2:$C$777,'Original deal_information'!$AG$2:$AG$777,"Not Disclosed",0)</f>
        <v>Not Disclosed</v>
      </c>
    </row>
    <row r="571" spans="1:2" ht="15.75" customHeight="1">
      <c r="A571" s="1">
        <v>48352</v>
      </c>
      <c r="B571" t="str">
        <f>_xlfn.XLOOKUP(A571,'Original deal_information'!$C$2:$C$777,'Original deal_information'!$AG$2:$AG$777,"Not Disclosed",0)</f>
        <v>Not Disclosed</v>
      </c>
    </row>
    <row r="572" spans="1:2" ht="15.75" customHeight="1">
      <c r="A572" s="1">
        <v>48353</v>
      </c>
      <c r="B572" t="str">
        <f>_xlfn.XLOOKUP(A572,'Original deal_information'!$C$2:$C$777,'Original deal_information'!$AG$2:$AG$777,"Not Disclosed",0)</f>
        <v>Not Disclosed</v>
      </c>
    </row>
    <row r="573" spans="1:2" ht="15.75" customHeight="1">
      <c r="A573" s="1">
        <v>48355</v>
      </c>
      <c r="B573" t="str">
        <f>_xlfn.XLOOKUP(A573,'Original deal_information'!$C$2:$C$777,'Original deal_information'!$AG$2:$AG$777,"Not Disclosed",0)</f>
        <v>Not Disclosed</v>
      </c>
    </row>
    <row r="574" spans="1:2" ht="15.75" customHeight="1">
      <c r="A574" s="1">
        <v>48356</v>
      </c>
      <c r="B574" t="str">
        <f>_xlfn.XLOOKUP(A574,'Original deal_information'!$C$2:$C$777,'Original deal_information'!$AG$2:$AG$777,"Not Disclosed",0)</f>
        <v>Not Disclosed</v>
      </c>
    </row>
    <row r="575" spans="1:2" ht="15.75" customHeight="1">
      <c r="A575" s="1">
        <v>48357</v>
      </c>
      <c r="B575" t="str">
        <f>_xlfn.XLOOKUP(A575,'Original deal_information'!$C$2:$C$777,'Original deal_information'!$AG$2:$AG$777,"Not Disclosed",0)</f>
        <v>Not Disclosed</v>
      </c>
    </row>
    <row r="576" spans="1:2" ht="15.75" customHeight="1">
      <c r="A576" s="1">
        <v>48358</v>
      </c>
      <c r="B576" t="str">
        <f>_xlfn.XLOOKUP(A576,'Original deal_information'!$C$2:$C$777,'Original deal_information'!$AG$2:$AG$777,"Not Disclosed",0)</f>
        <v>Not Disclosed</v>
      </c>
    </row>
    <row r="577" spans="1:2" ht="15.75" customHeight="1">
      <c r="A577" s="1">
        <v>48360</v>
      </c>
      <c r="B577" t="str">
        <f>_xlfn.XLOOKUP(A577,'Original deal_information'!$C$2:$C$777,'Original deal_information'!$AG$2:$AG$777,"Not Disclosed",0)</f>
        <v>Not Disclosed</v>
      </c>
    </row>
    <row r="578" spans="1:2" ht="15.75" customHeight="1">
      <c r="A578" s="1">
        <v>48362</v>
      </c>
      <c r="B578" t="str">
        <f>_xlfn.XLOOKUP(A578,'Original deal_information'!$C$2:$C$777,'Original deal_information'!$AG$2:$AG$777,"Not Disclosed",0)</f>
        <v>Not Disclosed</v>
      </c>
    </row>
    <row r="579" spans="1:2" ht="15.75" customHeight="1">
      <c r="A579" s="1">
        <v>48363</v>
      </c>
      <c r="B579" t="str">
        <f>_xlfn.XLOOKUP(A579,'Original deal_information'!$C$2:$C$777,'Original deal_information'!$AG$2:$AG$777,"Not Disclosed",0)</f>
        <v>Not Disclosed</v>
      </c>
    </row>
    <row r="580" spans="1:2" ht="15.75" customHeight="1">
      <c r="A580" s="1">
        <v>48364</v>
      </c>
      <c r="B580" t="str">
        <f>_xlfn.XLOOKUP(A580,'Original deal_information'!$C$2:$C$777,'Original deal_information'!$AG$2:$AG$777,"Not Disclosed",0)</f>
        <v>Not Disclosed</v>
      </c>
    </row>
    <row r="581" spans="1:2" ht="15.75" customHeight="1">
      <c r="A581" s="1">
        <v>48393</v>
      </c>
      <c r="B581" t="str">
        <f>_xlfn.XLOOKUP(A581,'Original deal_information'!$C$2:$C$777,'Original deal_information'!$AG$2:$AG$777,"Not Disclosed",0)</f>
        <v>Not Disclosed</v>
      </c>
    </row>
    <row r="582" spans="1:2" ht="15.75" customHeight="1">
      <c r="A582" s="1">
        <v>48398</v>
      </c>
      <c r="B582">
        <f>_xlfn.XLOOKUP(A582,'Original deal_information'!$C$2:$C$777,'Original deal_information'!$AG$2:$AG$777,"Not Disclosed",0)</f>
        <v>5252</v>
      </c>
    </row>
    <row r="583" spans="1:2" ht="15.75" customHeight="1">
      <c r="A583" s="1">
        <v>48402</v>
      </c>
      <c r="B583" t="str">
        <f>_xlfn.XLOOKUP(A583,'Original deal_information'!$C$2:$C$777,'Original deal_information'!$AG$2:$AG$777,"Not Disclosed",0)</f>
        <v>Not Disclosed</v>
      </c>
    </row>
    <row r="584" spans="1:2" ht="15.75" customHeight="1">
      <c r="A584" s="1">
        <v>48410</v>
      </c>
      <c r="B584" t="str">
        <f>_xlfn.XLOOKUP(A584,'Original deal_information'!$C$2:$C$777,'Original deal_information'!$AG$2:$AG$777,"Not Disclosed",0)</f>
        <v>Not Disclosed</v>
      </c>
    </row>
    <row r="585" spans="1:2" ht="15.75" customHeight="1">
      <c r="A585" s="1">
        <v>48413</v>
      </c>
      <c r="B585">
        <f>_xlfn.XLOOKUP(A585,'Original deal_information'!$C$2:$C$777,'Original deal_information'!$AG$2:$AG$777,"Not Disclosed",0)</f>
        <v>5252</v>
      </c>
    </row>
    <row r="586" spans="1:2" ht="15.75" customHeight="1">
      <c r="A586" s="1">
        <v>48415</v>
      </c>
      <c r="B586" t="str">
        <f>_xlfn.XLOOKUP(A586,'Original deal_information'!$C$2:$C$777,'Original deal_information'!$AG$2:$AG$777,"Not Disclosed",0)</f>
        <v>5326, 5325, 5252</v>
      </c>
    </row>
    <row r="587" spans="1:2" ht="15.75" customHeight="1">
      <c r="A587" s="1">
        <v>48422</v>
      </c>
      <c r="B587" t="str">
        <f>_xlfn.XLOOKUP(A587,'Original deal_information'!$C$2:$C$777,'Original deal_information'!$AG$2:$AG$777,"Not Disclosed",0)</f>
        <v>Not Disclosed</v>
      </c>
    </row>
    <row r="588" spans="1:2" ht="15.75" customHeight="1">
      <c r="A588" s="1">
        <v>48448</v>
      </c>
      <c r="B588" t="str">
        <f>_xlfn.XLOOKUP(A588,'Original deal_information'!$C$2:$C$777,'Original deal_information'!$AG$2:$AG$777,"Not Disclosed",0)</f>
        <v>Not Disclosed</v>
      </c>
    </row>
    <row r="589" spans="1:2" ht="15.75" customHeight="1">
      <c r="A589" s="1">
        <v>48456</v>
      </c>
      <c r="B589" t="str">
        <f>_xlfn.XLOOKUP(A589,'Original deal_information'!$C$2:$C$777,'Original deal_information'!$AG$2:$AG$777,"Not Disclosed",0)</f>
        <v>Not Disclosed</v>
      </c>
    </row>
    <row r="590" spans="1:2" ht="15.75" customHeight="1">
      <c r="A590" s="1">
        <v>48459</v>
      </c>
      <c r="B590" t="str">
        <f>_xlfn.XLOOKUP(A590,'Original deal_information'!$C$2:$C$777,'Original deal_information'!$AG$2:$AG$777,"Not Disclosed",0)</f>
        <v>Not Disclosed</v>
      </c>
    </row>
    <row r="591" spans="1:2" ht="15.75" customHeight="1">
      <c r="A591" s="1">
        <v>48472</v>
      </c>
      <c r="B591" t="str">
        <f>_xlfn.XLOOKUP(A591,'Original deal_information'!$C$2:$C$777,'Original deal_information'!$AG$2:$AG$777,"Not Disclosed",0)</f>
        <v>Not Disclosed</v>
      </c>
    </row>
    <row r="592" spans="1:2" ht="15.75" customHeight="1">
      <c r="A592" s="1">
        <v>48476</v>
      </c>
      <c r="B592" t="str">
        <f>_xlfn.XLOOKUP(A592,'Original deal_information'!$C$2:$C$777,'Original deal_information'!$AG$2:$AG$777,"Not Disclosed",0)</f>
        <v>Not Disclosed</v>
      </c>
    </row>
    <row r="593" spans="1:2" ht="15.75" customHeight="1">
      <c r="A593" s="1">
        <v>48716</v>
      </c>
      <c r="B593" t="str">
        <f>_xlfn.XLOOKUP(A593,'Original deal_information'!$C$2:$C$777,'Original deal_information'!$AG$2:$AG$777,"Not Disclosed",0)</f>
        <v>Not Disclosed</v>
      </c>
    </row>
    <row r="594" spans="1:2" ht="15.75" customHeight="1">
      <c r="A594" s="1">
        <v>48722</v>
      </c>
      <c r="B594" t="str">
        <f>_xlfn.XLOOKUP(A594,'Original deal_information'!$C$2:$C$777,'Original deal_information'!$AG$2:$AG$777,"Not Disclosed",0)</f>
        <v>Not Disclosed</v>
      </c>
    </row>
    <row r="595" spans="1:2" ht="15.75" customHeight="1">
      <c r="A595" s="1">
        <v>48784</v>
      </c>
      <c r="B595" t="str">
        <f>_xlfn.XLOOKUP(A595,'Original deal_information'!$C$2:$C$777,'Original deal_information'!$AG$2:$AG$777,"Not Disclosed",0)</f>
        <v>Not Disclosed</v>
      </c>
    </row>
    <row r="596" spans="1:2" ht="15.75" customHeight="1">
      <c r="A596" s="1">
        <v>49732</v>
      </c>
      <c r="B596" t="str">
        <f>_xlfn.XLOOKUP(A596,'Original deal_information'!$C$2:$C$777,'Original deal_information'!$AG$2:$AG$777,"Not Disclosed",0)</f>
        <v>Not Disclosed</v>
      </c>
    </row>
    <row r="597" spans="1:2" ht="15.75" customHeight="1">
      <c r="A597" s="1">
        <v>49735</v>
      </c>
      <c r="B597">
        <f>_xlfn.XLOOKUP(A597,'Original deal_information'!$C$2:$C$777,'Original deal_information'!$AG$2:$AG$777,"Not Disclosed",0)</f>
        <v>5325</v>
      </c>
    </row>
    <row r="598" spans="1:2" ht="15.75" customHeight="1">
      <c r="A598" s="1">
        <v>49885</v>
      </c>
      <c r="B598">
        <f>_xlfn.XLOOKUP(A598,'Original deal_information'!$C$2:$C$777,'Original deal_information'!$AG$2:$AG$777,"Not Disclosed",0)</f>
        <v>5325</v>
      </c>
    </row>
    <row r="599" spans="1:2" ht="15.75" customHeight="1">
      <c r="A599" s="1">
        <v>50746</v>
      </c>
      <c r="B599">
        <f>_xlfn.XLOOKUP(A599,'Original deal_information'!$C$2:$C$777,'Original deal_information'!$AG$2:$AG$777,"Not Disclosed",0)</f>
        <v>5324</v>
      </c>
    </row>
    <row r="600" spans="1:2" ht="15.75" customHeight="1">
      <c r="A600" s="1">
        <v>50815</v>
      </c>
      <c r="B600">
        <f>_xlfn.XLOOKUP(A600,'Original deal_information'!$C$2:$C$777,'Original deal_information'!$AG$2:$AG$777,"Not Disclosed",0)</f>
        <v>5326</v>
      </c>
    </row>
    <row r="601" spans="1:2" ht="15.75" customHeight="1">
      <c r="A601" s="1">
        <v>50828</v>
      </c>
      <c r="B601">
        <f>_xlfn.XLOOKUP(A601,'Original deal_information'!$C$2:$C$777,'Original deal_information'!$AG$2:$AG$777,"Not Disclosed",0)</f>
        <v>5326</v>
      </c>
    </row>
    <row r="602" spans="1:2" ht="15.75" customHeight="1">
      <c r="A602" s="1">
        <v>50832</v>
      </c>
      <c r="B602">
        <f>_xlfn.XLOOKUP(A602,'Original deal_information'!$C$2:$C$777,'Original deal_information'!$AG$2:$AG$777,"Not Disclosed",0)</f>
        <v>5325</v>
      </c>
    </row>
    <row r="603" spans="1:2" ht="15.75" customHeight="1">
      <c r="A603" s="1">
        <v>51836</v>
      </c>
      <c r="B603" t="str">
        <f>_xlfn.XLOOKUP(A603,'Original deal_information'!$C$2:$C$777,'Original deal_information'!$AG$2:$AG$777,"Not Disclosed",0)</f>
        <v>5326, 5325</v>
      </c>
    </row>
    <row r="604" spans="1:2" ht="15.75" customHeight="1">
      <c r="A604" s="1">
        <v>52446</v>
      </c>
      <c r="B604">
        <f>_xlfn.XLOOKUP(A604,'Original deal_information'!$C$2:$C$777,'Original deal_information'!$AG$2:$AG$777,"Not Disclosed",0)</f>
        <v>5324</v>
      </c>
    </row>
    <row r="605" spans="1:2" ht="15.75" customHeight="1">
      <c r="A605" s="1">
        <v>52571</v>
      </c>
      <c r="B605">
        <f>_xlfn.XLOOKUP(A605,'Original deal_information'!$C$2:$C$777,'Original deal_information'!$AG$2:$AG$777,"Not Disclosed",0)</f>
        <v>5325</v>
      </c>
    </row>
    <row r="606" spans="1:2" ht="15.75" customHeight="1">
      <c r="A606" s="1">
        <v>52838</v>
      </c>
      <c r="B606">
        <f>_xlfn.XLOOKUP(A606,'Original deal_information'!$C$2:$C$777,'Original deal_information'!$AG$2:$AG$777,"Not Disclosed",0)</f>
        <v>5325</v>
      </c>
    </row>
    <row r="607" spans="1:2" ht="15.75" customHeight="1">
      <c r="A607" s="1">
        <v>52887</v>
      </c>
      <c r="B607" t="str">
        <f>_xlfn.XLOOKUP(A607,'Original deal_information'!$C$2:$C$777,'Original deal_information'!$AG$2:$AG$777,"Not Disclosed",0)</f>
        <v>5326, 5325, 5327, 5324</v>
      </c>
    </row>
    <row r="608" spans="1:2" ht="15.75" customHeight="1">
      <c r="A608" s="1">
        <v>53019</v>
      </c>
      <c r="B608">
        <f>_xlfn.XLOOKUP(A608,'Original deal_information'!$C$2:$C$777,'Original deal_information'!$AG$2:$AG$777,"Not Disclosed",0)</f>
        <v>5326</v>
      </c>
    </row>
    <row r="609" spans="1:2" ht="15.75" customHeight="1">
      <c r="A609" s="1">
        <v>53237</v>
      </c>
      <c r="B609">
        <f>_xlfn.XLOOKUP(A609,'Original deal_information'!$C$2:$C$777,'Original deal_information'!$AG$2:$AG$777,"Not Disclosed",0)</f>
        <v>5326</v>
      </c>
    </row>
    <row r="610" spans="1:2" ht="15.75" customHeight="1">
      <c r="A610" s="1">
        <v>53284</v>
      </c>
      <c r="B610">
        <f>_xlfn.XLOOKUP(A610,'Original deal_information'!$C$2:$C$777,'Original deal_information'!$AG$2:$AG$777,"Not Disclosed",0)</f>
        <v>5325</v>
      </c>
    </row>
    <row r="611" spans="1:2" ht="15.75" customHeight="1">
      <c r="A611" s="1">
        <v>53293</v>
      </c>
      <c r="B611">
        <f>_xlfn.XLOOKUP(A611,'Original deal_information'!$C$2:$C$777,'Original deal_information'!$AG$2:$AG$777,"Not Disclosed",0)</f>
        <v>5325</v>
      </c>
    </row>
    <row r="612" spans="1:2" ht="15.75" customHeight="1">
      <c r="A612" s="1">
        <v>53311</v>
      </c>
      <c r="B612" t="str">
        <f>_xlfn.XLOOKUP(A612,'Original deal_information'!$C$2:$C$777,'Original deal_information'!$AG$2:$AG$777,"Not Disclosed",0)</f>
        <v>Not Disclosed</v>
      </c>
    </row>
    <row r="613" spans="1:2" ht="15.75" customHeight="1">
      <c r="A613" s="1">
        <v>53338</v>
      </c>
      <c r="B613">
        <f>_xlfn.XLOOKUP(A613,'Original deal_information'!$C$2:$C$777,'Original deal_information'!$AG$2:$AG$777,"Not Disclosed",0)</f>
        <v>5325</v>
      </c>
    </row>
    <row r="614" spans="1:2" ht="15.75" customHeight="1">
      <c r="A614" s="1">
        <v>53355</v>
      </c>
      <c r="B614" t="str">
        <f>_xlfn.XLOOKUP(A614,'Original deal_information'!$C$2:$C$777,'Original deal_information'!$AG$2:$AG$777,"Not Disclosed",0)</f>
        <v>Not Disclosed</v>
      </c>
    </row>
    <row r="615" spans="1:2" ht="15.75" customHeight="1">
      <c r="A615" s="1">
        <v>53358</v>
      </c>
      <c r="B615" t="str">
        <f>_xlfn.XLOOKUP(A615,'Original deal_information'!$C$2:$C$777,'Original deal_information'!$AG$2:$AG$777,"Not Disclosed",0)</f>
        <v>Not Disclosed</v>
      </c>
    </row>
    <row r="616" spans="1:2" ht="15.75" customHeight="1">
      <c r="A616" s="1">
        <v>53375</v>
      </c>
      <c r="B616" t="str">
        <f>_xlfn.XLOOKUP(A616,'Original deal_information'!$C$2:$C$777,'Original deal_information'!$AG$2:$AG$777,"Not Disclosed",0)</f>
        <v>Not Disclosed</v>
      </c>
    </row>
    <row r="617" spans="1:2" ht="15.75" customHeight="1">
      <c r="A617" s="1">
        <v>53379</v>
      </c>
      <c r="B617" t="str">
        <f>_xlfn.XLOOKUP(A617,'Original deal_information'!$C$2:$C$777,'Original deal_information'!$AG$2:$AG$777,"Not Disclosed",0)</f>
        <v>Not Disclosed</v>
      </c>
    </row>
    <row r="618" spans="1:2" ht="15.75" customHeight="1">
      <c r="A618" s="1">
        <v>54335</v>
      </c>
      <c r="B618" t="str">
        <f>_xlfn.XLOOKUP(A618,'Original deal_information'!$C$2:$C$777,'Original deal_information'!$AG$2:$AG$777,"Not Disclosed",0)</f>
        <v>Not Disclosed</v>
      </c>
    </row>
    <row r="619" spans="1:2" ht="15.75" customHeight="1">
      <c r="A619" s="1">
        <v>54339</v>
      </c>
      <c r="B619" t="str">
        <f>_xlfn.XLOOKUP(A619,'Original deal_information'!$C$2:$C$777,'Original deal_information'!$AG$2:$AG$777,"Not Disclosed",0)</f>
        <v>Not Disclosed</v>
      </c>
    </row>
    <row r="620" spans="1:2" ht="15.75" customHeight="1">
      <c r="A620" s="1">
        <v>54340</v>
      </c>
      <c r="B620" t="str">
        <f>_xlfn.XLOOKUP(A620,'Original deal_information'!$C$2:$C$777,'Original deal_information'!$AG$2:$AG$777,"Not Disclosed",0)</f>
        <v>Not Disclosed</v>
      </c>
    </row>
    <row r="621" spans="1:2" ht="15.75" customHeight="1">
      <c r="A621" s="1">
        <v>54344</v>
      </c>
      <c r="B621" t="str">
        <f>_xlfn.XLOOKUP(A621,'Original deal_information'!$C$2:$C$777,'Original deal_information'!$AG$2:$AG$777,"Not Disclosed",0)</f>
        <v>Not Disclosed</v>
      </c>
    </row>
    <row r="622" spans="1:2" ht="15.75" customHeight="1">
      <c r="A622" s="1">
        <v>54345</v>
      </c>
      <c r="B622" t="str">
        <f>_xlfn.XLOOKUP(A622,'Original deal_information'!$C$2:$C$777,'Original deal_information'!$AG$2:$AG$777,"Not Disclosed",0)</f>
        <v>Not Disclosed</v>
      </c>
    </row>
    <row r="623" spans="1:2" ht="15.75" customHeight="1">
      <c r="A623" s="1">
        <v>54346</v>
      </c>
      <c r="B623" t="str">
        <f>_xlfn.XLOOKUP(A623,'Original deal_information'!$C$2:$C$777,'Original deal_information'!$AG$2:$AG$777,"Not Disclosed",0)</f>
        <v>Not Disclosed</v>
      </c>
    </row>
    <row r="624" spans="1:2" ht="15.75" customHeight="1">
      <c r="A624" s="1">
        <v>54358</v>
      </c>
      <c r="B624" t="str">
        <f>_xlfn.XLOOKUP(A624,'Original deal_information'!$C$2:$C$777,'Original deal_information'!$AG$2:$AG$777,"Not Disclosed",0)</f>
        <v>Not Disclosed</v>
      </c>
    </row>
    <row r="625" spans="1:2" ht="15.75" customHeight="1">
      <c r="A625" s="1">
        <v>54360</v>
      </c>
      <c r="B625" t="str">
        <f>_xlfn.XLOOKUP(A625,'Original deal_information'!$C$2:$C$777,'Original deal_information'!$AG$2:$AG$777,"Not Disclosed",0)</f>
        <v>Not Disclosed</v>
      </c>
    </row>
    <row r="626" spans="1:2" ht="15.75" customHeight="1">
      <c r="A626" s="1">
        <v>54361</v>
      </c>
      <c r="B626" t="str">
        <f>_xlfn.XLOOKUP(A626,'Original deal_information'!$C$2:$C$777,'Original deal_information'!$AG$2:$AG$777,"Not Disclosed",0)</f>
        <v>Not Disclosed</v>
      </c>
    </row>
    <row r="627" spans="1:2" ht="15.75" customHeight="1">
      <c r="A627" s="1">
        <v>54368</v>
      </c>
      <c r="B627" t="str">
        <f>_xlfn.XLOOKUP(A627,'Original deal_information'!$C$2:$C$777,'Original deal_information'!$AG$2:$AG$777,"Not Disclosed",0)</f>
        <v>Not Disclosed</v>
      </c>
    </row>
    <row r="628" spans="1:2" ht="15.75" customHeight="1">
      <c r="A628" s="1">
        <v>54379</v>
      </c>
      <c r="B628" t="str">
        <f>_xlfn.XLOOKUP(A628,'Original deal_information'!$C$2:$C$777,'Original deal_information'!$AG$2:$AG$777,"Not Disclosed",0)</f>
        <v>Not Disclosed</v>
      </c>
    </row>
    <row r="629" spans="1:2" ht="15.75" customHeight="1">
      <c r="A629" s="1">
        <v>54381</v>
      </c>
      <c r="B629" t="str">
        <f>_xlfn.XLOOKUP(A629,'Original deal_information'!$C$2:$C$777,'Original deal_information'!$AG$2:$AG$777,"Not Disclosed",0)</f>
        <v>Not Disclosed</v>
      </c>
    </row>
    <row r="630" spans="1:2" ht="15.75" customHeight="1">
      <c r="A630" s="1">
        <v>54385</v>
      </c>
      <c r="B630" t="str">
        <f>_xlfn.XLOOKUP(A630,'Original deal_information'!$C$2:$C$777,'Original deal_information'!$AG$2:$AG$777,"Not Disclosed",0)</f>
        <v>Not Disclosed</v>
      </c>
    </row>
    <row r="631" spans="1:2" ht="15.75" customHeight="1">
      <c r="A631" s="1">
        <v>54387</v>
      </c>
      <c r="B631" t="str">
        <f>_xlfn.XLOOKUP(A631,'Original deal_information'!$C$2:$C$777,'Original deal_information'!$AG$2:$AG$777,"Not Disclosed",0)</f>
        <v>Not Disclosed</v>
      </c>
    </row>
    <row r="632" spans="1:2" ht="15.75" customHeight="1">
      <c r="A632" s="1">
        <v>54398</v>
      </c>
      <c r="B632" t="str">
        <f>_xlfn.XLOOKUP(A632,'Original deal_information'!$C$2:$C$777,'Original deal_information'!$AG$2:$AG$777,"Not Disclosed",0)</f>
        <v>Not Disclosed</v>
      </c>
    </row>
    <row r="633" spans="1:2" ht="15.75" customHeight="1">
      <c r="A633" s="1">
        <v>54400</v>
      </c>
      <c r="B633" t="str">
        <f>_xlfn.XLOOKUP(A633,'Original deal_information'!$C$2:$C$777,'Original deal_information'!$AG$2:$AG$777,"Not Disclosed",0)</f>
        <v>Not Disclosed</v>
      </c>
    </row>
    <row r="634" spans="1:2" ht="15.75" customHeight="1">
      <c r="A634" s="1">
        <v>54406</v>
      </c>
      <c r="B634" t="str">
        <f>_xlfn.XLOOKUP(A634,'Original deal_information'!$C$2:$C$777,'Original deal_information'!$AG$2:$AG$777,"Not Disclosed",0)</f>
        <v>Not Disclosed</v>
      </c>
    </row>
    <row r="635" spans="1:2" ht="15.75" customHeight="1">
      <c r="A635" s="1">
        <v>54408</v>
      </c>
      <c r="B635" t="str">
        <f>_xlfn.XLOOKUP(A635,'Original deal_information'!$C$2:$C$777,'Original deal_information'!$AG$2:$AG$777,"Not Disclosed",0)</f>
        <v>Not Disclosed</v>
      </c>
    </row>
    <row r="636" spans="1:2" ht="15.75" customHeight="1">
      <c r="A636" s="1">
        <v>54412</v>
      </c>
      <c r="B636" t="str">
        <f>_xlfn.XLOOKUP(A636,'Original deal_information'!$C$2:$C$777,'Original deal_information'!$AG$2:$AG$777,"Not Disclosed",0)</f>
        <v>Not Disclosed</v>
      </c>
    </row>
    <row r="637" spans="1:2" ht="15.75" customHeight="1">
      <c r="A637" s="1">
        <v>54416</v>
      </c>
      <c r="B637" t="str">
        <f>_xlfn.XLOOKUP(A637,'Original deal_information'!$C$2:$C$777,'Original deal_information'!$AG$2:$AG$777,"Not Disclosed",0)</f>
        <v>Not Disclosed</v>
      </c>
    </row>
    <row r="638" spans="1:2" ht="15.75" customHeight="1">
      <c r="A638" s="1">
        <v>54419</v>
      </c>
      <c r="B638">
        <f>_xlfn.XLOOKUP(A638,'Original deal_information'!$C$2:$C$777,'Original deal_information'!$AG$2:$AG$777,"Not Disclosed",0)</f>
        <v>5325</v>
      </c>
    </row>
    <row r="639" spans="1:2" ht="15.75" customHeight="1">
      <c r="A639" s="1">
        <v>54421</v>
      </c>
      <c r="B639" t="str">
        <f>_xlfn.XLOOKUP(A639,'Original deal_information'!$C$2:$C$777,'Original deal_information'!$AG$2:$AG$777,"Not Disclosed",0)</f>
        <v>Not Disclosed</v>
      </c>
    </row>
    <row r="640" spans="1:2" ht="15.75" customHeight="1">
      <c r="A640" s="1">
        <v>54423</v>
      </c>
      <c r="B640" t="str">
        <f>_xlfn.XLOOKUP(A640,'Original deal_information'!$C$2:$C$777,'Original deal_information'!$AG$2:$AG$777,"Not Disclosed",0)</f>
        <v>Not Disclosed</v>
      </c>
    </row>
    <row r="641" spans="1:2" ht="15.75" customHeight="1">
      <c r="A641" s="1">
        <v>54429</v>
      </c>
      <c r="B641" t="str">
        <f>_xlfn.XLOOKUP(A641,'Original deal_information'!$C$2:$C$777,'Original deal_information'!$AG$2:$AG$777,"Not Disclosed",0)</f>
        <v>Not Disclosed</v>
      </c>
    </row>
    <row r="642" spans="1:2" ht="15.75" customHeight="1">
      <c r="A642" s="1">
        <v>54431</v>
      </c>
      <c r="B642" t="str">
        <f>_xlfn.XLOOKUP(A642,'Original deal_information'!$C$2:$C$777,'Original deal_information'!$AG$2:$AG$777,"Not Disclosed",0)</f>
        <v>Not Disclosed</v>
      </c>
    </row>
    <row r="643" spans="1:2" ht="15.75" customHeight="1">
      <c r="A643" s="1">
        <v>54433</v>
      </c>
      <c r="B643" t="str">
        <f>_xlfn.XLOOKUP(A643,'Original deal_information'!$C$2:$C$777,'Original deal_information'!$AG$2:$AG$777,"Not Disclosed",0)</f>
        <v>Not Disclosed</v>
      </c>
    </row>
    <row r="644" spans="1:2" ht="15.75" customHeight="1">
      <c r="A644" s="1">
        <v>54434</v>
      </c>
      <c r="B644" t="str">
        <f>_xlfn.XLOOKUP(A644,'Original deal_information'!$C$2:$C$777,'Original deal_information'!$AG$2:$AG$777,"Not Disclosed",0)</f>
        <v>Not Disclosed</v>
      </c>
    </row>
    <row r="645" spans="1:2" ht="15.75" customHeight="1">
      <c r="A645" s="1">
        <v>54437</v>
      </c>
      <c r="B645" t="str">
        <f>_xlfn.XLOOKUP(A645,'Original deal_information'!$C$2:$C$777,'Original deal_information'!$AG$2:$AG$777,"Not Disclosed",0)</f>
        <v>Not Disclosed</v>
      </c>
    </row>
    <row r="646" spans="1:2" ht="15.75" customHeight="1">
      <c r="A646" s="1">
        <v>54438</v>
      </c>
      <c r="B646" t="str">
        <f>_xlfn.XLOOKUP(A646,'Original deal_information'!$C$2:$C$777,'Original deal_information'!$AG$2:$AG$777,"Not Disclosed",0)</f>
        <v>Not Disclosed</v>
      </c>
    </row>
    <row r="647" spans="1:2" ht="15.75" customHeight="1">
      <c r="A647" s="1">
        <v>54439</v>
      </c>
      <c r="B647" t="str">
        <f>_xlfn.XLOOKUP(A647,'Original deal_information'!$C$2:$C$777,'Original deal_information'!$AG$2:$AG$777,"Not Disclosed",0)</f>
        <v>Not Disclosed</v>
      </c>
    </row>
    <row r="648" spans="1:2" ht="15.75" customHeight="1">
      <c r="A648" s="1">
        <v>54440</v>
      </c>
      <c r="B648" t="str">
        <f>_xlfn.XLOOKUP(A648,'Original deal_information'!$C$2:$C$777,'Original deal_information'!$AG$2:$AG$777,"Not Disclosed",0)</f>
        <v>Not Disclosed</v>
      </c>
    </row>
    <row r="649" spans="1:2" ht="15.75" customHeight="1">
      <c r="A649" s="1">
        <v>54441</v>
      </c>
      <c r="B649" t="str">
        <f>_xlfn.XLOOKUP(A649,'Original deal_information'!$C$2:$C$777,'Original deal_information'!$AG$2:$AG$777,"Not Disclosed",0)</f>
        <v>Not Disclosed</v>
      </c>
    </row>
    <row r="650" spans="1:2" ht="15.75" customHeight="1">
      <c r="A650" s="1">
        <v>54443</v>
      </c>
      <c r="B650" t="str">
        <f>_xlfn.XLOOKUP(A650,'Original deal_information'!$C$2:$C$777,'Original deal_information'!$AG$2:$AG$777,"Not Disclosed",0)</f>
        <v>Not Disclosed</v>
      </c>
    </row>
    <row r="651" spans="1:2" ht="15.75" customHeight="1">
      <c r="A651" s="1">
        <v>54444</v>
      </c>
      <c r="B651" t="str">
        <f>_xlfn.XLOOKUP(A651,'Original deal_information'!$C$2:$C$777,'Original deal_information'!$AG$2:$AG$777,"Not Disclosed",0)</f>
        <v>Not Disclosed</v>
      </c>
    </row>
    <row r="652" spans="1:2" ht="15.75" customHeight="1">
      <c r="A652" s="1">
        <v>54445</v>
      </c>
      <c r="B652" t="str">
        <f>_xlfn.XLOOKUP(A652,'Original deal_information'!$C$2:$C$777,'Original deal_information'!$AG$2:$AG$777,"Not Disclosed",0)</f>
        <v>Not Disclosed</v>
      </c>
    </row>
    <row r="653" spans="1:2" ht="15.75" customHeight="1">
      <c r="A653" s="1">
        <v>54456</v>
      </c>
      <c r="B653" t="str">
        <f>_xlfn.XLOOKUP(A653,'Original deal_information'!$C$2:$C$777,'Original deal_information'!$AG$2:$AG$777,"Not Disclosed",0)</f>
        <v>Not Disclosed</v>
      </c>
    </row>
    <row r="654" spans="1:2" ht="15.75" customHeight="1">
      <c r="A654" s="1">
        <v>54457</v>
      </c>
      <c r="B654" t="str">
        <f>_xlfn.XLOOKUP(A654,'Original deal_information'!$C$2:$C$777,'Original deal_information'!$AG$2:$AG$777,"Not Disclosed",0)</f>
        <v>Not Disclosed</v>
      </c>
    </row>
    <row r="655" spans="1:2" ht="15.75" customHeight="1">
      <c r="A655" s="1">
        <v>54465</v>
      </c>
      <c r="B655" t="str">
        <f>_xlfn.XLOOKUP(A655,'Original deal_information'!$C$2:$C$777,'Original deal_information'!$AG$2:$AG$777,"Not Disclosed",0)</f>
        <v>Not Disclosed</v>
      </c>
    </row>
    <row r="656" spans="1:2" ht="15.75" customHeight="1">
      <c r="A656" s="1">
        <v>54467</v>
      </c>
      <c r="B656" t="str">
        <f>_xlfn.XLOOKUP(A656,'Original deal_information'!$C$2:$C$777,'Original deal_information'!$AG$2:$AG$777,"Not Disclosed",0)</f>
        <v>Not Disclosed</v>
      </c>
    </row>
    <row r="657" spans="1:2" ht="15.75" customHeight="1">
      <c r="A657" s="1">
        <v>54468</v>
      </c>
      <c r="B657" t="str">
        <f>_xlfn.XLOOKUP(A657,'Original deal_information'!$C$2:$C$777,'Original deal_information'!$AG$2:$AG$777,"Not Disclosed",0)</f>
        <v>Not Disclosed</v>
      </c>
    </row>
    <row r="658" spans="1:2" ht="15.75" customHeight="1">
      <c r="A658" s="1">
        <v>54480</v>
      </c>
      <c r="B658" t="str">
        <f>_xlfn.XLOOKUP(A658,'Original deal_information'!$C$2:$C$777,'Original deal_information'!$AG$2:$AG$777,"Not Disclosed",0)</f>
        <v>Not Disclosed</v>
      </c>
    </row>
    <row r="659" spans="1:2" ht="15.75" customHeight="1">
      <c r="A659" s="1">
        <v>54481</v>
      </c>
      <c r="B659" t="str">
        <f>_xlfn.XLOOKUP(A659,'Original deal_information'!$C$2:$C$777,'Original deal_information'!$AG$2:$AG$777,"Not Disclosed",0)</f>
        <v>Not Disclosed</v>
      </c>
    </row>
    <row r="660" spans="1:2" ht="15.75" customHeight="1">
      <c r="A660" s="1">
        <v>54482</v>
      </c>
      <c r="B660" t="str">
        <f>_xlfn.XLOOKUP(A660,'Original deal_information'!$C$2:$C$777,'Original deal_information'!$AG$2:$AG$777,"Not Disclosed",0)</f>
        <v>Not Disclosed</v>
      </c>
    </row>
    <row r="661" spans="1:2" ht="15.75" customHeight="1">
      <c r="A661" s="1">
        <v>54494</v>
      </c>
      <c r="B661" t="str">
        <f>_xlfn.XLOOKUP(A661,'Original deal_information'!$C$2:$C$777,'Original deal_information'!$AG$2:$AG$777,"Not Disclosed",0)</f>
        <v>Not Disclosed</v>
      </c>
    </row>
    <row r="662" spans="1:2" ht="15.75" customHeight="1">
      <c r="A662" s="1">
        <v>54505</v>
      </c>
      <c r="B662" t="str">
        <f>_xlfn.XLOOKUP(A662,'Original deal_information'!$C$2:$C$777,'Original deal_information'!$AG$2:$AG$777,"Not Disclosed",0)</f>
        <v>Not Disclosed</v>
      </c>
    </row>
    <row r="663" spans="1:2" ht="15.75" customHeight="1">
      <c r="A663" s="1">
        <v>54506</v>
      </c>
      <c r="B663" t="str">
        <f>_xlfn.XLOOKUP(A663,'Original deal_information'!$C$2:$C$777,'Original deal_information'!$AG$2:$AG$777,"Not Disclosed",0)</f>
        <v>Not Disclosed</v>
      </c>
    </row>
    <row r="664" spans="1:2" ht="15.75" customHeight="1">
      <c r="A664" s="1">
        <v>54509</v>
      </c>
      <c r="B664" t="str">
        <f>_xlfn.XLOOKUP(A664,'Original deal_information'!$C$2:$C$777,'Original deal_information'!$AG$2:$AG$777,"Not Disclosed",0)</f>
        <v>Not Disclosed</v>
      </c>
    </row>
    <row r="665" spans="1:2" ht="15.75" customHeight="1">
      <c r="A665" s="1">
        <v>54512</v>
      </c>
      <c r="B665" t="str">
        <f>_xlfn.XLOOKUP(A665,'Original deal_information'!$C$2:$C$777,'Original deal_information'!$AG$2:$AG$777,"Not Disclosed",0)</f>
        <v>Not Disclosed</v>
      </c>
    </row>
    <row r="666" spans="1:2" ht="15.75" customHeight="1">
      <c r="A666" s="1">
        <v>54523</v>
      </c>
      <c r="B666" t="str">
        <f>_xlfn.XLOOKUP(A666,'Original deal_information'!$C$2:$C$777,'Original deal_information'!$AG$2:$AG$777,"Not Disclosed",0)</f>
        <v>Not Disclosed</v>
      </c>
    </row>
    <row r="667" spans="1:2" ht="15.75" customHeight="1">
      <c r="A667" s="1">
        <v>54527</v>
      </c>
      <c r="B667" t="str">
        <f>_xlfn.XLOOKUP(A667,'Original deal_information'!$C$2:$C$777,'Original deal_information'!$AG$2:$AG$777,"Not Disclosed",0)</f>
        <v>Not Disclosed</v>
      </c>
    </row>
    <row r="668" spans="1:2" ht="15.75" customHeight="1">
      <c r="A668" s="1">
        <v>54531</v>
      </c>
      <c r="B668" t="str">
        <f>_xlfn.XLOOKUP(A668,'Original deal_information'!$C$2:$C$777,'Original deal_information'!$AG$2:$AG$777,"Not Disclosed",0)</f>
        <v>Not Disclosed</v>
      </c>
    </row>
    <row r="669" spans="1:2" ht="15.75" customHeight="1">
      <c r="A669" s="1">
        <v>54532</v>
      </c>
      <c r="B669" t="str">
        <f>_xlfn.XLOOKUP(A669,'Original deal_information'!$C$2:$C$777,'Original deal_information'!$AG$2:$AG$777,"Not Disclosed",0)</f>
        <v>Not Disclosed</v>
      </c>
    </row>
    <row r="670" spans="1:2" ht="15.75" customHeight="1">
      <c r="A670" s="1">
        <v>54537</v>
      </c>
      <c r="B670" t="str">
        <f>_xlfn.XLOOKUP(A670,'Original deal_information'!$C$2:$C$777,'Original deal_information'!$AG$2:$AG$777,"Not Disclosed",0)</f>
        <v>Not Disclosed</v>
      </c>
    </row>
    <row r="671" spans="1:2" ht="15.75" customHeight="1">
      <c r="A671" s="1">
        <v>54543</v>
      </c>
      <c r="B671" t="str">
        <f>_xlfn.XLOOKUP(A671,'Original deal_information'!$C$2:$C$777,'Original deal_information'!$AG$2:$AG$777,"Not Disclosed",0)</f>
        <v>Not Disclosed</v>
      </c>
    </row>
    <row r="672" spans="1:2" ht="15.75" customHeight="1">
      <c r="A672" s="1">
        <v>54550</v>
      </c>
      <c r="B672" t="str">
        <f>_xlfn.XLOOKUP(A672,'Original deal_information'!$C$2:$C$777,'Original deal_information'!$AG$2:$AG$777,"Not Disclosed",0)</f>
        <v>Not Disclosed</v>
      </c>
    </row>
    <row r="673" spans="1:2" ht="15.75" customHeight="1">
      <c r="A673" s="1">
        <v>54569</v>
      </c>
      <c r="B673" t="str">
        <f>_xlfn.XLOOKUP(A673,'Original deal_information'!$C$2:$C$777,'Original deal_information'!$AG$2:$AG$777,"Not Disclosed",0)</f>
        <v>Not Disclosed</v>
      </c>
    </row>
    <row r="674" spans="1:2" ht="15.75" customHeight="1">
      <c r="A674" s="1">
        <v>54570</v>
      </c>
      <c r="B674" t="str">
        <f>_xlfn.XLOOKUP(A674,'Original deal_information'!$C$2:$C$777,'Original deal_information'!$AG$2:$AG$777,"Not Disclosed",0)</f>
        <v>Not Disclosed</v>
      </c>
    </row>
    <row r="675" spans="1:2" ht="15.75" customHeight="1">
      <c r="A675" s="1">
        <v>54576</v>
      </c>
      <c r="B675" t="str">
        <f>_xlfn.XLOOKUP(A675,'Original deal_information'!$C$2:$C$777,'Original deal_information'!$AG$2:$AG$777,"Not Disclosed",0)</f>
        <v>Not Disclosed</v>
      </c>
    </row>
    <row r="676" spans="1:2" ht="15.75" customHeight="1">
      <c r="A676" s="1">
        <v>54580</v>
      </c>
      <c r="B676" t="str">
        <f>_xlfn.XLOOKUP(A676,'Original deal_information'!$C$2:$C$777,'Original deal_information'!$AG$2:$AG$777,"Not Disclosed",0)</f>
        <v>Not Disclosed</v>
      </c>
    </row>
    <row r="677" spans="1:2" ht="15.75" customHeight="1">
      <c r="A677" s="1">
        <v>54582</v>
      </c>
      <c r="B677" t="str">
        <f>_xlfn.XLOOKUP(A677,'Original deal_information'!$C$2:$C$777,'Original deal_information'!$AG$2:$AG$777,"Not Disclosed",0)</f>
        <v>Not Disclosed</v>
      </c>
    </row>
    <row r="678" spans="1:2" ht="15.75" customHeight="1">
      <c r="A678" s="1">
        <v>54588</v>
      </c>
      <c r="B678" t="str">
        <f>_xlfn.XLOOKUP(A678,'Original deal_information'!$C$2:$C$777,'Original deal_information'!$AG$2:$AG$777,"Not Disclosed",0)</f>
        <v>Not Disclosed</v>
      </c>
    </row>
    <row r="679" spans="1:2" ht="15.75" customHeight="1">
      <c r="A679" s="1">
        <v>54594</v>
      </c>
      <c r="B679" t="str">
        <f>_xlfn.XLOOKUP(A679,'Original deal_information'!$C$2:$C$777,'Original deal_information'!$AG$2:$AG$777,"Not Disclosed",0)</f>
        <v>Not Disclosed</v>
      </c>
    </row>
    <row r="680" spans="1:2" ht="15.75" customHeight="1">
      <c r="A680" s="1">
        <v>54601</v>
      </c>
      <c r="B680">
        <f>_xlfn.XLOOKUP(A680,'Original deal_information'!$C$2:$C$777,'Original deal_information'!$AG$2:$AG$777,"Not Disclosed",0)</f>
        <v>5325</v>
      </c>
    </row>
    <row r="681" spans="1:2" ht="15.75" customHeight="1">
      <c r="A681" s="1">
        <v>54602</v>
      </c>
      <c r="B681">
        <f>_xlfn.XLOOKUP(A681,'Original deal_information'!$C$2:$C$777,'Original deal_information'!$AG$2:$AG$777,"Not Disclosed",0)</f>
        <v>5325</v>
      </c>
    </row>
    <row r="682" spans="1:2" ht="15.75" customHeight="1">
      <c r="A682" s="1">
        <v>54609</v>
      </c>
      <c r="B682">
        <f>_xlfn.XLOOKUP(A682,'Original deal_information'!$C$2:$C$777,'Original deal_information'!$AG$2:$AG$777,"Not Disclosed",0)</f>
        <v>5325</v>
      </c>
    </row>
    <row r="683" spans="1:2" ht="15.75" customHeight="1">
      <c r="A683" s="1">
        <v>54616</v>
      </c>
      <c r="B683">
        <f>_xlfn.XLOOKUP(A683,'Original deal_information'!$C$2:$C$777,'Original deal_information'!$AG$2:$AG$777,"Not Disclosed",0)</f>
        <v>5325</v>
      </c>
    </row>
    <row r="684" spans="1:2" ht="15.75" customHeight="1">
      <c r="A684" s="1">
        <v>54617</v>
      </c>
      <c r="B684" t="str">
        <f>_xlfn.XLOOKUP(A684,'Original deal_information'!$C$2:$C$777,'Original deal_information'!$AG$2:$AG$777,"Not Disclosed",0)</f>
        <v>Not Disclosed</v>
      </c>
    </row>
    <row r="685" spans="1:2" ht="15.75" customHeight="1">
      <c r="A685" s="1">
        <v>54619</v>
      </c>
      <c r="B685" t="str">
        <f>_xlfn.XLOOKUP(A685,'Original deal_information'!$C$2:$C$777,'Original deal_information'!$AG$2:$AG$777,"Not Disclosed",0)</f>
        <v>Not Disclosed</v>
      </c>
    </row>
    <row r="686" spans="1:2" ht="15.75" customHeight="1">
      <c r="A686" s="1">
        <v>54621</v>
      </c>
      <c r="B686">
        <f>_xlfn.XLOOKUP(A686,'Original deal_information'!$C$2:$C$777,'Original deal_information'!$AG$2:$AG$777,"Not Disclosed",0)</f>
        <v>5325</v>
      </c>
    </row>
    <row r="687" spans="1:2" ht="15.75" customHeight="1">
      <c r="A687" s="1">
        <v>54622</v>
      </c>
      <c r="B687">
        <f>_xlfn.XLOOKUP(A687,'Original deal_information'!$C$2:$C$777,'Original deal_information'!$AG$2:$AG$777,"Not Disclosed",0)</f>
        <v>5325</v>
      </c>
    </row>
    <row r="688" spans="1:2" ht="15.75" customHeight="1">
      <c r="A688" s="1">
        <v>54624</v>
      </c>
      <c r="B688" t="str">
        <f>_xlfn.XLOOKUP(A688,'Original deal_information'!$C$2:$C$777,'Original deal_information'!$AG$2:$AG$777,"Not Disclosed",0)</f>
        <v>Not Disclosed</v>
      </c>
    </row>
    <row r="689" spans="1:2" ht="15.75" customHeight="1">
      <c r="A689" s="1">
        <v>54629</v>
      </c>
      <c r="B689" t="str">
        <f>_xlfn.XLOOKUP(A689,'Original deal_information'!$C$2:$C$777,'Original deal_information'!$AG$2:$AG$777,"Not Disclosed",0)</f>
        <v>Not Disclosed</v>
      </c>
    </row>
    <row r="690" spans="1:2" ht="15.75" customHeight="1">
      <c r="A690" s="1">
        <v>54630</v>
      </c>
      <c r="B690">
        <f>_xlfn.XLOOKUP(A690,'Original deal_information'!$C$2:$C$777,'Original deal_information'!$AG$2:$AG$777,"Not Disclosed",0)</f>
        <v>5325</v>
      </c>
    </row>
  </sheetData>
  <pageMargins left="0" right="0" top="0" bottom="0" header="0" footer="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2023-08-13T10:00:08Z</dcterms:created>
  <dcterms:modified xsi:type="dcterms:W3CDTF">2023-08-13T11:07:08Z</dcterms:modified>
  <cp:category/>
  <cp:contentStatus/>
</cp:coreProperties>
</file>