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rtual Machines\Excel Analysis\"/>
    </mc:Choice>
  </mc:AlternateContent>
  <xr:revisionPtr revIDLastSave="0" documentId="13_ncr:1_{122C522B-44E4-498E-9F3D-540EE62ACBDD}" xr6:coauthVersionLast="36" xr6:coauthVersionMax="36" xr10:uidLastSave="{00000000-0000-0000-0000-000000000000}"/>
  <bookViews>
    <workbookView xWindow="0" yWindow="0" windowWidth="28800" windowHeight="11805" xr2:uid="{999343D0-8DAA-4019-8A83-D1A64488130E}"/>
  </bookViews>
  <sheets>
    <sheet name="Movie Recommendation System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4" i="1" l="1"/>
  <c r="AM183" i="1"/>
  <c r="AA183" i="1"/>
  <c r="T183" i="1"/>
  <c r="AM182" i="1"/>
  <c r="AA182" i="1"/>
  <c r="T182" i="1"/>
  <c r="AM181" i="1"/>
  <c r="AG181" i="1"/>
  <c r="AA181" i="1"/>
  <c r="T181" i="1"/>
  <c r="AM180" i="1"/>
  <c r="AG180" i="1"/>
  <c r="AA180" i="1"/>
  <c r="T180" i="1"/>
  <c r="H177" i="1"/>
  <c r="AN177" i="1" s="1"/>
  <c r="F177" i="1"/>
  <c r="G177" i="1" s="1"/>
  <c r="D177" i="1"/>
  <c r="B177" i="1"/>
  <c r="H176" i="1"/>
  <c r="AK176" i="1" s="1"/>
  <c r="F176" i="1"/>
  <c r="G176" i="1" s="1"/>
  <c r="D176" i="1"/>
  <c r="B176" i="1"/>
  <c r="H175" i="1"/>
  <c r="AO175" i="1" s="1"/>
  <c r="F175" i="1"/>
  <c r="G175" i="1" s="1"/>
  <c r="D175" i="1"/>
  <c r="B175" i="1"/>
  <c r="H174" i="1"/>
  <c r="AO174" i="1" s="1"/>
  <c r="F174" i="1"/>
  <c r="G174" i="1" s="1"/>
  <c r="D174" i="1"/>
  <c r="B174" i="1"/>
  <c r="H173" i="1"/>
  <c r="AN173" i="1" s="1"/>
  <c r="F173" i="1"/>
  <c r="G173" i="1" s="1"/>
  <c r="AF173" i="1" s="1"/>
  <c r="D173" i="1"/>
  <c r="X173" i="1" s="1"/>
  <c r="B173" i="1"/>
  <c r="H172" i="1"/>
  <c r="AO172" i="1" s="1"/>
  <c r="F172" i="1"/>
  <c r="G172" i="1" s="1"/>
  <c r="AF172" i="1" s="1"/>
  <c r="D172" i="1"/>
  <c r="B172" i="1"/>
  <c r="H171" i="1"/>
  <c r="AO171" i="1" s="1"/>
  <c r="F171" i="1"/>
  <c r="G171" i="1" s="1"/>
  <c r="D171" i="1"/>
  <c r="B171" i="1"/>
  <c r="H170" i="1"/>
  <c r="AO170" i="1" s="1"/>
  <c r="F170" i="1"/>
  <c r="G170" i="1" s="1"/>
  <c r="AG170" i="1" s="1"/>
  <c r="D170" i="1"/>
  <c r="B170" i="1"/>
  <c r="H169" i="1"/>
  <c r="AO169" i="1" s="1"/>
  <c r="F169" i="1"/>
  <c r="G169" i="1" s="1"/>
  <c r="AG169" i="1" s="1"/>
  <c r="D169" i="1"/>
  <c r="B169" i="1"/>
  <c r="H168" i="1"/>
  <c r="AO168" i="1" s="1"/>
  <c r="F168" i="1"/>
  <c r="G168" i="1" s="1"/>
  <c r="D168" i="1"/>
  <c r="B168" i="1"/>
  <c r="H167" i="1"/>
  <c r="AO167" i="1" s="1"/>
  <c r="F167" i="1"/>
  <c r="G167" i="1" s="1"/>
  <c r="D167" i="1"/>
  <c r="B167" i="1"/>
  <c r="H166" i="1"/>
  <c r="AO166" i="1" s="1"/>
  <c r="F166" i="1"/>
  <c r="G166" i="1" s="1"/>
  <c r="D166" i="1"/>
  <c r="B166" i="1"/>
  <c r="H165" i="1"/>
  <c r="AO165" i="1" s="1"/>
  <c r="F165" i="1"/>
  <c r="G165" i="1" s="1"/>
  <c r="D165" i="1"/>
  <c r="B165" i="1"/>
  <c r="H164" i="1"/>
  <c r="AO164" i="1" s="1"/>
  <c r="F164" i="1"/>
  <c r="G164" i="1" s="1"/>
  <c r="D164" i="1"/>
  <c r="B164" i="1"/>
  <c r="H163" i="1"/>
  <c r="AO163" i="1" s="1"/>
  <c r="F163" i="1"/>
  <c r="G163" i="1" s="1"/>
  <c r="D163" i="1"/>
  <c r="B163" i="1"/>
  <c r="H162" i="1"/>
  <c r="AO162" i="1" s="1"/>
  <c r="F162" i="1"/>
  <c r="G162" i="1" s="1"/>
  <c r="AG162" i="1" s="1"/>
  <c r="D162" i="1"/>
  <c r="B162" i="1"/>
  <c r="H161" i="1"/>
  <c r="AO161" i="1" s="1"/>
  <c r="F161" i="1"/>
  <c r="G161" i="1" s="1"/>
  <c r="AG161" i="1" s="1"/>
  <c r="D161" i="1"/>
  <c r="B161" i="1"/>
  <c r="H160" i="1"/>
  <c r="AO160" i="1" s="1"/>
  <c r="F160" i="1"/>
  <c r="G160" i="1" s="1"/>
  <c r="D160" i="1"/>
  <c r="B160" i="1"/>
  <c r="H159" i="1"/>
  <c r="AO159" i="1" s="1"/>
  <c r="F159" i="1"/>
  <c r="G159" i="1" s="1"/>
  <c r="D159" i="1"/>
  <c r="B159" i="1"/>
  <c r="H158" i="1"/>
  <c r="AO158" i="1" s="1"/>
  <c r="F158" i="1"/>
  <c r="G158" i="1" s="1"/>
  <c r="D158" i="1"/>
  <c r="B158" i="1"/>
  <c r="H157" i="1"/>
  <c r="AO157" i="1" s="1"/>
  <c r="F157" i="1"/>
  <c r="G157" i="1" s="1"/>
  <c r="D157" i="1"/>
  <c r="B157" i="1"/>
  <c r="H156" i="1"/>
  <c r="AO156" i="1" s="1"/>
  <c r="F156" i="1"/>
  <c r="G156" i="1" s="1"/>
  <c r="AF156" i="1" s="1"/>
  <c r="D156" i="1"/>
  <c r="B156" i="1"/>
  <c r="H155" i="1"/>
  <c r="AO155" i="1" s="1"/>
  <c r="F155" i="1"/>
  <c r="G155" i="1" s="1"/>
  <c r="D155" i="1"/>
  <c r="B155" i="1"/>
  <c r="H154" i="1"/>
  <c r="AO154" i="1" s="1"/>
  <c r="F154" i="1"/>
  <c r="G154" i="1" s="1"/>
  <c r="AG154" i="1" s="1"/>
  <c r="D154" i="1"/>
  <c r="B154" i="1"/>
  <c r="H153" i="1"/>
  <c r="F153" i="1"/>
  <c r="G153" i="1" s="1"/>
  <c r="AG153" i="1" s="1"/>
  <c r="D153" i="1"/>
  <c r="B153" i="1"/>
  <c r="H152" i="1"/>
  <c r="AO152" i="1" s="1"/>
  <c r="F152" i="1"/>
  <c r="G152" i="1" s="1"/>
  <c r="D152" i="1"/>
  <c r="B152" i="1"/>
  <c r="H151" i="1"/>
  <c r="AO151" i="1" s="1"/>
  <c r="F151" i="1"/>
  <c r="G151" i="1" s="1"/>
  <c r="D151" i="1"/>
  <c r="B151" i="1"/>
  <c r="H150" i="1"/>
  <c r="AO150" i="1" s="1"/>
  <c r="F150" i="1"/>
  <c r="G150" i="1" s="1"/>
  <c r="D150" i="1"/>
  <c r="B150" i="1"/>
  <c r="H149" i="1"/>
  <c r="AO149" i="1" s="1"/>
  <c r="F149" i="1"/>
  <c r="G149" i="1" s="1"/>
  <c r="D149" i="1"/>
  <c r="B149" i="1"/>
  <c r="H148" i="1"/>
  <c r="AO148" i="1" s="1"/>
  <c r="F148" i="1"/>
  <c r="G148" i="1" s="1"/>
  <c r="AF148" i="1" s="1"/>
  <c r="D148" i="1"/>
  <c r="B148" i="1"/>
  <c r="T138" i="1"/>
  <c r="AM137" i="1"/>
  <c r="AA137" i="1"/>
  <c r="T137" i="1"/>
  <c r="AM136" i="1"/>
  <c r="AA136" i="1"/>
  <c r="T136" i="1"/>
  <c r="AM135" i="1"/>
  <c r="AG135" i="1"/>
  <c r="AA135" i="1"/>
  <c r="T135" i="1"/>
  <c r="AM134" i="1"/>
  <c r="AG134" i="1"/>
  <c r="AA134" i="1"/>
  <c r="T134" i="1"/>
  <c r="H131" i="1"/>
  <c r="AK131" i="1" s="1"/>
  <c r="F131" i="1"/>
  <c r="G131" i="1" s="1"/>
  <c r="D131" i="1"/>
  <c r="B131" i="1"/>
  <c r="H130" i="1"/>
  <c r="F130" i="1"/>
  <c r="G130" i="1" s="1"/>
  <c r="D130" i="1"/>
  <c r="B130" i="1"/>
  <c r="H129" i="1"/>
  <c r="AK129" i="1" s="1"/>
  <c r="F129" i="1"/>
  <c r="G129" i="1" s="1"/>
  <c r="D129" i="1"/>
  <c r="B129" i="1"/>
  <c r="H128" i="1"/>
  <c r="AK128" i="1" s="1"/>
  <c r="F128" i="1"/>
  <c r="G128" i="1" s="1"/>
  <c r="D128" i="1"/>
  <c r="B128" i="1"/>
  <c r="H127" i="1"/>
  <c r="AN127" i="1" s="1"/>
  <c r="F127" i="1"/>
  <c r="G127" i="1" s="1"/>
  <c r="D127" i="1"/>
  <c r="X127" i="1" s="1"/>
  <c r="B127" i="1"/>
  <c r="H126" i="1"/>
  <c r="F126" i="1"/>
  <c r="G126" i="1" s="1"/>
  <c r="D126" i="1"/>
  <c r="B126" i="1"/>
  <c r="H125" i="1"/>
  <c r="AO125" i="1" s="1"/>
  <c r="F125" i="1"/>
  <c r="G125" i="1" s="1"/>
  <c r="D125" i="1"/>
  <c r="B125" i="1"/>
  <c r="H124" i="1"/>
  <c r="AO124" i="1" s="1"/>
  <c r="F124" i="1"/>
  <c r="G124" i="1" s="1"/>
  <c r="AF124" i="1" s="1"/>
  <c r="D124" i="1"/>
  <c r="B124" i="1"/>
  <c r="H123" i="1"/>
  <c r="AL123" i="1" s="1"/>
  <c r="F123" i="1"/>
  <c r="G123" i="1" s="1"/>
  <c r="AG123" i="1" s="1"/>
  <c r="D123" i="1"/>
  <c r="B123" i="1"/>
  <c r="H122" i="1"/>
  <c r="AO122" i="1" s="1"/>
  <c r="F122" i="1"/>
  <c r="G122" i="1" s="1"/>
  <c r="D122" i="1"/>
  <c r="B122" i="1"/>
  <c r="H121" i="1"/>
  <c r="AO121" i="1" s="1"/>
  <c r="F121" i="1"/>
  <c r="G121" i="1" s="1"/>
  <c r="D121" i="1"/>
  <c r="B121" i="1"/>
  <c r="H120" i="1"/>
  <c r="AK120" i="1" s="1"/>
  <c r="F120" i="1"/>
  <c r="G120" i="1" s="1"/>
  <c r="D120" i="1"/>
  <c r="B120" i="1"/>
  <c r="H119" i="1"/>
  <c r="F119" i="1"/>
  <c r="G119" i="1" s="1"/>
  <c r="D119" i="1"/>
  <c r="B119" i="1"/>
  <c r="H118" i="1"/>
  <c r="AO118" i="1" s="1"/>
  <c r="F118" i="1"/>
  <c r="G118" i="1" s="1"/>
  <c r="D118" i="1"/>
  <c r="B118" i="1"/>
  <c r="H117" i="1"/>
  <c r="AO117" i="1" s="1"/>
  <c r="F117" i="1"/>
  <c r="G117" i="1" s="1"/>
  <c r="AG117" i="1" s="1"/>
  <c r="D117" i="1"/>
  <c r="B117" i="1"/>
  <c r="H116" i="1"/>
  <c r="AO116" i="1" s="1"/>
  <c r="F116" i="1"/>
  <c r="G116" i="1" s="1"/>
  <c r="AF116" i="1" s="1"/>
  <c r="D116" i="1"/>
  <c r="B116" i="1"/>
  <c r="H115" i="1"/>
  <c r="AL115" i="1" s="1"/>
  <c r="F115" i="1"/>
  <c r="G115" i="1" s="1"/>
  <c r="AG115" i="1" s="1"/>
  <c r="D115" i="1"/>
  <c r="B115" i="1"/>
  <c r="H114" i="1"/>
  <c r="AO114" i="1" s="1"/>
  <c r="F114" i="1"/>
  <c r="G114" i="1" s="1"/>
  <c r="D114" i="1"/>
  <c r="B114" i="1"/>
  <c r="H113" i="1"/>
  <c r="AO113" i="1" s="1"/>
  <c r="F113" i="1"/>
  <c r="G113" i="1" s="1"/>
  <c r="D113" i="1"/>
  <c r="B113" i="1"/>
  <c r="H112" i="1"/>
  <c r="F112" i="1"/>
  <c r="G112" i="1" s="1"/>
  <c r="D112" i="1"/>
  <c r="B112" i="1"/>
  <c r="H111" i="1"/>
  <c r="AK111" i="1" s="1"/>
  <c r="F111" i="1"/>
  <c r="G111" i="1" s="1"/>
  <c r="AG111" i="1" s="1"/>
  <c r="D111" i="1"/>
  <c r="B111" i="1"/>
  <c r="H110" i="1"/>
  <c r="AO110" i="1" s="1"/>
  <c r="F110" i="1"/>
  <c r="G110" i="1" s="1"/>
  <c r="D110" i="1"/>
  <c r="B110" i="1"/>
  <c r="H109" i="1"/>
  <c r="AO109" i="1" s="1"/>
  <c r="F109" i="1"/>
  <c r="G109" i="1" s="1"/>
  <c r="AG109" i="1" s="1"/>
  <c r="D109" i="1"/>
  <c r="B109" i="1"/>
  <c r="H108" i="1"/>
  <c r="AO108" i="1" s="1"/>
  <c r="F108" i="1"/>
  <c r="G108" i="1" s="1"/>
  <c r="AF108" i="1" s="1"/>
  <c r="D108" i="1"/>
  <c r="B108" i="1"/>
  <c r="H107" i="1"/>
  <c r="AL107" i="1" s="1"/>
  <c r="F107" i="1"/>
  <c r="G107" i="1" s="1"/>
  <c r="AG107" i="1" s="1"/>
  <c r="D107" i="1"/>
  <c r="B107" i="1"/>
  <c r="H106" i="1"/>
  <c r="AK106" i="1" s="1"/>
  <c r="F106" i="1"/>
  <c r="G106" i="1" s="1"/>
  <c r="D106" i="1"/>
  <c r="B106" i="1"/>
  <c r="H105" i="1"/>
  <c r="AL105" i="1" s="1"/>
  <c r="F105" i="1"/>
  <c r="G105" i="1" s="1"/>
  <c r="D105" i="1"/>
  <c r="B105" i="1"/>
  <c r="H104" i="1"/>
  <c r="AN104" i="1" s="1"/>
  <c r="F104" i="1"/>
  <c r="G104" i="1" s="1"/>
  <c r="D104" i="1"/>
  <c r="B104" i="1"/>
  <c r="H103" i="1"/>
  <c r="F103" i="1"/>
  <c r="G103" i="1" s="1"/>
  <c r="AG103" i="1" s="1"/>
  <c r="D103" i="1"/>
  <c r="B103" i="1"/>
  <c r="H102" i="1"/>
  <c r="AO102" i="1" s="1"/>
  <c r="F102" i="1"/>
  <c r="G102" i="1" s="1"/>
  <c r="AG102" i="1" s="1"/>
  <c r="D102" i="1"/>
  <c r="B102" i="1"/>
  <c r="T91" i="1"/>
  <c r="AM90" i="1"/>
  <c r="AA90" i="1"/>
  <c r="T90" i="1"/>
  <c r="AM89" i="1"/>
  <c r="AA89" i="1"/>
  <c r="T89" i="1"/>
  <c r="AM88" i="1"/>
  <c r="AG88" i="1"/>
  <c r="AA88" i="1"/>
  <c r="T88" i="1"/>
  <c r="AM87" i="1"/>
  <c r="AG87" i="1"/>
  <c r="AA87" i="1"/>
  <c r="T87" i="1"/>
  <c r="H84" i="1"/>
  <c r="AM84" i="1" s="1"/>
  <c r="F84" i="1"/>
  <c r="G84" i="1" s="1"/>
  <c r="D84" i="1"/>
  <c r="B84" i="1"/>
  <c r="H83" i="1"/>
  <c r="AL83" i="1" s="1"/>
  <c r="F83" i="1"/>
  <c r="G83" i="1" s="1"/>
  <c r="D83" i="1"/>
  <c r="B83" i="1"/>
  <c r="H82" i="1"/>
  <c r="AK82" i="1" s="1"/>
  <c r="F82" i="1"/>
  <c r="G82" i="1" s="1"/>
  <c r="AG82" i="1" s="1"/>
  <c r="D82" i="1"/>
  <c r="B82" i="1"/>
  <c r="H81" i="1"/>
  <c r="AO81" i="1" s="1"/>
  <c r="F81" i="1"/>
  <c r="G81" i="1" s="1"/>
  <c r="D81" i="1"/>
  <c r="B81" i="1"/>
  <c r="H80" i="1"/>
  <c r="AO80" i="1" s="1"/>
  <c r="F80" i="1"/>
  <c r="G80" i="1" s="1"/>
  <c r="AF80" i="1" s="1"/>
  <c r="D80" i="1"/>
  <c r="X80" i="1" s="1"/>
  <c r="B80" i="1"/>
  <c r="H79" i="1"/>
  <c r="F79" i="1"/>
  <c r="G79" i="1" s="1"/>
  <c r="AF79" i="1" s="1"/>
  <c r="D79" i="1"/>
  <c r="B79" i="1"/>
  <c r="H78" i="1"/>
  <c r="AM78" i="1" s="1"/>
  <c r="F78" i="1"/>
  <c r="G78" i="1" s="1"/>
  <c r="AG78" i="1" s="1"/>
  <c r="D78" i="1"/>
  <c r="B78" i="1"/>
  <c r="H77" i="1"/>
  <c r="F77" i="1"/>
  <c r="G77" i="1" s="1"/>
  <c r="D77" i="1"/>
  <c r="B77" i="1"/>
  <c r="H76" i="1"/>
  <c r="F76" i="1"/>
  <c r="G76" i="1" s="1"/>
  <c r="D76" i="1"/>
  <c r="B76" i="1"/>
  <c r="H75" i="1"/>
  <c r="AM75" i="1" s="1"/>
  <c r="F75" i="1"/>
  <c r="G75" i="1" s="1"/>
  <c r="D75" i="1"/>
  <c r="B75" i="1"/>
  <c r="H74" i="1"/>
  <c r="F74" i="1"/>
  <c r="G74" i="1" s="1"/>
  <c r="D74" i="1"/>
  <c r="B74" i="1"/>
  <c r="H73" i="1"/>
  <c r="AK73" i="1" s="1"/>
  <c r="F73" i="1"/>
  <c r="G73" i="1" s="1"/>
  <c r="AG73" i="1" s="1"/>
  <c r="D73" i="1"/>
  <c r="B73" i="1"/>
  <c r="H72" i="1"/>
  <c r="AO72" i="1" s="1"/>
  <c r="F72" i="1"/>
  <c r="G72" i="1" s="1"/>
  <c r="D72" i="1"/>
  <c r="B72" i="1"/>
  <c r="H71" i="1"/>
  <c r="F71" i="1"/>
  <c r="G71" i="1" s="1"/>
  <c r="AF71" i="1" s="1"/>
  <c r="D71" i="1"/>
  <c r="B71" i="1"/>
  <c r="H70" i="1"/>
  <c r="AO70" i="1" s="1"/>
  <c r="F70" i="1"/>
  <c r="G70" i="1" s="1"/>
  <c r="AG70" i="1" s="1"/>
  <c r="D70" i="1"/>
  <c r="B70" i="1"/>
  <c r="H69" i="1"/>
  <c r="F69" i="1"/>
  <c r="G69" i="1" s="1"/>
  <c r="D69" i="1"/>
  <c r="B69" i="1"/>
  <c r="H68" i="1"/>
  <c r="AO68" i="1" s="1"/>
  <c r="F68" i="1"/>
  <c r="G68" i="1" s="1"/>
  <c r="D68" i="1"/>
  <c r="B68" i="1"/>
  <c r="H67" i="1"/>
  <c r="F67" i="1"/>
  <c r="G67" i="1" s="1"/>
  <c r="D67" i="1"/>
  <c r="B67" i="1"/>
  <c r="H66" i="1"/>
  <c r="AL66" i="1" s="1"/>
  <c r="F66" i="1"/>
  <c r="G66" i="1" s="1"/>
  <c r="D66" i="1"/>
  <c r="B66" i="1"/>
  <c r="H65" i="1"/>
  <c r="AK65" i="1" s="1"/>
  <c r="F65" i="1"/>
  <c r="G65" i="1" s="1"/>
  <c r="AG65" i="1" s="1"/>
  <c r="D65" i="1"/>
  <c r="B65" i="1"/>
  <c r="H64" i="1"/>
  <c r="AO64" i="1" s="1"/>
  <c r="F64" i="1"/>
  <c r="G64" i="1" s="1"/>
  <c r="D64" i="1"/>
  <c r="B64" i="1"/>
  <c r="H63" i="1"/>
  <c r="AO63" i="1" s="1"/>
  <c r="F63" i="1"/>
  <c r="G63" i="1" s="1"/>
  <c r="D63" i="1"/>
  <c r="B63" i="1"/>
  <c r="H62" i="1"/>
  <c r="AO62" i="1" s="1"/>
  <c r="F62" i="1"/>
  <c r="G62" i="1" s="1"/>
  <c r="AG62" i="1" s="1"/>
  <c r="D62" i="1"/>
  <c r="B62" i="1"/>
  <c r="H61" i="1"/>
  <c r="AO61" i="1" s="1"/>
  <c r="F61" i="1"/>
  <c r="G61" i="1" s="1"/>
  <c r="AF61" i="1" s="1"/>
  <c r="D61" i="1"/>
  <c r="B61" i="1"/>
  <c r="H60" i="1"/>
  <c r="AO60" i="1" s="1"/>
  <c r="F60" i="1"/>
  <c r="G60" i="1" s="1"/>
  <c r="AG60" i="1" s="1"/>
  <c r="D60" i="1"/>
  <c r="B60" i="1"/>
  <c r="H59" i="1"/>
  <c r="F59" i="1"/>
  <c r="G59" i="1" s="1"/>
  <c r="AG59" i="1" s="1"/>
  <c r="D59" i="1"/>
  <c r="B59" i="1"/>
  <c r="H58" i="1"/>
  <c r="AM58" i="1" s="1"/>
  <c r="F58" i="1"/>
  <c r="G58" i="1" s="1"/>
  <c r="D58" i="1"/>
  <c r="B58" i="1"/>
  <c r="H57" i="1"/>
  <c r="F57" i="1"/>
  <c r="G57" i="1" s="1"/>
  <c r="D57" i="1"/>
  <c r="B57" i="1"/>
  <c r="H56" i="1"/>
  <c r="AL56" i="1" s="1"/>
  <c r="F56" i="1"/>
  <c r="G56" i="1" s="1"/>
  <c r="D56" i="1"/>
  <c r="B56" i="1"/>
  <c r="H55" i="1"/>
  <c r="AO55" i="1" s="1"/>
  <c r="F55" i="1"/>
  <c r="G55" i="1" s="1"/>
  <c r="AF55" i="1" s="1"/>
  <c r="D55" i="1"/>
  <c r="B55" i="1"/>
  <c r="AM43" i="1"/>
  <c r="AM42" i="1"/>
  <c r="AM41" i="1"/>
  <c r="AM40" i="1"/>
  <c r="AG41" i="1"/>
  <c r="AG40" i="1"/>
  <c r="AA43" i="1"/>
  <c r="AA42" i="1"/>
  <c r="AA41" i="1"/>
  <c r="AA40" i="1"/>
  <c r="T44" i="1"/>
  <c r="T43" i="1"/>
  <c r="T42" i="1"/>
  <c r="T41" i="1"/>
  <c r="T40" i="1"/>
  <c r="E176" i="1"/>
  <c r="C174" i="1"/>
  <c r="C173" i="1"/>
  <c r="E167" i="1"/>
  <c r="C165" i="1"/>
  <c r="E159" i="1"/>
  <c r="C157" i="1"/>
  <c r="E151" i="1"/>
  <c r="C149" i="1"/>
  <c r="E177" i="1"/>
  <c r="C175" i="1"/>
  <c r="E168" i="1"/>
  <c r="C166" i="1"/>
  <c r="E160" i="1"/>
  <c r="C158" i="1"/>
  <c r="E152" i="1"/>
  <c r="C150" i="1"/>
  <c r="C176" i="1"/>
  <c r="E169" i="1"/>
  <c r="C167" i="1"/>
  <c r="E161" i="1"/>
  <c r="C159" i="1"/>
  <c r="E153" i="1"/>
  <c r="C151" i="1"/>
  <c r="C177" i="1"/>
  <c r="E170" i="1"/>
  <c r="C168" i="1"/>
  <c r="E162" i="1"/>
  <c r="C160" i="1"/>
  <c r="E154" i="1"/>
  <c r="C152" i="1"/>
  <c r="E171" i="1"/>
  <c r="C169" i="1"/>
  <c r="E163" i="1"/>
  <c r="C161" i="1"/>
  <c r="E155" i="1"/>
  <c r="C153" i="1"/>
  <c r="E172" i="1"/>
  <c r="C170" i="1"/>
  <c r="E164" i="1"/>
  <c r="C162" i="1"/>
  <c r="E156" i="1"/>
  <c r="C154" i="1"/>
  <c r="E158" i="1"/>
  <c r="E149" i="1"/>
  <c r="E157" i="1"/>
  <c r="E174" i="1"/>
  <c r="C155" i="1"/>
  <c r="E175" i="1"/>
  <c r="E148" i="1"/>
  <c r="E166" i="1"/>
  <c r="E165" i="1"/>
  <c r="E173" i="1"/>
  <c r="C156" i="1"/>
  <c r="C148" i="1"/>
  <c r="C164" i="1"/>
  <c r="C172" i="1"/>
  <c r="E150" i="1"/>
  <c r="C171" i="1"/>
  <c r="C163" i="1"/>
  <c r="E130" i="1"/>
  <c r="C128" i="1"/>
  <c r="C127" i="1"/>
  <c r="E121" i="1"/>
  <c r="C119" i="1"/>
  <c r="E113" i="1"/>
  <c r="C111" i="1"/>
  <c r="E131" i="1"/>
  <c r="C129" i="1"/>
  <c r="E122" i="1"/>
  <c r="C120" i="1"/>
  <c r="E114" i="1"/>
  <c r="C130" i="1"/>
  <c r="E123" i="1"/>
  <c r="C121" i="1"/>
  <c r="E115" i="1"/>
  <c r="C113" i="1"/>
  <c r="E107" i="1"/>
  <c r="C105" i="1"/>
  <c r="C131" i="1"/>
  <c r="E124" i="1"/>
  <c r="C122" i="1"/>
  <c r="E116" i="1"/>
  <c r="C114" i="1"/>
  <c r="E108" i="1"/>
  <c r="C106" i="1"/>
  <c r="E125" i="1"/>
  <c r="C123" i="1"/>
  <c r="E117" i="1"/>
  <c r="C115" i="1"/>
  <c r="E109" i="1"/>
  <c r="C107" i="1"/>
  <c r="E128" i="1"/>
  <c r="E127" i="1"/>
  <c r="C125" i="1"/>
  <c r="E119" i="1"/>
  <c r="C117" i="1"/>
  <c r="E111" i="1"/>
  <c r="C109" i="1"/>
  <c r="E103" i="1"/>
  <c r="E129" i="1"/>
  <c r="C126" i="1"/>
  <c r="E120" i="1"/>
  <c r="C118" i="1"/>
  <c r="E112" i="1"/>
  <c r="C110" i="1"/>
  <c r="E104" i="1"/>
  <c r="C102" i="1"/>
  <c r="E126" i="1"/>
  <c r="C112" i="1"/>
  <c r="C104" i="1"/>
  <c r="E105" i="1"/>
  <c r="E102" i="1"/>
  <c r="C124" i="1"/>
  <c r="E118" i="1"/>
  <c r="E110" i="1"/>
  <c r="C108" i="1"/>
  <c r="C116" i="1"/>
  <c r="C103" i="1"/>
  <c r="E106" i="1"/>
  <c r="E83" i="1"/>
  <c r="C81" i="1"/>
  <c r="C80" i="1"/>
  <c r="E74" i="1"/>
  <c r="C72" i="1"/>
  <c r="E66" i="1"/>
  <c r="C64" i="1"/>
  <c r="E58" i="1"/>
  <c r="C56" i="1"/>
  <c r="C59" i="1"/>
  <c r="E84" i="1"/>
  <c r="C82" i="1"/>
  <c r="E75" i="1"/>
  <c r="C73" i="1"/>
  <c r="E67" i="1"/>
  <c r="C65" i="1"/>
  <c r="E59" i="1"/>
  <c r="C57" i="1"/>
  <c r="E60" i="1"/>
  <c r="C58" i="1"/>
  <c r="C83" i="1"/>
  <c r="E76" i="1"/>
  <c r="C74" i="1"/>
  <c r="E68" i="1"/>
  <c r="C66" i="1"/>
  <c r="C84" i="1"/>
  <c r="E77" i="1"/>
  <c r="C75" i="1"/>
  <c r="E69" i="1"/>
  <c r="C67" i="1"/>
  <c r="E61" i="1"/>
  <c r="E78" i="1"/>
  <c r="C76" i="1"/>
  <c r="E70" i="1"/>
  <c r="C68" i="1"/>
  <c r="E62" i="1"/>
  <c r="E79" i="1"/>
  <c r="C77" i="1"/>
  <c r="E71" i="1"/>
  <c r="C69" i="1"/>
  <c r="E63" i="1"/>
  <c r="E81" i="1"/>
  <c r="E80" i="1"/>
  <c r="C78" i="1"/>
  <c r="E72" i="1"/>
  <c r="C70" i="1"/>
  <c r="E64" i="1"/>
  <c r="C62" i="1"/>
  <c r="E56" i="1"/>
  <c r="C63" i="1"/>
  <c r="C61" i="1"/>
  <c r="E55" i="1"/>
  <c r="E82" i="1"/>
  <c r="E73" i="1"/>
  <c r="C60" i="1"/>
  <c r="C79" i="1"/>
  <c r="E65" i="1"/>
  <c r="E57" i="1"/>
  <c r="C71" i="1"/>
  <c r="C55" i="1"/>
  <c r="AK165" i="1" l="1"/>
  <c r="AN114" i="1"/>
  <c r="AL150" i="1"/>
  <c r="AK72" i="1"/>
  <c r="AM115" i="1"/>
  <c r="AM151" i="1"/>
  <c r="AN171" i="1"/>
  <c r="AN65" i="1"/>
  <c r="AN115" i="1"/>
  <c r="AN84" i="1"/>
  <c r="AF103" i="1"/>
  <c r="AM114" i="1"/>
  <c r="AN155" i="1"/>
  <c r="AK109" i="1"/>
  <c r="AL73" i="1"/>
  <c r="AF70" i="1"/>
  <c r="AL118" i="1"/>
  <c r="AL149" i="1"/>
  <c r="AM176" i="1"/>
  <c r="AL65" i="1"/>
  <c r="AK156" i="1"/>
  <c r="AL114" i="1"/>
  <c r="AM155" i="1"/>
  <c r="AL175" i="1"/>
  <c r="AF78" i="1"/>
  <c r="AM122" i="1"/>
  <c r="AK127" i="1"/>
  <c r="AK151" i="1"/>
  <c r="AM167" i="1"/>
  <c r="AO177" i="1"/>
  <c r="AK167" i="1"/>
  <c r="AL110" i="1"/>
  <c r="AN122" i="1"/>
  <c r="AL127" i="1"/>
  <c r="AK150" i="1"/>
  <c r="AL151" i="1"/>
  <c r="AM166" i="1"/>
  <c r="AN167" i="1"/>
  <c r="AM70" i="1"/>
  <c r="AM150" i="1"/>
  <c r="AN151" i="1"/>
  <c r="AN70" i="1"/>
  <c r="AK114" i="1"/>
  <c r="AG156" i="1"/>
  <c r="AM123" i="1"/>
  <c r="AG148" i="1"/>
  <c r="AL167" i="1"/>
  <c r="AK172" i="1"/>
  <c r="AG171" i="1"/>
  <c r="AF171" i="1"/>
  <c r="AG163" i="1"/>
  <c r="AF163" i="1"/>
  <c r="AG164" i="1"/>
  <c r="AF164" i="1"/>
  <c r="AG155" i="1"/>
  <c r="AF155" i="1"/>
  <c r="AK61" i="1"/>
  <c r="AM81" i="1"/>
  <c r="AN123" i="1"/>
  <c r="AL131" i="1"/>
  <c r="AK148" i="1"/>
  <c r="AK158" i="1"/>
  <c r="AK159" i="1"/>
  <c r="AL165" i="1"/>
  <c r="AK174" i="1"/>
  <c r="AM175" i="1"/>
  <c r="AN176" i="1"/>
  <c r="AN81" i="1"/>
  <c r="AN131" i="1"/>
  <c r="AL148" i="1"/>
  <c r="AL158" i="1"/>
  <c r="AL159" i="1"/>
  <c r="AM163" i="1"/>
  <c r="AG173" i="1"/>
  <c r="AL174" i="1"/>
  <c r="AM64" i="1"/>
  <c r="AM66" i="1"/>
  <c r="AK157" i="1"/>
  <c r="AM158" i="1"/>
  <c r="AM159" i="1"/>
  <c r="AN163" i="1"/>
  <c r="AK164" i="1"/>
  <c r="AK173" i="1"/>
  <c r="AF109" i="1"/>
  <c r="AN116" i="1"/>
  <c r="AL157" i="1"/>
  <c r="AN159" i="1"/>
  <c r="AG172" i="1"/>
  <c r="AO173" i="1"/>
  <c r="AK166" i="1"/>
  <c r="AN64" i="1"/>
  <c r="AN124" i="1"/>
  <c r="AK149" i="1"/>
  <c r="AL166" i="1"/>
  <c r="AM170" i="1"/>
  <c r="AK175" i="1"/>
  <c r="AL176" i="1"/>
  <c r="S163" i="1"/>
  <c r="W163" i="1"/>
  <c r="V163" i="1"/>
  <c r="U163" i="1"/>
  <c r="T163" i="1"/>
  <c r="S171" i="1"/>
  <c r="W171" i="1"/>
  <c r="V171" i="1"/>
  <c r="U171" i="1"/>
  <c r="T171" i="1"/>
  <c r="AC150" i="1"/>
  <c r="AB150" i="1"/>
  <c r="AA150" i="1"/>
  <c r="Z150" i="1"/>
  <c r="T172" i="1"/>
  <c r="S172" i="1"/>
  <c r="W172" i="1"/>
  <c r="U172" i="1"/>
  <c r="V172" i="1"/>
  <c r="T164" i="1"/>
  <c r="S164" i="1"/>
  <c r="W164" i="1"/>
  <c r="V164" i="1"/>
  <c r="U164" i="1"/>
  <c r="T148" i="1"/>
  <c r="S148" i="1"/>
  <c r="V148" i="1"/>
  <c r="W148" i="1"/>
  <c r="U148" i="1"/>
  <c r="T156" i="1"/>
  <c r="S156" i="1"/>
  <c r="W156" i="1"/>
  <c r="U156" i="1"/>
  <c r="V156" i="1"/>
  <c r="AC173" i="1"/>
  <c r="AB173" i="1"/>
  <c r="AA173" i="1"/>
  <c r="Z173" i="1"/>
  <c r="AC165" i="1"/>
  <c r="AB165" i="1"/>
  <c r="AA165" i="1"/>
  <c r="Z165" i="1"/>
  <c r="AC166" i="1"/>
  <c r="AB166" i="1"/>
  <c r="AA166" i="1"/>
  <c r="Z166" i="1"/>
  <c r="AC148" i="1"/>
  <c r="AB148" i="1"/>
  <c r="AA148" i="1"/>
  <c r="Z148" i="1"/>
  <c r="AC175" i="1"/>
  <c r="AB175" i="1"/>
  <c r="AA175" i="1"/>
  <c r="Z175" i="1"/>
  <c r="S155" i="1"/>
  <c r="W155" i="1"/>
  <c r="V155" i="1"/>
  <c r="U155" i="1"/>
  <c r="T155" i="1"/>
  <c r="AC174" i="1"/>
  <c r="AB174" i="1"/>
  <c r="AA174" i="1"/>
  <c r="Z174" i="1"/>
  <c r="AC157" i="1"/>
  <c r="AB157" i="1"/>
  <c r="AA157" i="1"/>
  <c r="Z157" i="1"/>
  <c r="AC149" i="1"/>
  <c r="AB149" i="1"/>
  <c r="AA149" i="1"/>
  <c r="Z149" i="1"/>
  <c r="AC158" i="1"/>
  <c r="AB158" i="1"/>
  <c r="AA158" i="1"/>
  <c r="Z158" i="1"/>
  <c r="W154" i="1"/>
  <c r="V154" i="1"/>
  <c r="U154" i="1"/>
  <c r="T154" i="1"/>
  <c r="S154" i="1"/>
  <c r="AC156" i="1"/>
  <c r="AB156" i="1"/>
  <c r="AA156" i="1"/>
  <c r="Z156" i="1"/>
  <c r="W162" i="1"/>
  <c r="V162" i="1"/>
  <c r="U162" i="1"/>
  <c r="T162" i="1"/>
  <c r="S162" i="1"/>
  <c r="AC164" i="1"/>
  <c r="AB164" i="1"/>
  <c r="AA164" i="1"/>
  <c r="Z164" i="1"/>
  <c r="W170" i="1"/>
  <c r="V170" i="1"/>
  <c r="U170" i="1"/>
  <c r="S170" i="1"/>
  <c r="T170" i="1"/>
  <c r="AC172" i="1"/>
  <c r="AB172" i="1"/>
  <c r="AA172" i="1"/>
  <c r="Z172" i="1"/>
  <c r="W153" i="1"/>
  <c r="V153" i="1"/>
  <c r="U153" i="1"/>
  <c r="T153" i="1"/>
  <c r="S153" i="1"/>
  <c r="AC155" i="1"/>
  <c r="AB155" i="1"/>
  <c r="AA155" i="1"/>
  <c r="Z155" i="1"/>
  <c r="W161" i="1"/>
  <c r="V161" i="1"/>
  <c r="U161" i="1"/>
  <c r="T161" i="1"/>
  <c r="S161" i="1"/>
  <c r="AC163" i="1"/>
  <c r="AB163" i="1"/>
  <c r="AA163" i="1"/>
  <c r="Z163" i="1"/>
  <c r="W169" i="1"/>
  <c r="V169" i="1"/>
  <c r="U169" i="1"/>
  <c r="T169" i="1"/>
  <c r="S169" i="1"/>
  <c r="AC171" i="1"/>
  <c r="AB171" i="1"/>
  <c r="AA171" i="1"/>
  <c r="Z171" i="1"/>
  <c r="W152" i="1"/>
  <c r="V152" i="1"/>
  <c r="U152" i="1"/>
  <c r="T152" i="1"/>
  <c r="S152" i="1"/>
  <c r="AB154" i="1"/>
  <c r="AA154" i="1"/>
  <c r="Z154" i="1"/>
  <c r="AC154" i="1"/>
  <c r="W160" i="1"/>
  <c r="V160" i="1"/>
  <c r="U160" i="1"/>
  <c r="T160" i="1"/>
  <c r="S160" i="1"/>
  <c r="AB162" i="1"/>
  <c r="AA162" i="1"/>
  <c r="Z162" i="1"/>
  <c r="AC162" i="1"/>
  <c r="W168" i="1"/>
  <c r="V168" i="1"/>
  <c r="U168" i="1"/>
  <c r="T168" i="1"/>
  <c r="S168" i="1"/>
  <c r="AB170" i="1"/>
  <c r="AA170" i="1"/>
  <c r="Z170" i="1"/>
  <c r="AC170" i="1"/>
  <c r="W177" i="1"/>
  <c r="V177" i="1"/>
  <c r="U177" i="1"/>
  <c r="T177" i="1"/>
  <c r="S177" i="1"/>
  <c r="W151" i="1"/>
  <c r="V151" i="1"/>
  <c r="U151" i="1"/>
  <c r="T151" i="1"/>
  <c r="S151" i="1"/>
  <c r="AA153" i="1"/>
  <c r="Z153" i="1"/>
  <c r="AC153" i="1"/>
  <c r="AB153" i="1"/>
  <c r="W159" i="1"/>
  <c r="V159" i="1"/>
  <c r="U159" i="1"/>
  <c r="T159" i="1"/>
  <c r="S159" i="1"/>
  <c r="AA161" i="1"/>
  <c r="Z161" i="1"/>
  <c r="AC161" i="1"/>
  <c r="AB161" i="1"/>
  <c r="W167" i="1"/>
  <c r="V167" i="1"/>
  <c r="U167" i="1"/>
  <c r="T167" i="1"/>
  <c r="S167" i="1"/>
  <c r="AA169" i="1"/>
  <c r="Z169" i="1"/>
  <c r="AC169" i="1"/>
  <c r="AB169" i="1"/>
  <c r="W176" i="1"/>
  <c r="V176" i="1"/>
  <c r="U176" i="1"/>
  <c r="T176" i="1"/>
  <c r="S176" i="1"/>
  <c r="V150" i="1"/>
  <c r="U150" i="1"/>
  <c r="T150" i="1"/>
  <c r="S150" i="1"/>
  <c r="W150" i="1"/>
  <c r="Z152" i="1"/>
  <c r="AC152" i="1"/>
  <c r="AA152" i="1"/>
  <c r="AB152" i="1"/>
  <c r="V158" i="1"/>
  <c r="U158" i="1"/>
  <c r="T158" i="1"/>
  <c r="S158" i="1"/>
  <c r="W158" i="1"/>
  <c r="Z160" i="1"/>
  <c r="AC160" i="1"/>
  <c r="AA160" i="1"/>
  <c r="AB160" i="1"/>
  <c r="V166" i="1"/>
  <c r="U166" i="1"/>
  <c r="T166" i="1"/>
  <c r="S166" i="1"/>
  <c r="W166" i="1"/>
  <c r="Z168" i="1"/>
  <c r="AC168" i="1"/>
  <c r="AB168" i="1"/>
  <c r="AA168" i="1"/>
  <c r="V175" i="1"/>
  <c r="U175" i="1"/>
  <c r="T175" i="1"/>
  <c r="S175" i="1"/>
  <c r="W175" i="1"/>
  <c r="Z177" i="1"/>
  <c r="AC177" i="1"/>
  <c r="AB177" i="1"/>
  <c r="AA177" i="1"/>
  <c r="U149" i="1"/>
  <c r="T149" i="1"/>
  <c r="S149" i="1"/>
  <c r="W149" i="1"/>
  <c r="V149" i="1"/>
  <c r="AC151" i="1"/>
  <c r="AB151" i="1"/>
  <c r="AA151" i="1"/>
  <c r="Z151" i="1"/>
  <c r="U157" i="1"/>
  <c r="T157" i="1"/>
  <c r="S157" i="1"/>
  <c r="W157" i="1"/>
  <c r="V157" i="1"/>
  <c r="AC159" i="1"/>
  <c r="AB159" i="1"/>
  <c r="Z159" i="1"/>
  <c r="AA159" i="1"/>
  <c r="U165" i="1"/>
  <c r="T165" i="1"/>
  <c r="S165" i="1"/>
  <c r="W165" i="1"/>
  <c r="V165" i="1"/>
  <c r="AC167" i="1"/>
  <c r="AB167" i="1"/>
  <c r="AA167" i="1"/>
  <c r="Z167" i="1"/>
  <c r="U173" i="1"/>
  <c r="T173" i="1"/>
  <c r="S173" i="1"/>
  <c r="V173" i="1"/>
  <c r="W173" i="1"/>
  <c r="U174" i="1"/>
  <c r="T174" i="1"/>
  <c r="S174" i="1"/>
  <c r="V174" i="1"/>
  <c r="W174" i="1"/>
  <c r="AC176" i="1"/>
  <c r="AB176" i="1"/>
  <c r="AA176" i="1"/>
  <c r="Z176" i="1"/>
  <c r="AG151" i="1"/>
  <c r="AF151" i="1"/>
  <c r="AG167" i="1"/>
  <c r="AF167" i="1"/>
  <c r="AN75" i="1"/>
  <c r="AG158" i="1"/>
  <c r="AF158" i="1"/>
  <c r="AN168" i="1"/>
  <c r="AG176" i="1"/>
  <c r="AF176" i="1"/>
  <c r="AF60" i="1"/>
  <c r="AL61" i="1"/>
  <c r="AN62" i="1"/>
  <c r="AL102" i="1"/>
  <c r="AM107" i="1"/>
  <c r="AK117" i="1"/>
  <c r="AO120" i="1"/>
  <c r="AN120" i="1"/>
  <c r="AM120" i="1"/>
  <c r="AG150" i="1"/>
  <c r="AF150" i="1"/>
  <c r="AN160" i="1"/>
  <c r="AO128" i="1"/>
  <c r="AN128" i="1"/>
  <c r="AM128" i="1"/>
  <c r="AM168" i="1"/>
  <c r="AL168" i="1"/>
  <c r="AK168" i="1"/>
  <c r="AG174" i="1"/>
  <c r="AF174" i="1"/>
  <c r="AG152" i="1"/>
  <c r="AF152" i="1"/>
  <c r="AM62" i="1"/>
  <c r="AO106" i="1"/>
  <c r="AN106" i="1"/>
  <c r="AM61" i="1"/>
  <c r="AL106" i="1"/>
  <c r="AF115" i="1"/>
  <c r="AO119" i="1"/>
  <c r="AM119" i="1"/>
  <c r="AO126" i="1"/>
  <c r="AL126" i="1"/>
  <c r="AN152" i="1"/>
  <c r="AG159" i="1"/>
  <c r="AF159" i="1"/>
  <c r="AF170" i="1"/>
  <c r="AG177" i="1"/>
  <c r="AF177" i="1"/>
  <c r="AO104" i="1"/>
  <c r="AM104" i="1"/>
  <c r="AG125" i="1"/>
  <c r="AF125" i="1"/>
  <c r="AL63" i="1"/>
  <c r="AK104" i="1"/>
  <c r="AO112" i="1"/>
  <c r="AM112" i="1"/>
  <c r="AL112" i="1"/>
  <c r="AM80" i="1"/>
  <c r="AN108" i="1"/>
  <c r="AO111" i="1"/>
  <c r="AM111" i="1"/>
  <c r="AL111" i="1"/>
  <c r="AN112" i="1"/>
  <c r="AG149" i="1"/>
  <c r="AF149" i="1"/>
  <c r="AN153" i="1"/>
  <c r="AM153" i="1"/>
  <c r="AL153" i="1"/>
  <c r="AK153" i="1"/>
  <c r="AN107" i="1"/>
  <c r="AL55" i="1"/>
  <c r="AM106" i="1"/>
  <c r="AK119" i="1"/>
  <c r="AL120" i="1"/>
  <c r="AF162" i="1"/>
  <c r="AM177" i="1"/>
  <c r="AL177" i="1"/>
  <c r="AK177" i="1"/>
  <c r="AO103" i="1"/>
  <c r="AK103" i="1"/>
  <c r="AM160" i="1"/>
  <c r="AL160" i="1"/>
  <c r="AK160" i="1"/>
  <c r="AN63" i="1"/>
  <c r="AM103" i="1"/>
  <c r="AG116" i="1"/>
  <c r="AN55" i="1"/>
  <c r="AF104" i="1"/>
  <c r="AG104" i="1"/>
  <c r="AL119" i="1"/>
  <c r="AO129" i="1"/>
  <c r="AN129" i="1"/>
  <c r="AL129" i="1"/>
  <c r="AO153" i="1"/>
  <c r="AF154" i="1"/>
  <c r="AG168" i="1"/>
  <c r="AF168" i="1"/>
  <c r="AG160" i="1"/>
  <c r="AF160" i="1"/>
  <c r="AG165" i="1"/>
  <c r="AF165" i="1"/>
  <c r="AN169" i="1"/>
  <c r="AM169" i="1"/>
  <c r="AL169" i="1"/>
  <c r="AK169" i="1"/>
  <c r="AG175" i="1"/>
  <c r="AF175" i="1"/>
  <c r="AL62" i="1"/>
  <c r="AM63" i="1"/>
  <c r="AK75" i="1"/>
  <c r="AL80" i="1"/>
  <c r="AL103" i="1"/>
  <c r="AL104" i="1"/>
  <c r="AG108" i="1"/>
  <c r="AK112" i="1"/>
  <c r="AL128" i="1"/>
  <c r="AM152" i="1"/>
  <c r="AL152" i="1"/>
  <c r="AK152" i="1"/>
  <c r="AG157" i="1"/>
  <c r="AF157" i="1"/>
  <c r="AN161" i="1"/>
  <c r="AM161" i="1"/>
  <c r="AL161" i="1"/>
  <c r="AK161" i="1"/>
  <c r="AG166" i="1"/>
  <c r="AF166" i="1"/>
  <c r="AM149" i="1"/>
  <c r="AN150" i="1"/>
  <c r="AF153" i="1"/>
  <c r="AK155" i="1"/>
  <c r="AL156" i="1"/>
  <c r="AM157" i="1"/>
  <c r="AN158" i="1"/>
  <c r="AF161" i="1"/>
  <c r="AK163" i="1"/>
  <c r="AL164" i="1"/>
  <c r="AM165" i="1"/>
  <c r="AN166" i="1"/>
  <c r="AF169" i="1"/>
  <c r="AK171" i="1"/>
  <c r="AL172" i="1"/>
  <c r="AL173" i="1"/>
  <c r="AM174" i="1"/>
  <c r="AN175" i="1"/>
  <c r="AO176" i="1"/>
  <c r="AM127" i="1"/>
  <c r="AM148" i="1"/>
  <c r="AN149" i="1"/>
  <c r="AK154" i="1"/>
  <c r="AL155" i="1"/>
  <c r="AM156" i="1"/>
  <c r="AN157" i="1"/>
  <c r="AK162" i="1"/>
  <c r="AL163" i="1"/>
  <c r="AM164" i="1"/>
  <c r="AN165" i="1"/>
  <c r="AK170" i="1"/>
  <c r="AL171" i="1"/>
  <c r="AM172" i="1"/>
  <c r="AM173" i="1"/>
  <c r="AN174" i="1"/>
  <c r="AO127" i="1"/>
  <c r="AN148" i="1"/>
  <c r="AL154" i="1"/>
  <c r="AN156" i="1"/>
  <c r="AL162" i="1"/>
  <c r="AN164" i="1"/>
  <c r="AL170" i="1"/>
  <c r="AM171" i="1"/>
  <c r="AN172" i="1"/>
  <c r="AM154" i="1"/>
  <c r="AM162" i="1"/>
  <c r="AF117" i="1"/>
  <c r="AK122" i="1"/>
  <c r="AF123" i="1"/>
  <c r="AG124" i="1"/>
  <c r="AK125" i="1"/>
  <c r="AM131" i="1"/>
  <c r="AN154" i="1"/>
  <c r="AN162" i="1"/>
  <c r="AN170" i="1"/>
  <c r="AL122" i="1"/>
  <c r="AB106" i="1"/>
  <c r="AA106" i="1"/>
  <c r="AC106" i="1"/>
  <c r="Z106" i="1"/>
  <c r="S103" i="1"/>
  <c r="W103" i="1"/>
  <c r="V103" i="1"/>
  <c r="U103" i="1"/>
  <c r="T103" i="1"/>
  <c r="W116" i="1"/>
  <c r="V116" i="1"/>
  <c r="T116" i="1"/>
  <c r="S116" i="1"/>
  <c r="U116" i="1"/>
  <c r="W108" i="1"/>
  <c r="V108" i="1"/>
  <c r="T108" i="1"/>
  <c r="S108" i="1"/>
  <c r="U108" i="1"/>
  <c r="AB110" i="1"/>
  <c r="AA110" i="1"/>
  <c r="Z110" i="1"/>
  <c r="AC110" i="1"/>
  <c r="AC118" i="1"/>
  <c r="AB118" i="1"/>
  <c r="AA118" i="1"/>
  <c r="Z118" i="1"/>
  <c r="W124" i="1"/>
  <c r="V124" i="1"/>
  <c r="T124" i="1"/>
  <c r="S124" i="1"/>
  <c r="U124" i="1"/>
  <c r="AB102" i="1"/>
  <c r="AA102" i="1"/>
  <c r="Z102" i="1"/>
  <c r="AC102" i="1"/>
  <c r="AC105" i="1"/>
  <c r="AA105" i="1"/>
  <c r="Z105" i="1"/>
  <c r="AB105" i="1"/>
  <c r="T104" i="1"/>
  <c r="S104" i="1"/>
  <c r="W104" i="1"/>
  <c r="V104" i="1"/>
  <c r="U104" i="1"/>
  <c r="V112" i="1"/>
  <c r="T112" i="1"/>
  <c r="S112" i="1"/>
  <c r="W112" i="1"/>
  <c r="U112" i="1"/>
  <c r="AC126" i="1"/>
  <c r="AB126" i="1"/>
  <c r="AA126" i="1"/>
  <c r="Z126" i="1"/>
  <c r="V102" i="1"/>
  <c r="U102" i="1"/>
  <c r="W102" i="1"/>
  <c r="T102" i="1"/>
  <c r="S102" i="1"/>
  <c r="AC104" i="1"/>
  <c r="AB104" i="1"/>
  <c r="Z104" i="1"/>
  <c r="AA104" i="1"/>
  <c r="T110" i="1"/>
  <c r="V110" i="1"/>
  <c r="U110" i="1"/>
  <c r="S110" i="1"/>
  <c r="W110" i="1"/>
  <c r="AC112" i="1"/>
  <c r="AB112" i="1"/>
  <c r="Z112" i="1"/>
  <c r="AA112" i="1"/>
  <c r="T118" i="1"/>
  <c r="S118" i="1"/>
  <c r="V118" i="1"/>
  <c r="U118" i="1"/>
  <c r="W118" i="1"/>
  <c r="AC120" i="1"/>
  <c r="AB120" i="1"/>
  <c r="Z120" i="1"/>
  <c r="AA120" i="1"/>
  <c r="T126" i="1"/>
  <c r="S126" i="1"/>
  <c r="V126" i="1"/>
  <c r="U126" i="1"/>
  <c r="W126" i="1"/>
  <c r="AC129" i="1"/>
  <c r="AB129" i="1"/>
  <c r="Z129" i="1"/>
  <c r="AA129" i="1"/>
  <c r="AC103" i="1"/>
  <c r="AB103" i="1"/>
  <c r="AA103" i="1"/>
  <c r="Z103" i="1"/>
  <c r="S109" i="1"/>
  <c r="W109" i="1"/>
  <c r="U109" i="1"/>
  <c r="T109" i="1"/>
  <c r="V109" i="1"/>
  <c r="AC111" i="1"/>
  <c r="AB111" i="1"/>
  <c r="AA111" i="1"/>
  <c r="Z111" i="1"/>
  <c r="S117" i="1"/>
  <c r="W117" i="1"/>
  <c r="U117" i="1"/>
  <c r="T117" i="1"/>
  <c r="V117" i="1"/>
  <c r="AC119" i="1"/>
  <c r="AB119" i="1"/>
  <c r="AA119" i="1"/>
  <c r="Z119" i="1"/>
  <c r="S125" i="1"/>
  <c r="W125" i="1"/>
  <c r="U125" i="1"/>
  <c r="T125" i="1"/>
  <c r="V125" i="1"/>
  <c r="AC127" i="1"/>
  <c r="AB127" i="1"/>
  <c r="AA127" i="1"/>
  <c r="Z127" i="1"/>
  <c r="AC128" i="1"/>
  <c r="AB128" i="1"/>
  <c r="AA128" i="1"/>
  <c r="Z128" i="1"/>
  <c r="W107" i="1"/>
  <c r="V107" i="1"/>
  <c r="U107" i="1"/>
  <c r="S107" i="1"/>
  <c r="T107" i="1"/>
  <c r="AC109" i="1"/>
  <c r="AA109" i="1"/>
  <c r="Z109" i="1"/>
  <c r="AB109" i="1"/>
  <c r="W115" i="1"/>
  <c r="V115" i="1"/>
  <c r="U115" i="1"/>
  <c r="S115" i="1"/>
  <c r="T115" i="1"/>
  <c r="AC117" i="1"/>
  <c r="AB117" i="1"/>
  <c r="AA117" i="1"/>
  <c r="Z117" i="1"/>
  <c r="W123" i="1"/>
  <c r="V123" i="1"/>
  <c r="U123" i="1"/>
  <c r="S123" i="1"/>
  <c r="T123" i="1"/>
  <c r="AC125" i="1"/>
  <c r="AB125" i="1"/>
  <c r="AA125" i="1"/>
  <c r="Z125" i="1"/>
  <c r="V106" i="1"/>
  <c r="U106" i="1"/>
  <c r="T106" i="1"/>
  <c r="W106" i="1"/>
  <c r="S106" i="1"/>
  <c r="AB108" i="1"/>
  <c r="Z108" i="1"/>
  <c r="AC108" i="1"/>
  <c r="AA108" i="1"/>
  <c r="W114" i="1"/>
  <c r="V114" i="1"/>
  <c r="U114" i="1"/>
  <c r="T114" i="1"/>
  <c r="S114" i="1"/>
  <c r="AB116" i="1"/>
  <c r="AA116" i="1"/>
  <c r="Z116" i="1"/>
  <c r="AC116" i="1"/>
  <c r="W122" i="1"/>
  <c r="V122" i="1"/>
  <c r="U122" i="1"/>
  <c r="T122" i="1"/>
  <c r="S122" i="1"/>
  <c r="AB124" i="1"/>
  <c r="AA124" i="1"/>
  <c r="Z124" i="1"/>
  <c r="AC124" i="1"/>
  <c r="W131" i="1"/>
  <c r="V131" i="1"/>
  <c r="U131" i="1"/>
  <c r="T131" i="1"/>
  <c r="S131" i="1"/>
  <c r="U105" i="1"/>
  <c r="T105" i="1"/>
  <c r="S105" i="1"/>
  <c r="W105" i="1"/>
  <c r="V105" i="1"/>
  <c r="AC107" i="1"/>
  <c r="AB107" i="1"/>
  <c r="AA107" i="1"/>
  <c r="Z107" i="1"/>
  <c r="W113" i="1"/>
  <c r="V113" i="1"/>
  <c r="U113" i="1"/>
  <c r="T113" i="1"/>
  <c r="S113" i="1"/>
  <c r="AA115" i="1"/>
  <c r="Z115" i="1"/>
  <c r="AC115" i="1"/>
  <c r="AB115" i="1"/>
  <c r="W121" i="1"/>
  <c r="V121" i="1"/>
  <c r="U121" i="1"/>
  <c r="T121" i="1"/>
  <c r="S121" i="1"/>
  <c r="AA123" i="1"/>
  <c r="Z123" i="1"/>
  <c r="AC123" i="1"/>
  <c r="AB123" i="1"/>
  <c r="W130" i="1"/>
  <c r="V130" i="1"/>
  <c r="U130" i="1"/>
  <c r="T130" i="1"/>
  <c r="S130" i="1"/>
  <c r="Z114" i="1"/>
  <c r="AB114" i="1"/>
  <c r="AA114" i="1"/>
  <c r="AC114" i="1"/>
  <c r="V120" i="1"/>
  <c r="U120" i="1"/>
  <c r="T120" i="1"/>
  <c r="S120" i="1"/>
  <c r="W120" i="1"/>
  <c r="Z122" i="1"/>
  <c r="AB122" i="1"/>
  <c r="AA122" i="1"/>
  <c r="AC122" i="1"/>
  <c r="V129" i="1"/>
  <c r="U129" i="1"/>
  <c r="T129" i="1"/>
  <c r="S129" i="1"/>
  <c r="W129" i="1"/>
  <c r="Z131" i="1"/>
  <c r="AB131" i="1"/>
  <c r="AA131" i="1"/>
  <c r="AC131" i="1"/>
  <c r="U111" i="1"/>
  <c r="S111" i="1"/>
  <c r="W111" i="1"/>
  <c r="V111" i="1"/>
  <c r="T111" i="1"/>
  <c r="AC113" i="1"/>
  <c r="AA113" i="1"/>
  <c r="Z113" i="1"/>
  <c r="AB113" i="1"/>
  <c r="U119" i="1"/>
  <c r="T119" i="1"/>
  <c r="S119" i="1"/>
  <c r="W119" i="1"/>
  <c r="V119" i="1"/>
  <c r="AC121" i="1"/>
  <c r="AA121" i="1"/>
  <c r="Z121" i="1"/>
  <c r="AB121" i="1"/>
  <c r="U127" i="1"/>
  <c r="T127" i="1"/>
  <c r="S127" i="1"/>
  <c r="W127" i="1"/>
  <c r="V127" i="1"/>
  <c r="U128" i="1"/>
  <c r="T128" i="1"/>
  <c r="S128" i="1"/>
  <c r="W128" i="1"/>
  <c r="V128" i="1"/>
  <c r="AC130" i="1"/>
  <c r="AA130" i="1"/>
  <c r="Z130" i="1"/>
  <c r="AB130" i="1"/>
  <c r="AL74" i="1"/>
  <c r="AM74" i="1"/>
  <c r="AG129" i="1"/>
  <c r="AF129" i="1"/>
  <c r="AG130" i="1"/>
  <c r="AF130" i="1"/>
  <c r="AO77" i="1"/>
  <c r="AL77" i="1"/>
  <c r="AK77" i="1"/>
  <c r="AM77" i="1"/>
  <c r="AG106" i="1"/>
  <c r="AF106" i="1"/>
  <c r="AF111" i="1"/>
  <c r="AG112" i="1"/>
  <c r="AF112" i="1"/>
  <c r="AG114" i="1"/>
  <c r="AF114" i="1"/>
  <c r="AL130" i="1"/>
  <c r="AK130" i="1"/>
  <c r="AN130" i="1"/>
  <c r="AM130" i="1"/>
  <c r="AM59" i="1"/>
  <c r="AN59" i="1"/>
  <c r="AO71" i="1"/>
  <c r="AN71" i="1"/>
  <c r="AM71" i="1"/>
  <c r="AL71" i="1"/>
  <c r="AO79" i="1"/>
  <c r="AM79" i="1"/>
  <c r="AL79" i="1"/>
  <c r="AO69" i="1"/>
  <c r="AM69" i="1"/>
  <c r="AL69" i="1"/>
  <c r="AK69" i="1"/>
  <c r="AF126" i="1"/>
  <c r="AG126" i="1"/>
  <c r="AK56" i="1"/>
  <c r="AK59" i="1"/>
  <c r="AF63" i="1"/>
  <c r="AG63" i="1"/>
  <c r="AK105" i="1"/>
  <c r="AF107" i="1"/>
  <c r="AG113" i="1"/>
  <c r="AF113" i="1"/>
  <c r="AG119" i="1"/>
  <c r="AF119" i="1"/>
  <c r="AG122" i="1"/>
  <c r="AF122" i="1"/>
  <c r="AO130" i="1"/>
  <c r="AO78" i="1"/>
  <c r="AN78" i="1"/>
  <c r="AL78" i="1"/>
  <c r="AK78" i="1"/>
  <c r="AN109" i="1"/>
  <c r="AM109" i="1"/>
  <c r="AL109" i="1"/>
  <c r="AL113" i="1"/>
  <c r="AK113" i="1"/>
  <c r="AN113" i="1"/>
  <c r="AM113" i="1"/>
  <c r="AG120" i="1"/>
  <c r="AF120" i="1"/>
  <c r="AN105" i="1"/>
  <c r="AM105" i="1"/>
  <c r="AM56" i="1"/>
  <c r="AM55" i="1"/>
  <c r="AO58" i="1"/>
  <c r="AO105" i="1"/>
  <c r="AF110" i="1"/>
  <c r="AG110" i="1"/>
  <c r="AF118" i="1"/>
  <c r="AG118" i="1"/>
  <c r="AG121" i="1"/>
  <c r="AF121" i="1"/>
  <c r="AF127" i="1"/>
  <c r="AG127" i="1"/>
  <c r="AM67" i="1"/>
  <c r="AN67" i="1"/>
  <c r="AK67" i="1"/>
  <c r="AF102" i="1"/>
  <c r="AG105" i="1"/>
  <c r="AF105" i="1"/>
  <c r="AL121" i="1"/>
  <c r="AK121" i="1"/>
  <c r="AN121" i="1"/>
  <c r="AM121" i="1"/>
  <c r="AG128" i="1"/>
  <c r="AF128" i="1"/>
  <c r="AG131" i="1"/>
  <c r="AF131" i="1"/>
  <c r="AO107" i="1"/>
  <c r="AO115" i="1"/>
  <c r="AO123" i="1"/>
  <c r="AM83" i="1"/>
  <c r="AK102" i="1"/>
  <c r="AK110" i="1"/>
  <c r="AK118" i="1"/>
  <c r="AK126" i="1"/>
  <c r="AM129" i="1"/>
  <c r="AO131" i="1"/>
  <c r="AK70" i="1"/>
  <c r="AM72" i="1"/>
  <c r="AN73" i="1"/>
  <c r="AM102" i="1"/>
  <c r="AN103" i="1"/>
  <c r="AK108" i="1"/>
  <c r="AM110" i="1"/>
  <c r="AN111" i="1"/>
  <c r="AK116" i="1"/>
  <c r="AL117" i="1"/>
  <c r="AM118" i="1"/>
  <c r="AN119" i="1"/>
  <c r="AK124" i="1"/>
  <c r="AL125" i="1"/>
  <c r="AM126" i="1"/>
  <c r="AK62" i="1"/>
  <c r="AK64" i="1"/>
  <c r="AL70" i="1"/>
  <c r="AN72" i="1"/>
  <c r="AK81" i="1"/>
  <c r="AL82" i="1"/>
  <c r="AN102" i="1"/>
  <c r="AK107" i="1"/>
  <c r="AL108" i="1"/>
  <c r="AN110" i="1"/>
  <c r="AK115" i="1"/>
  <c r="AL116" i="1"/>
  <c r="AM117" i="1"/>
  <c r="AN118" i="1"/>
  <c r="AK123" i="1"/>
  <c r="AL124" i="1"/>
  <c r="AM125" i="1"/>
  <c r="AN126" i="1"/>
  <c r="AM108" i="1"/>
  <c r="AM116" i="1"/>
  <c r="AN117" i="1"/>
  <c r="AM124" i="1"/>
  <c r="AN125" i="1"/>
  <c r="T55" i="1"/>
  <c r="S55" i="1"/>
  <c r="V55" i="1"/>
  <c r="W55" i="1"/>
  <c r="U55" i="1"/>
  <c r="T71" i="1"/>
  <c r="S71" i="1"/>
  <c r="W71" i="1"/>
  <c r="V71" i="1"/>
  <c r="U71" i="1"/>
  <c r="AC57" i="1"/>
  <c r="Z57" i="1"/>
  <c r="AA57" i="1"/>
  <c r="AB57" i="1"/>
  <c r="AC65" i="1"/>
  <c r="AB65" i="1"/>
  <c r="AA65" i="1"/>
  <c r="Z65" i="1"/>
  <c r="T79" i="1"/>
  <c r="S79" i="1"/>
  <c r="W79" i="1"/>
  <c r="V79" i="1"/>
  <c r="U79" i="1"/>
  <c r="V60" i="1"/>
  <c r="W60" i="1"/>
  <c r="S60" i="1"/>
  <c r="T60" i="1"/>
  <c r="U60" i="1"/>
  <c r="AC73" i="1"/>
  <c r="AB73" i="1"/>
  <c r="AA73" i="1"/>
  <c r="Z73" i="1"/>
  <c r="AC82" i="1"/>
  <c r="AB82" i="1"/>
  <c r="AA82" i="1"/>
  <c r="Z82" i="1"/>
  <c r="AB55" i="1"/>
  <c r="AC55" i="1"/>
  <c r="AA55" i="1"/>
  <c r="Z55" i="1"/>
  <c r="W61" i="1"/>
  <c r="T61" i="1"/>
  <c r="V61" i="1"/>
  <c r="U61" i="1"/>
  <c r="S61" i="1"/>
  <c r="T63" i="1"/>
  <c r="S63" i="1"/>
  <c r="W63" i="1"/>
  <c r="V63" i="1"/>
  <c r="U63" i="1"/>
  <c r="AC56" i="1"/>
  <c r="AB56" i="1"/>
  <c r="AA56" i="1"/>
  <c r="Z56" i="1"/>
  <c r="S62" i="1"/>
  <c r="W62" i="1"/>
  <c r="U62" i="1"/>
  <c r="V62" i="1"/>
  <c r="T62" i="1"/>
  <c r="AC64" i="1"/>
  <c r="AB64" i="1"/>
  <c r="AA64" i="1"/>
  <c r="Z64" i="1"/>
  <c r="S70" i="1"/>
  <c r="W70" i="1"/>
  <c r="V70" i="1"/>
  <c r="U70" i="1"/>
  <c r="T70" i="1"/>
  <c r="AC72" i="1"/>
  <c r="AB72" i="1"/>
  <c r="AA72" i="1"/>
  <c r="Z72" i="1"/>
  <c r="S78" i="1"/>
  <c r="W78" i="1"/>
  <c r="V78" i="1"/>
  <c r="U78" i="1"/>
  <c r="T78" i="1"/>
  <c r="AC80" i="1"/>
  <c r="AB80" i="1"/>
  <c r="AA80" i="1"/>
  <c r="Z80" i="1"/>
  <c r="AC81" i="1"/>
  <c r="AB81" i="1"/>
  <c r="AA81" i="1"/>
  <c r="Z81" i="1"/>
  <c r="AC63" i="1"/>
  <c r="AB63" i="1"/>
  <c r="AA63" i="1"/>
  <c r="Z63" i="1"/>
  <c r="W69" i="1"/>
  <c r="V69" i="1"/>
  <c r="U69" i="1"/>
  <c r="T69" i="1"/>
  <c r="S69" i="1"/>
  <c r="AC71" i="1"/>
  <c r="AB71" i="1"/>
  <c r="AA71" i="1"/>
  <c r="Z71" i="1"/>
  <c r="W77" i="1"/>
  <c r="V77" i="1"/>
  <c r="U77" i="1"/>
  <c r="T77" i="1"/>
  <c r="S77" i="1"/>
  <c r="AC79" i="1"/>
  <c r="AB79" i="1"/>
  <c r="AA79" i="1"/>
  <c r="Z79" i="1"/>
  <c r="AC62" i="1"/>
  <c r="AB62" i="1"/>
  <c r="AA62" i="1"/>
  <c r="Z62" i="1"/>
  <c r="W68" i="1"/>
  <c r="V68" i="1"/>
  <c r="U68" i="1"/>
  <c r="T68" i="1"/>
  <c r="S68" i="1"/>
  <c r="AC70" i="1"/>
  <c r="AB70" i="1"/>
  <c r="AA70" i="1"/>
  <c r="Z70" i="1"/>
  <c r="W76" i="1"/>
  <c r="V76" i="1"/>
  <c r="U76" i="1"/>
  <c r="T76" i="1"/>
  <c r="S76" i="1"/>
  <c r="AC78" i="1"/>
  <c r="AB78" i="1"/>
  <c r="AA78" i="1"/>
  <c r="Z78" i="1"/>
  <c r="AB61" i="1"/>
  <c r="AA61" i="1"/>
  <c r="Z61" i="1"/>
  <c r="AC61" i="1"/>
  <c r="W67" i="1"/>
  <c r="V67" i="1"/>
  <c r="U67" i="1"/>
  <c r="T67" i="1"/>
  <c r="S67" i="1"/>
  <c r="AB69" i="1"/>
  <c r="AA69" i="1"/>
  <c r="Z69" i="1"/>
  <c r="AC69" i="1"/>
  <c r="W75" i="1"/>
  <c r="V75" i="1"/>
  <c r="U75" i="1"/>
  <c r="T75" i="1"/>
  <c r="S75" i="1"/>
  <c r="AB77" i="1"/>
  <c r="AA77" i="1"/>
  <c r="Z77" i="1"/>
  <c r="AC77" i="1"/>
  <c r="W84" i="1"/>
  <c r="V84" i="1"/>
  <c r="U84" i="1"/>
  <c r="T84" i="1"/>
  <c r="S84" i="1"/>
  <c r="W66" i="1"/>
  <c r="V66" i="1"/>
  <c r="U66" i="1"/>
  <c r="T66" i="1"/>
  <c r="S66" i="1"/>
  <c r="AA68" i="1"/>
  <c r="Z68" i="1"/>
  <c r="AC68" i="1"/>
  <c r="AB68" i="1"/>
  <c r="W74" i="1"/>
  <c r="V74" i="1"/>
  <c r="U74" i="1"/>
  <c r="T74" i="1"/>
  <c r="S74" i="1"/>
  <c r="AA76" i="1"/>
  <c r="Z76" i="1"/>
  <c r="AC76" i="1"/>
  <c r="AB76" i="1"/>
  <c r="W83" i="1"/>
  <c r="V83" i="1"/>
  <c r="U83" i="1"/>
  <c r="T83" i="1"/>
  <c r="S83" i="1"/>
  <c r="W58" i="1"/>
  <c r="V58" i="1"/>
  <c r="U58" i="1"/>
  <c r="T58" i="1"/>
  <c r="S58" i="1"/>
  <c r="AA60" i="1"/>
  <c r="Z60" i="1"/>
  <c r="AC60" i="1"/>
  <c r="AB60" i="1"/>
  <c r="V57" i="1"/>
  <c r="T57" i="1"/>
  <c r="U57" i="1"/>
  <c r="W57" i="1"/>
  <c r="S57" i="1"/>
  <c r="Z59" i="1"/>
  <c r="AB59" i="1"/>
  <c r="AC59" i="1"/>
  <c r="AA59" i="1"/>
  <c r="V65" i="1"/>
  <c r="U65" i="1"/>
  <c r="T65" i="1"/>
  <c r="S65" i="1"/>
  <c r="W65" i="1"/>
  <c r="Z67" i="1"/>
  <c r="AC67" i="1"/>
  <c r="AB67" i="1"/>
  <c r="AA67" i="1"/>
  <c r="V73" i="1"/>
  <c r="U73" i="1"/>
  <c r="T73" i="1"/>
  <c r="S73" i="1"/>
  <c r="W73" i="1"/>
  <c r="Z75" i="1"/>
  <c r="AC75" i="1"/>
  <c r="AB75" i="1"/>
  <c r="AA75" i="1"/>
  <c r="V82" i="1"/>
  <c r="U82" i="1"/>
  <c r="T82" i="1"/>
  <c r="S82" i="1"/>
  <c r="W82" i="1"/>
  <c r="Z84" i="1"/>
  <c r="AC84" i="1"/>
  <c r="AB84" i="1"/>
  <c r="AA84" i="1"/>
  <c r="U59" i="1"/>
  <c r="W59" i="1"/>
  <c r="V59" i="1"/>
  <c r="T59" i="1"/>
  <c r="S59" i="1"/>
  <c r="U56" i="1"/>
  <c r="T56" i="1"/>
  <c r="S56" i="1"/>
  <c r="W56" i="1"/>
  <c r="V56" i="1"/>
  <c r="AA58" i="1"/>
  <c r="AC58" i="1"/>
  <c r="AB58" i="1"/>
  <c r="Z58" i="1"/>
  <c r="U64" i="1"/>
  <c r="T64" i="1"/>
  <c r="S64" i="1"/>
  <c r="W64" i="1"/>
  <c r="V64" i="1"/>
  <c r="AC66" i="1"/>
  <c r="AB66" i="1"/>
  <c r="AA66" i="1"/>
  <c r="Z66" i="1"/>
  <c r="U72" i="1"/>
  <c r="T72" i="1"/>
  <c r="S72" i="1"/>
  <c r="W72" i="1"/>
  <c r="V72" i="1"/>
  <c r="AC74" i="1"/>
  <c r="AB74" i="1"/>
  <c r="AA74" i="1"/>
  <c r="Z74" i="1"/>
  <c r="U80" i="1"/>
  <c r="T80" i="1"/>
  <c r="S80" i="1"/>
  <c r="W80" i="1"/>
  <c r="V80" i="1"/>
  <c r="U81" i="1"/>
  <c r="T81" i="1"/>
  <c r="S81" i="1"/>
  <c r="W81" i="1"/>
  <c r="V81" i="1"/>
  <c r="AC83" i="1"/>
  <c r="AB83" i="1"/>
  <c r="AA83" i="1"/>
  <c r="Z83" i="1"/>
  <c r="AG56" i="1"/>
  <c r="AF56" i="1"/>
  <c r="AF62" i="1"/>
  <c r="AG68" i="1"/>
  <c r="AF68" i="1"/>
  <c r="AG77" i="1"/>
  <c r="AF77" i="1"/>
  <c r="AK57" i="1"/>
  <c r="AM57" i="1"/>
  <c r="AL57" i="1"/>
  <c r="AG64" i="1"/>
  <c r="AF64" i="1"/>
  <c r="AG67" i="1"/>
  <c r="AF67" i="1"/>
  <c r="AN68" i="1"/>
  <c r="AM68" i="1"/>
  <c r="AL68" i="1"/>
  <c r="AK68" i="1"/>
  <c r="AN57" i="1"/>
  <c r="AG66" i="1"/>
  <c r="AF66" i="1"/>
  <c r="AG76" i="1"/>
  <c r="AF76" i="1"/>
  <c r="AF57" i="1"/>
  <c r="AG57" i="1"/>
  <c r="AO57" i="1"/>
  <c r="AG72" i="1"/>
  <c r="AF72" i="1"/>
  <c r="AG75" i="1"/>
  <c r="AF75" i="1"/>
  <c r="AN76" i="1"/>
  <c r="AM76" i="1"/>
  <c r="AL76" i="1"/>
  <c r="AK76" i="1"/>
  <c r="AG84" i="1"/>
  <c r="AF84" i="1"/>
  <c r="AG74" i="1"/>
  <c r="AF74" i="1"/>
  <c r="AG81" i="1"/>
  <c r="AF81" i="1"/>
  <c r="AG83" i="1"/>
  <c r="AF83" i="1"/>
  <c r="AN56" i="1"/>
  <c r="AG71" i="1"/>
  <c r="AO76" i="1"/>
  <c r="AG55" i="1"/>
  <c r="AO56" i="1"/>
  <c r="AG58" i="1"/>
  <c r="AF58" i="1"/>
  <c r="AN60" i="1"/>
  <c r="AL60" i="1"/>
  <c r="AM60" i="1"/>
  <c r="AK60" i="1"/>
  <c r="AG61" i="1"/>
  <c r="AG69" i="1"/>
  <c r="AF69" i="1"/>
  <c r="AL58" i="1"/>
  <c r="AK58" i="1"/>
  <c r="AN58" i="1"/>
  <c r="AF59" i="1"/>
  <c r="AG79" i="1"/>
  <c r="AG80" i="1"/>
  <c r="AK55" i="1"/>
  <c r="AO59" i="1"/>
  <c r="AK63" i="1"/>
  <c r="AL64" i="1"/>
  <c r="AM65" i="1"/>
  <c r="AN66" i="1"/>
  <c r="AO67" i="1"/>
  <c r="AK71" i="1"/>
  <c r="AL72" i="1"/>
  <c r="AM73" i="1"/>
  <c r="AN74" i="1"/>
  <c r="AO75" i="1"/>
  <c r="AK79" i="1"/>
  <c r="AK80" i="1"/>
  <c r="AL81" i="1"/>
  <c r="AM82" i="1"/>
  <c r="AN83" i="1"/>
  <c r="AO84" i="1"/>
  <c r="AO66" i="1"/>
  <c r="AO74" i="1"/>
  <c r="AN82" i="1"/>
  <c r="AO83" i="1"/>
  <c r="AO65" i="1"/>
  <c r="AO73" i="1"/>
  <c r="AO82" i="1"/>
  <c r="AN79" i="1"/>
  <c r="AN80" i="1"/>
  <c r="AF65" i="1"/>
  <c r="AF73" i="1"/>
  <c r="AF82" i="1"/>
  <c r="AK84" i="1"/>
  <c r="AL59" i="1"/>
  <c r="AN61" i="1"/>
  <c r="AK66" i="1"/>
  <c r="AL67" i="1"/>
  <c r="AN69" i="1"/>
  <c r="AK74" i="1"/>
  <c r="AL75" i="1"/>
  <c r="AN77" i="1"/>
  <c r="AK83" i="1"/>
  <c r="AL84" i="1"/>
  <c r="B9" i="1"/>
  <c r="D9" i="1"/>
  <c r="F9" i="1"/>
  <c r="G9" i="1" s="1"/>
  <c r="AF9" i="1" s="1"/>
  <c r="H9" i="1"/>
  <c r="B10" i="1"/>
  <c r="D10" i="1"/>
  <c r="F10" i="1"/>
  <c r="G10" i="1" s="1"/>
  <c r="AG10" i="1" s="1"/>
  <c r="H10" i="1"/>
  <c r="B11" i="1"/>
  <c r="D11" i="1"/>
  <c r="F11" i="1"/>
  <c r="G11" i="1" s="1"/>
  <c r="AF11" i="1" s="1"/>
  <c r="H11" i="1"/>
  <c r="B12" i="1"/>
  <c r="D12" i="1"/>
  <c r="F12" i="1"/>
  <c r="G12" i="1" s="1"/>
  <c r="AF12" i="1" s="1"/>
  <c r="H12" i="1"/>
  <c r="B13" i="1"/>
  <c r="D13" i="1"/>
  <c r="F13" i="1"/>
  <c r="G13" i="1" s="1"/>
  <c r="AF13" i="1" s="1"/>
  <c r="H13" i="1"/>
  <c r="B14" i="1"/>
  <c r="D14" i="1"/>
  <c r="F14" i="1"/>
  <c r="G14" i="1" s="1"/>
  <c r="AG14" i="1" s="1"/>
  <c r="H14" i="1"/>
  <c r="B15" i="1"/>
  <c r="D15" i="1"/>
  <c r="F15" i="1"/>
  <c r="G15" i="1" s="1"/>
  <c r="AF15" i="1" s="1"/>
  <c r="H15" i="1"/>
  <c r="B16" i="1"/>
  <c r="D16" i="1"/>
  <c r="F16" i="1"/>
  <c r="G16" i="1" s="1"/>
  <c r="AF16" i="1" s="1"/>
  <c r="H16" i="1"/>
  <c r="B17" i="1"/>
  <c r="D17" i="1"/>
  <c r="F17" i="1"/>
  <c r="G17" i="1" s="1"/>
  <c r="AF17" i="1" s="1"/>
  <c r="H17" i="1"/>
  <c r="B18" i="1"/>
  <c r="D18" i="1"/>
  <c r="F18" i="1"/>
  <c r="G18" i="1" s="1"/>
  <c r="AG18" i="1" s="1"/>
  <c r="H18" i="1"/>
  <c r="B19" i="1"/>
  <c r="D19" i="1"/>
  <c r="F19" i="1"/>
  <c r="G19" i="1" s="1"/>
  <c r="AF19" i="1" s="1"/>
  <c r="H19" i="1"/>
  <c r="B20" i="1"/>
  <c r="D20" i="1"/>
  <c r="F20" i="1"/>
  <c r="G20" i="1" s="1"/>
  <c r="AF20" i="1" s="1"/>
  <c r="H20" i="1"/>
  <c r="B21" i="1"/>
  <c r="D21" i="1"/>
  <c r="F21" i="1"/>
  <c r="G21" i="1" s="1"/>
  <c r="AF21" i="1" s="1"/>
  <c r="H21" i="1"/>
  <c r="B22" i="1"/>
  <c r="D22" i="1"/>
  <c r="F22" i="1"/>
  <c r="G22" i="1" s="1"/>
  <c r="AG22" i="1" s="1"/>
  <c r="H22" i="1"/>
  <c r="B23" i="1"/>
  <c r="D23" i="1"/>
  <c r="F23" i="1"/>
  <c r="G23" i="1" s="1"/>
  <c r="AF23" i="1" s="1"/>
  <c r="H23" i="1"/>
  <c r="B24" i="1"/>
  <c r="D24" i="1"/>
  <c r="F24" i="1"/>
  <c r="G24" i="1" s="1"/>
  <c r="AF24" i="1" s="1"/>
  <c r="H24" i="1"/>
  <c r="B25" i="1"/>
  <c r="D25" i="1"/>
  <c r="F25" i="1"/>
  <c r="G25" i="1" s="1"/>
  <c r="AF25" i="1" s="1"/>
  <c r="H25" i="1"/>
  <c r="B26" i="1"/>
  <c r="D26" i="1"/>
  <c r="F26" i="1"/>
  <c r="G26" i="1" s="1"/>
  <c r="AG26" i="1" s="1"/>
  <c r="H26" i="1"/>
  <c r="B27" i="1"/>
  <c r="D27" i="1"/>
  <c r="F27" i="1"/>
  <c r="G27" i="1" s="1"/>
  <c r="AF27" i="1" s="1"/>
  <c r="H27" i="1"/>
  <c r="B28" i="1"/>
  <c r="D28" i="1"/>
  <c r="F28" i="1"/>
  <c r="G28" i="1" s="1"/>
  <c r="AF28" i="1" s="1"/>
  <c r="H28" i="1"/>
  <c r="B29" i="1"/>
  <c r="D29" i="1"/>
  <c r="F29" i="1"/>
  <c r="G29" i="1" s="1"/>
  <c r="AF29" i="1" s="1"/>
  <c r="H29" i="1"/>
  <c r="B30" i="1"/>
  <c r="D30" i="1"/>
  <c r="F30" i="1"/>
  <c r="G30" i="1" s="1"/>
  <c r="AG30" i="1" s="1"/>
  <c r="H30" i="1"/>
  <c r="B31" i="1"/>
  <c r="D31" i="1"/>
  <c r="F31" i="1"/>
  <c r="G31" i="1" s="1"/>
  <c r="AF31" i="1" s="1"/>
  <c r="H31" i="1"/>
  <c r="B32" i="1"/>
  <c r="D32" i="1"/>
  <c r="F32" i="1"/>
  <c r="G32" i="1" s="1"/>
  <c r="AF32" i="1" s="1"/>
  <c r="H32" i="1"/>
  <c r="B33" i="1"/>
  <c r="D33" i="1"/>
  <c r="X33" i="1" s="1"/>
  <c r="F33" i="1"/>
  <c r="G33" i="1" s="1"/>
  <c r="AF33" i="1" s="1"/>
  <c r="H33" i="1"/>
  <c r="B34" i="1"/>
  <c r="D34" i="1"/>
  <c r="F34" i="1"/>
  <c r="G34" i="1" s="1"/>
  <c r="AG34" i="1" s="1"/>
  <c r="H34" i="1"/>
  <c r="B35" i="1"/>
  <c r="D35" i="1"/>
  <c r="F35" i="1"/>
  <c r="G35" i="1" s="1"/>
  <c r="AF35" i="1" s="1"/>
  <c r="H35" i="1"/>
  <c r="B36" i="1"/>
  <c r="D36" i="1"/>
  <c r="F36" i="1"/>
  <c r="G36" i="1" s="1"/>
  <c r="AF36" i="1" s="1"/>
  <c r="H36" i="1"/>
  <c r="B37" i="1"/>
  <c r="D37" i="1"/>
  <c r="F37" i="1"/>
  <c r="G37" i="1" s="1"/>
  <c r="AF37" i="1" s="1"/>
  <c r="H37" i="1"/>
  <c r="H8" i="1"/>
  <c r="AO8" i="1" s="1"/>
  <c r="F8" i="1"/>
  <c r="D8" i="1"/>
  <c r="B8" i="1"/>
  <c r="C10" i="1"/>
  <c r="E12" i="1"/>
  <c r="C18" i="1"/>
  <c r="E20" i="1"/>
  <c r="E28" i="1"/>
  <c r="C9" i="1"/>
  <c r="E11" i="1"/>
  <c r="C17" i="1"/>
  <c r="E19" i="1"/>
  <c r="C25" i="1"/>
  <c r="E27" i="1"/>
  <c r="C33" i="1"/>
  <c r="E35" i="1"/>
  <c r="C16" i="1"/>
  <c r="E18" i="1"/>
  <c r="E34" i="1"/>
  <c r="E36" i="1"/>
  <c r="E10" i="1"/>
  <c r="C24" i="1"/>
  <c r="E26" i="1"/>
  <c r="C32" i="1"/>
  <c r="E9" i="1"/>
  <c r="C15" i="1"/>
  <c r="E17" i="1"/>
  <c r="C23" i="1"/>
  <c r="E25" i="1"/>
  <c r="C31" i="1"/>
  <c r="E33" i="1"/>
  <c r="E21" i="1"/>
  <c r="C27" i="1"/>
  <c r="C14" i="1"/>
  <c r="E16" i="1"/>
  <c r="C22" i="1"/>
  <c r="E24" i="1"/>
  <c r="C30" i="1"/>
  <c r="E32" i="1"/>
  <c r="C19" i="1"/>
  <c r="E29" i="1"/>
  <c r="E37" i="1"/>
  <c r="C26" i="1"/>
  <c r="C13" i="1"/>
  <c r="E15" i="1"/>
  <c r="C21" i="1"/>
  <c r="E23" i="1"/>
  <c r="C29" i="1"/>
  <c r="E31" i="1"/>
  <c r="C37" i="1"/>
  <c r="C11" i="1"/>
  <c r="C35" i="1"/>
  <c r="C34" i="1"/>
  <c r="C12" i="1"/>
  <c r="E14" i="1"/>
  <c r="C20" i="1"/>
  <c r="E22" i="1"/>
  <c r="C28" i="1"/>
  <c r="E30" i="1"/>
  <c r="C36" i="1"/>
  <c r="E13" i="1"/>
  <c r="E8" i="1"/>
  <c r="C8" i="1"/>
  <c r="AG178" i="1" l="1"/>
  <c r="AF181" i="1" s="1"/>
  <c r="AH181" i="1" s="1"/>
  <c r="AF178" i="1"/>
  <c r="AF180" i="1" s="1"/>
  <c r="AK178" i="1"/>
  <c r="AO178" i="1"/>
  <c r="AL183" i="1" s="1"/>
  <c r="AL178" i="1"/>
  <c r="AL180" i="1" s="1"/>
  <c r="AB178" i="1"/>
  <c r="Z182" i="1" s="1"/>
  <c r="AK132" i="1"/>
  <c r="AN178" i="1"/>
  <c r="AL182" i="1" s="1"/>
  <c r="AM178" i="1"/>
  <c r="AL181" i="1" s="1"/>
  <c r="AC178" i="1"/>
  <c r="Z183" i="1" s="1"/>
  <c r="U178" i="1"/>
  <c r="S182" i="1" s="1"/>
  <c r="AL132" i="1"/>
  <c r="AL134" i="1" s="1"/>
  <c r="AO132" i="1"/>
  <c r="AL137" i="1" s="1"/>
  <c r="W178" i="1"/>
  <c r="S184" i="1" s="1"/>
  <c r="V178" i="1"/>
  <c r="S183" i="1" s="1"/>
  <c r="Z178" i="1"/>
  <c r="Z180" i="1" s="1"/>
  <c r="S178" i="1"/>
  <c r="S180" i="1" s="1"/>
  <c r="AG132" i="1"/>
  <c r="AF135" i="1" s="1"/>
  <c r="AH135" i="1" s="1"/>
  <c r="AA178" i="1"/>
  <c r="Z181" i="1" s="1"/>
  <c r="T178" i="1"/>
  <c r="S181" i="1" s="1"/>
  <c r="U132" i="1"/>
  <c r="S136" i="1" s="1"/>
  <c r="V132" i="1"/>
  <c r="S137" i="1" s="1"/>
  <c r="AN85" i="1"/>
  <c r="AL89" i="1" s="1"/>
  <c r="AC132" i="1"/>
  <c r="Z137" i="1" s="1"/>
  <c r="AO85" i="1"/>
  <c r="AL90" i="1" s="1"/>
  <c r="AN132" i="1"/>
  <c r="AL136" i="1" s="1"/>
  <c r="S132" i="1"/>
  <c r="S134" i="1" s="1"/>
  <c r="Z132" i="1"/>
  <c r="Z134" i="1" s="1"/>
  <c r="AL85" i="1"/>
  <c r="AL87" i="1" s="1"/>
  <c r="AM85" i="1"/>
  <c r="AL88" i="1" s="1"/>
  <c r="T132" i="1"/>
  <c r="S135" i="1" s="1"/>
  <c r="AA132" i="1"/>
  <c r="Z135" i="1" s="1"/>
  <c r="AF85" i="1"/>
  <c r="AF87" i="1" s="1"/>
  <c r="AM132" i="1"/>
  <c r="AL135" i="1" s="1"/>
  <c r="AF132" i="1"/>
  <c r="AF134" i="1" s="1"/>
  <c r="W132" i="1"/>
  <c r="S138" i="1" s="1"/>
  <c r="AB132" i="1"/>
  <c r="Z136" i="1" s="1"/>
  <c r="AG85" i="1"/>
  <c r="AF88" i="1" s="1"/>
  <c r="AH88" i="1" s="1"/>
  <c r="Z85" i="1"/>
  <c r="Z87" i="1" s="1"/>
  <c r="AA85" i="1"/>
  <c r="Z88" i="1" s="1"/>
  <c r="AC85" i="1"/>
  <c r="Z90" i="1" s="1"/>
  <c r="AB85" i="1"/>
  <c r="Z89" i="1" s="1"/>
  <c r="U85" i="1"/>
  <c r="S89" i="1" s="1"/>
  <c r="W85" i="1"/>
  <c r="S91" i="1" s="1"/>
  <c r="V85" i="1"/>
  <c r="S90" i="1" s="1"/>
  <c r="AK85" i="1"/>
  <c r="S85" i="1"/>
  <c r="S87" i="1" s="1"/>
  <c r="T85" i="1"/>
  <c r="S88" i="1" s="1"/>
  <c r="AK32" i="1"/>
  <c r="AL32" i="1"/>
  <c r="AM32" i="1"/>
  <c r="AN32" i="1"/>
  <c r="AO32" i="1"/>
  <c r="AN26" i="1"/>
  <c r="AO26" i="1"/>
  <c r="AK26" i="1"/>
  <c r="AL26" i="1"/>
  <c r="AM26" i="1"/>
  <c r="AO12" i="1"/>
  <c r="AM12" i="1"/>
  <c r="AN12" i="1"/>
  <c r="AK12" i="1"/>
  <c r="AL12" i="1"/>
  <c r="AO28" i="1"/>
  <c r="AM28" i="1"/>
  <c r="AK28" i="1"/>
  <c r="AL28" i="1"/>
  <c r="AN28" i="1"/>
  <c r="AK16" i="1"/>
  <c r="AL16" i="1"/>
  <c r="AM16" i="1"/>
  <c r="AN16" i="1"/>
  <c r="AO16" i="1"/>
  <c r="AL30" i="1"/>
  <c r="AM30" i="1"/>
  <c r="AN30" i="1"/>
  <c r="AO30" i="1"/>
  <c r="AK30" i="1"/>
  <c r="AL22" i="1"/>
  <c r="AM22" i="1"/>
  <c r="AN22" i="1"/>
  <c r="AO22" i="1"/>
  <c r="AK22" i="1"/>
  <c r="AN10" i="1"/>
  <c r="AK10" i="1"/>
  <c r="AO10" i="1"/>
  <c r="AL10" i="1"/>
  <c r="AM10" i="1"/>
  <c r="AO20" i="1"/>
  <c r="AL20" i="1"/>
  <c r="AK20" i="1"/>
  <c r="AM20" i="1"/>
  <c r="AN20" i="1"/>
  <c r="AK37" i="1"/>
  <c r="AL37" i="1"/>
  <c r="AM37" i="1"/>
  <c r="AN37" i="1"/>
  <c r="AO37" i="1"/>
  <c r="AK35" i="1"/>
  <c r="AL35" i="1"/>
  <c r="AM35" i="1"/>
  <c r="AN35" i="1"/>
  <c r="AO35" i="1"/>
  <c r="AN33" i="1"/>
  <c r="AO33" i="1"/>
  <c r="AK33" i="1"/>
  <c r="AM33" i="1"/>
  <c r="AL33" i="1"/>
  <c r="AM31" i="1"/>
  <c r="AN31" i="1"/>
  <c r="AO31" i="1"/>
  <c r="AK31" i="1"/>
  <c r="AL31" i="1"/>
  <c r="AK29" i="1"/>
  <c r="AL29" i="1"/>
  <c r="AO29" i="1"/>
  <c r="AM29" i="1"/>
  <c r="AN29" i="1"/>
  <c r="AL27" i="1"/>
  <c r="AM27" i="1"/>
  <c r="AK27" i="1"/>
  <c r="AN27" i="1"/>
  <c r="AO27" i="1"/>
  <c r="AN25" i="1"/>
  <c r="AO25" i="1"/>
  <c r="AK25" i="1"/>
  <c r="AL25" i="1"/>
  <c r="AM25" i="1"/>
  <c r="AO23" i="1"/>
  <c r="AM23" i="1"/>
  <c r="AK23" i="1"/>
  <c r="AL23" i="1"/>
  <c r="AN23" i="1"/>
  <c r="AO21" i="1"/>
  <c r="AK21" i="1"/>
  <c r="AL21" i="1"/>
  <c r="AM21" i="1"/>
  <c r="AN21" i="1"/>
  <c r="AL19" i="1"/>
  <c r="AM19" i="1"/>
  <c r="AN19" i="1"/>
  <c r="AK19" i="1"/>
  <c r="AO19" i="1"/>
  <c r="AN17" i="1"/>
  <c r="AO17" i="1"/>
  <c r="AL17" i="1"/>
  <c r="AM17" i="1"/>
  <c r="AK17" i="1"/>
  <c r="AM15" i="1"/>
  <c r="AO15" i="1"/>
  <c r="AN15" i="1"/>
  <c r="AK15" i="1"/>
  <c r="AL15" i="1"/>
  <c r="AO13" i="1"/>
  <c r="AK13" i="1"/>
  <c r="AL13" i="1"/>
  <c r="AM13" i="1"/>
  <c r="AN13" i="1"/>
  <c r="AL11" i="1"/>
  <c r="AM11" i="1"/>
  <c r="AN11" i="1"/>
  <c r="AK11" i="1"/>
  <c r="AO11" i="1"/>
  <c r="AK9" i="1"/>
  <c r="AL9" i="1"/>
  <c r="AN9" i="1"/>
  <c r="AO9" i="1"/>
  <c r="AM9" i="1"/>
  <c r="AL36" i="1"/>
  <c r="AO36" i="1"/>
  <c r="AM36" i="1"/>
  <c r="AK36" i="1"/>
  <c r="AN36" i="1"/>
  <c r="AN18" i="1"/>
  <c r="AK18" i="1"/>
  <c r="AO18" i="1"/>
  <c r="AL18" i="1"/>
  <c r="AM18" i="1"/>
  <c r="AN34" i="1"/>
  <c r="AK34" i="1"/>
  <c r="AL34" i="1"/>
  <c r="AM34" i="1"/>
  <c r="AO34" i="1"/>
  <c r="AL14" i="1"/>
  <c r="AM14" i="1"/>
  <c r="AN14" i="1"/>
  <c r="AO14" i="1"/>
  <c r="AK14" i="1"/>
  <c r="AK24" i="1"/>
  <c r="AL24" i="1"/>
  <c r="AM24" i="1"/>
  <c r="AN24" i="1"/>
  <c r="AO24" i="1"/>
  <c r="AM8" i="1"/>
  <c r="AN8" i="1"/>
  <c r="AK8" i="1"/>
  <c r="AL8" i="1"/>
  <c r="AG29" i="1"/>
  <c r="AF18" i="1"/>
  <c r="AG28" i="1"/>
  <c r="AF26" i="1"/>
  <c r="AG16" i="1"/>
  <c r="AG17" i="1"/>
  <c r="AG25" i="1"/>
  <c r="AF14" i="1"/>
  <c r="AG37" i="1"/>
  <c r="AG24" i="1"/>
  <c r="AG13" i="1"/>
  <c r="AF34" i="1"/>
  <c r="AF22" i="1"/>
  <c r="AG12" i="1"/>
  <c r="AG33" i="1"/>
  <c r="AG21" i="1"/>
  <c r="AF10" i="1"/>
  <c r="AF30" i="1"/>
  <c r="AG20" i="1"/>
  <c r="AG9" i="1"/>
  <c r="AG36" i="1"/>
  <c r="AG32" i="1"/>
  <c r="AG35" i="1"/>
  <c r="AG31" i="1"/>
  <c r="AG27" i="1"/>
  <c r="AG23" i="1"/>
  <c r="AG19" i="1"/>
  <c r="AG15" i="1"/>
  <c r="AG11" i="1"/>
  <c r="Z13" i="1"/>
  <c r="AA13" i="1"/>
  <c r="AB13" i="1"/>
  <c r="AC13" i="1"/>
  <c r="Z30" i="1"/>
  <c r="AC30" i="1"/>
  <c r="AA30" i="1"/>
  <c r="AB30" i="1"/>
  <c r="Z22" i="1"/>
  <c r="AC22" i="1"/>
  <c r="AA22" i="1"/>
  <c r="AB22" i="1"/>
  <c r="Z14" i="1"/>
  <c r="AA14" i="1"/>
  <c r="AC14" i="1"/>
  <c r="AB14" i="1"/>
  <c r="Z31" i="1"/>
  <c r="AA31" i="1"/>
  <c r="AB31" i="1"/>
  <c r="AC31" i="1"/>
  <c r="Z23" i="1"/>
  <c r="AA23" i="1"/>
  <c r="AB23" i="1"/>
  <c r="AC23" i="1"/>
  <c r="Z15" i="1"/>
  <c r="AA15" i="1"/>
  <c r="AB15" i="1"/>
  <c r="AC15" i="1"/>
  <c r="Z37" i="1"/>
  <c r="AA37" i="1"/>
  <c r="AB37" i="1"/>
  <c r="AC37" i="1"/>
  <c r="Z29" i="1"/>
  <c r="AA29" i="1"/>
  <c r="AB29" i="1"/>
  <c r="AC29" i="1"/>
  <c r="AC32" i="1"/>
  <c r="Z32" i="1"/>
  <c r="AA32" i="1"/>
  <c r="AB32" i="1"/>
  <c r="Z24" i="1"/>
  <c r="AA24" i="1"/>
  <c r="AC24" i="1"/>
  <c r="AB24" i="1"/>
  <c r="Z16" i="1"/>
  <c r="AA16" i="1"/>
  <c r="AB16" i="1"/>
  <c r="AC16" i="1"/>
  <c r="Z21" i="1"/>
  <c r="AA21" i="1"/>
  <c r="AB21" i="1"/>
  <c r="AC21" i="1"/>
  <c r="Z33" i="1"/>
  <c r="AA33" i="1"/>
  <c r="AB33" i="1"/>
  <c r="AC33" i="1"/>
  <c r="Z25" i="1"/>
  <c r="AA25" i="1"/>
  <c r="AB25" i="1"/>
  <c r="AC25" i="1"/>
  <c r="Z17" i="1"/>
  <c r="AA17" i="1"/>
  <c r="AB17" i="1"/>
  <c r="AC17" i="1"/>
  <c r="Z9" i="1"/>
  <c r="AA9" i="1"/>
  <c r="AB9" i="1"/>
  <c r="AC9" i="1"/>
  <c r="Z26" i="1"/>
  <c r="AA26" i="1"/>
  <c r="AC26" i="1"/>
  <c r="AB26" i="1"/>
  <c r="Z10" i="1"/>
  <c r="AC10" i="1"/>
  <c r="AA10" i="1"/>
  <c r="AB10" i="1"/>
  <c r="Z36" i="1"/>
  <c r="AC36" i="1"/>
  <c r="AA36" i="1"/>
  <c r="AB36" i="1"/>
  <c r="Z34" i="1"/>
  <c r="AA34" i="1"/>
  <c r="AC34" i="1"/>
  <c r="AB34" i="1"/>
  <c r="Z18" i="1"/>
  <c r="AA18" i="1"/>
  <c r="AC18" i="1"/>
  <c r="AB18" i="1"/>
  <c r="Z35" i="1"/>
  <c r="AA35" i="1"/>
  <c r="AB35" i="1"/>
  <c r="AC35" i="1"/>
  <c r="Z27" i="1"/>
  <c r="AA27" i="1"/>
  <c r="AB27" i="1"/>
  <c r="AC27" i="1"/>
  <c r="Z19" i="1"/>
  <c r="AA19" i="1"/>
  <c r="AB19" i="1"/>
  <c r="AC19" i="1"/>
  <c r="Z11" i="1"/>
  <c r="AA11" i="1"/>
  <c r="AB11" i="1"/>
  <c r="AC11" i="1"/>
  <c r="Z28" i="1"/>
  <c r="AA28" i="1"/>
  <c r="AC28" i="1"/>
  <c r="AB28" i="1"/>
  <c r="AC20" i="1"/>
  <c r="Z20" i="1"/>
  <c r="AA20" i="1"/>
  <c r="AB20" i="1"/>
  <c r="AC12" i="1"/>
  <c r="Z12" i="1"/>
  <c r="AA12" i="1"/>
  <c r="AB12" i="1"/>
  <c r="AC8" i="1"/>
  <c r="AB8" i="1"/>
  <c r="AA8" i="1"/>
  <c r="Z8" i="1"/>
  <c r="T36" i="1"/>
  <c r="U36" i="1"/>
  <c r="V36" i="1"/>
  <c r="W36" i="1"/>
  <c r="S36" i="1"/>
  <c r="T28" i="1"/>
  <c r="U28" i="1"/>
  <c r="V28" i="1"/>
  <c r="W28" i="1"/>
  <c r="S28" i="1"/>
  <c r="T20" i="1"/>
  <c r="U20" i="1"/>
  <c r="V20" i="1"/>
  <c r="W20" i="1"/>
  <c r="S20" i="1"/>
  <c r="T12" i="1"/>
  <c r="U12" i="1"/>
  <c r="V12" i="1"/>
  <c r="W12" i="1"/>
  <c r="S12" i="1"/>
  <c r="V34" i="1"/>
  <c r="W34" i="1"/>
  <c r="S34" i="1"/>
  <c r="T34" i="1"/>
  <c r="U34" i="1"/>
  <c r="S35" i="1"/>
  <c r="T35" i="1"/>
  <c r="U35" i="1"/>
  <c r="V35" i="1"/>
  <c r="W35" i="1"/>
  <c r="S11" i="1"/>
  <c r="T11" i="1"/>
  <c r="U11" i="1"/>
  <c r="V11" i="1"/>
  <c r="W11" i="1"/>
  <c r="W37" i="1"/>
  <c r="S37" i="1"/>
  <c r="T37" i="1"/>
  <c r="V37" i="1"/>
  <c r="U37" i="1"/>
  <c r="W29" i="1"/>
  <c r="S29" i="1"/>
  <c r="T29" i="1"/>
  <c r="U29" i="1"/>
  <c r="V29" i="1"/>
  <c r="W21" i="1"/>
  <c r="S21" i="1"/>
  <c r="T21" i="1"/>
  <c r="U21" i="1"/>
  <c r="V21" i="1"/>
  <c r="W13" i="1"/>
  <c r="S13" i="1"/>
  <c r="T13" i="1"/>
  <c r="U13" i="1"/>
  <c r="V13" i="1"/>
  <c r="V26" i="1"/>
  <c r="W26" i="1"/>
  <c r="S26" i="1"/>
  <c r="T26" i="1"/>
  <c r="U26" i="1"/>
  <c r="S19" i="1"/>
  <c r="T19" i="1"/>
  <c r="U19" i="1"/>
  <c r="V19" i="1"/>
  <c r="W19" i="1"/>
  <c r="S30" i="1"/>
  <c r="T30" i="1"/>
  <c r="U30" i="1"/>
  <c r="V30" i="1"/>
  <c r="W30" i="1"/>
  <c r="S22" i="1"/>
  <c r="T22" i="1"/>
  <c r="U22" i="1"/>
  <c r="V22" i="1"/>
  <c r="W22" i="1"/>
  <c r="S14" i="1"/>
  <c r="T14" i="1"/>
  <c r="U14" i="1"/>
  <c r="V14" i="1"/>
  <c r="W14" i="1"/>
  <c r="S27" i="1"/>
  <c r="T27" i="1"/>
  <c r="U27" i="1"/>
  <c r="V27" i="1"/>
  <c r="W27" i="1"/>
  <c r="U31" i="1"/>
  <c r="V31" i="1"/>
  <c r="W31" i="1"/>
  <c r="S31" i="1"/>
  <c r="T31" i="1"/>
  <c r="U23" i="1"/>
  <c r="V23" i="1"/>
  <c r="W23" i="1"/>
  <c r="S23" i="1"/>
  <c r="T23" i="1"/>
  <c r="U15" i="1"/>
  <c r="V15" i="1"/>
  <c r="W15" i="1"/>
  <c r="S15" i="1"/>
  <c r="T15" i="1"/>
  <c r="S32" i="1"/>
  <c r="T32" i="1"/>
  <c r="U32" i="1"/>
  <c r="V32" i="1"/>
  <c r="W32" i="1"/>
  <c r="S24" i="1"/>
  <c r="T24" i="1"/>
  <c r="U24" i="1"/>
  <c r="V24" i="1"/>
  <c r="W24" i="1"/>
  <c r="S16" i="1"/>
  <c r="T16" i="1"/>
  <c r="U16" i="1"/>
  <c r="V16" i="1"/>
  <c r="W16" i="1"/>
  <c r="S33" i="1"/>
  <c r="T33" i="1"/>
  <c r="U33" i="1"/>
  <c r="V33" i="1"/>
  <c r="W33" i="1"/>
  <c r="S25" i="1"/>
  <c r="T25" i="1"/>
  <c r="U25" i="1"/>
  <c r="V25" i="1"/>
  <c r="W25" i="1"/>
  <c r="S17" i="1"/>
  <c r="T17" i="1"/>
  <c r="U17" i="1"/>
  <c r="V17" i="1"/>
  <c r="W17" i="1"/>
  <c r="S9" i="1"/>
  <c r="T9" i="1"/>
  <c r="U9" i="1"/>
  <c r="V9" i="1"/>
  <c r="W9" i="1"/>
  <c r="V18" i="1"/>
  <c r="W18" i="1"/>
  <c r="S18" i="1"/>
  <c r="T18" i="1"/>
  <c r="U18" i="1"/>
  <c r="V10" i="1"/>
  <c r="W10" i="1"/>
  <c r="S10" i="1"/>
  <c r="T10" i="1"/>
  <c r="U10" i="1"/>
  <c r="W8" i="1"/>
  <c r="V8" i="1"/>
  <c r="U8" i="1"/>
  <c r="T8" i="1"/>
  <c r="S8" i="1"/>
  <c r="G8" i="1"/>
  <c r="AH183" i="1"/>
  <c r="AH137" i="1"/>
  <c r="AH90" i="1"/>
  <c r="AX13" i="1" l="1"/>
  <c r="AX11" i="1"/>
  <c r="AX9" i="1"/>
  <c r="AB180" i="1"/>
  <c r="AN135" i="1"/>
  <c r="AN181" i="1"/>
  <c r="U180" i="1"/>
  <c r="U134" i="1"/>
  <c r="AB87" i="1"/>
  <c r="AN88" i="1"/>
  <c r="AB134" i="1"/>
  <c r="U87" i="1"/>
  <c r="AO38" i="1"/>
  <c r="AL43" i="1" s="1"/>
  <c r="AL38" i="1"/>
  <c r="AL40" i="1" s="1"/>
  <c r="AN38" i="1"/>
  <c r="AL42" i="1" s="1"/>
  <c r="AM38" i="1"/>
  <c r="AL41" i="1" s="1"/>
  <c r="AK38" i="1"/>
  <c r="AF8" i="1"/>
  <c r="AF38" i="1" s="1"/>
  <c r="AF40" i="1" s="1"/>
  <c r="AG8" i="1"/>
  <c r="AG38" i="1" s="1"/>
  <c r="AF41" i="1" s="1"/>
  <c r="AH41" i="1" s="1"/>
  <c r="AA38" i="1"/>
  <c r="Z41" i="1" s="1"/>
  <c r="AB38" i="1"/>
  <c r="Z42" i="1" s="1"/>
  <c r="AC38" i="1"/>
  <c r="Z43" i="1" s="1"/>
  <c r="Z38" i="1"/>
  <c r="Z40" i="1" s="1"/>
  <c r="S38" i="1"/>
  <c r="S40" i="1" s="1"/>
  <c r="T38" i="1"/>
  <c r="S41" i="1" s="1"/>
  <c r="U38" i="1"/>
  <c r="S42" i="1" s="1"/>
  <c r="V38" i="1"/>
  <c r="S43" i="1" s="1"/>
  <c r="W38" i="1"/>
  <c r="S44" i="1" s="1"/>
  <c r="AC182" i="1"/>
  <c r="AO136" i="1"/>
  <c r="AO182" i="1"/>
  <c r="V182" i="1"/>
  <c r="V136" i="1"/>
  <c r="AC89" i="1"/>
  <c r="AO89" i="1"/>
  <c r="AC136" i="1"/>
  <c r="V89" i="1"/>
  <c r="AH43" i="1"/>
  <c r="AZ13" i="1" l="1"/>
  <c r="AV13" i="1"/>
  <c r="AT13" i="1"/>
  <c r="AZ11" i="1"/>
  <c r="AV11" i="1"/>
  <c r="AT11" i="1"/>
  <c r="AZ9" i="1"/>
  <c r="AV9" i="1"/>
  <c r="AT9" i="1"/>
  <c r="AX7" i="1"/>
  <c r="AN41" i="1"/>
  <c r="AB40" i="1"/>
  <c r="U40" i="1"/>
  <c r="AO42" i="1"/>
  <c r="AC42" i="1"/>
  <c r="V42" i="1"/>
  <c r="AZ7" i="1" l="1"/>
  <c r="AV7" i="1"/>
  <c r="AT7" i="1"/>
</calcChain>
</file>

<file path=xl/sharedStrings.xml><?xml version="1.0" encoding="utf-8"?>
<sst xmlns="http://schemas.openxmlformats.org/spreadsheetml/2006/main" count="173" uniqueCount="36">
  <si>
    <t>Movie Recommendation Engine</t>
  </si>
  <si>
    <t>Movie Type</t>
  </si>
  <si>
    <t>Country of Origin</t>
  </si>
  <si>
    <t>Popular Actor</t>
  </si>
  <si>
    <t>Year of Movie</t>
  </si>
  <si>
    <t>Action</t>
  </si>
  <si>
    <t>Comedy</t>
  </si>
  <si>
    <t>Horror</t>
  </si>
  <si>
    <t>Drama</t>
  </si>
  <si>
    <t>Thriller</t>
  </si>
  <si>
    <t>Country of Movie</t>
  </si>
  <si>
    <t>America</t>
  </si>
  <si>
    <t>Europe</t>
  </si>
  <si>
    <t>Asia</t>
  </si>
  <si>
    <t>Africa</t>
  </si>
  <si>
    <t>Sum</t>
  </si>
  <si>
    <t>Number of Movies for each Type</t>
  </si>
  <si>
    <t>Number of Movies Per Country</t>
  </si>
  <si>
    <t>Yes</t>
  </si>
  <si>
    <t>No</t>
  </si>
  <si>
    <t>From 2000 to 2005</t>
  </si>
  <si>
    <t>From 2006 to 2010</t>
  </si>
  <si>
    <t>From 2011 to 2015</t>
  </si>
  <si>
    <t>From 2016 to 2020</t>
  </si>
  <si>
    <t>From 2021 to 2025</t>
  </si>
  <si>
    <t>Number of Movies for each year category</t>
  </si>
  <si>
    <t>Unit 1</t>
  </si>
  <si>
    <t>Year Category</t>
  </si>
  <si>
    <t>Unit 2</t>
  </si>
  <si>
    <t>Unit 3</t>
  </si>
  <si>
    <t>Unit 4</t>
  </si>
  <si>
    <t>User 1</t>
  </si>
  <si>
    <t>User 2</t>
  </si>
  <si>
    <t>User 3</t>
  </si>
  <si>
    <t>User 4</t>
  </si>
  <si>
    <t>Movie Recommendation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</si>
</sst>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E5F-3F58-4832-AAB3-979FFBEF44BE}">
  <dimension ref="A2:BA185"/>
  <sheetViews>
    <sheetView tabSelected="1" zoomScale="82" zoomScaleNormal="82" workbookViewId="0">
      <selection activeCell="AV31" sqref="AV31"/>
    </sheetView>
  </sheetViews>
  <sheetFormatPr defaultRowHeight="15" x14ac:dyDescent="0.25"/>
  <cols>
    <col min="1" max="1" width="34.42578125" bestFit="1" customWidth="1"/>
    <col min="2" max="2" width="2" hidden="1" customWidth="1"/>
    <col min="3" max="3" width="12.28515625" customWidth="1"/>
    <col min="4" max="4" width="2.7109375" hidden="1" customWidth="1"/>
    <col min="5" max="5" width="16.28515625" bestFit="1" customWidth="1"/>
    <col min="6" max="6" width="16.28515625" hidden="1" customWidth="1"/>
    <col min="7" max="7" width="13.140625" bestFit="1" customWidth="1"/>
    <col min="8" max="8" width="13.28515625" bestFit="1" customWidth="1"/>
    <col min="13" max="14" width="0" hidden="1" customWidth="1"/>
    <col min="16" max="17" width="0" hidden="1" customWidth="1"/>
    <col min="37" max="40" width="16.85546875" bestFit="1" customWidth="1"/>
    <col min="41" max="41" width="19.85546875" bestFit="1" customWidth="1"/>
  </cols>
  <sheetData>
    <row r="2" spans="1:53" ht="15.75" thickBot="1" x14ac:dyDescent="0.3"/>
    <row r="3" spans="1:53" ht="15.75" thickBot="1" x14ac:dyDescent="0.3">
      <c r="C3" s="13" t="s">
        <v>26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5"/>
    </row>
    <row r="4" spans="1:53" ht="15.75" thickBot="1" x14ac:dyDescent="0.3">
      <c r="A4" t="s">
        <v>0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3"/>
      <c r="AT4" s="13" t="s">
        <v>35</v>
      </c>
      <c r="AU4" s="14"/>
      <c r="AV4" s="14"/>
      <c r="AW4" s="14"/>
      <c r="AX4" s="14"/>
      <c r="AY4" s="15"/>
    </row>
    <row r="5" spans="1:53" ht="15.75" thickBot="1" x14ac:dyDescent="0.3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6"/>
    </row>
    <row r="6" spans="1:53" ht="15.75" thickBot="1" x14ac:dyDescent="0.3">
      <c r="C6" s="4"/>
      <c r="D6" s="5"/>
      <c r="E6" s="5"/>
      <c r="F6" s="5"/>
      <c r="G6" s="5"/>
      <c r="H6" s="5"/>
      <c r="I6" s="5"/>
      <c r="J6" s="5"/>
      <c r="K6" s="5"/>
      <c r="L6" s="5"/>
      <c r="M6" s="5" t="s">
        <v>1</v>
      </c>
      <c r="N6" s="5"/>
      <c r="O6" s="5"/>
      <c r="P6" s="5" t="s">
        <v>10</v>
      </c>
      <c r="Q6" s="5"/>
      <c r="R6" s="5"/>
      <c r="S6" s="13" t="s">
        <v>16</v>
      </c>
      <c r="T6" s="14"/>
      <c r="U6" s="14"/>
      <c r="V6" s="14"/>
      <c r="W6" s="15"/>
      <c r="X6" s="16"/>
      <c r="Y6" s="5"/>
      <c r="Z6" s="17" t="s">
        <v>17</v>
      </c>
      <c r="AA6" s="18"/>
      <c r="AB6" s="18"/>
      <c r="AC6" s="19"/>
      <c r="AD6" s="5"/>
      <c r="AE6" s="5"/>
      <c r="AF6" s="17" t="s">
        <v>3</v>
      </c>
      <c r="AG6" s="19"/>
      <c r="AH6" s="16"/>
      <c r="AI6" s="16"/>
      <c r="AJ6" s="5"/>
      <c r="AK6" s="17" t="s">
        <v>25</v>
      </c>
      <c r="AL6" s="18"/>
      <c r="AM6" s="18"/>
      <c r="AN6" s="18"/>
      <c r="AO6" s="19"/>
      <c r="AT6" s="17" t="s">
        <v>1</v>
      </c>
      <c r="AU6" s="18"/>
      <c r="AV6" s="17" t="s">
        <v>2</v>
      </c>
      <c r="AW6" s="19"/>
      <c r="AX6" s="18" t="s">
        <v>3</v>
      </c>
      <c r="AY6" s="18"/>
      <c r="AZ6" s="17" t="s">
        <v>27</v>
      </c>
      <c r="BA6" s="19"/>
    </row>
    <row r="7" spans="1:53" ht="15.75" thickBot="1" x14ac:dyDescent="0.3">
      <c r="C7" s="4" t="s">
        <v>1</v>
      </c>
      <c r="D7" s="5"/>
      <c r="E7" s="5" t="s">
        <v>2</v>
      </c>
      <c r="F7" s="5"/>
      <c r="G7" s="5" t="s">
        <v>3</v>
      </c>
      <c r="H7" s="5" t="s">
        <v>4</v>
      </c>
      <c r="I7" s="5"/>
      <c r="J7" s="5"/>
      <c r="K7" s="5"/>
      <c r="L7" s="5"/>
      <c r="M7" s="5">
        <v>1</v>
      </c>
      <c r="N7" s="5" t="s">
        <v>5</v>
      </c>
      <c r="O7" s="5"/>
      <c r="P7" s="5">
        <v>1</v>
      </c>
      <c r="Q7" s="5" t="s">
        <v>11</v>
      </c>
      <c r="R7" s="5"/>
      <c r="S7" s="10" t="s">
        <v>8</v>
      </c>
      <c r="T7" s="11" t="s">
        <v>5</v>
      </c>
      <c r="U7" s="11" t="s">
        <v>6</v>
      </c>
      <c r="V7" s="11" t="s">
        <v>9</v>
      </c>
      <c r="W7" s="12" t="s">
        <v>7</v>
      </c>
      <c r="X7" s="5"/>
      <c r="Y7" s="5"/>
      <c r="Z7" s="10" t="s">
        <v>14</v>
      </c>
      <c r="AA7" s="11" t="s">
        <v>13</v>
      </c>
      <c r="AB7" s="11" t="s">
        <v>12</v>
      </c>
      <c r="AC7" s="12" t="s">
        <v>11</v>
      </c>
      <c r="AD7" s="5"/>
      <c r="AE7" s="5"/>
      <c r="AF7" s="10" t="s">
        <v>18</v>
      </c>
      <c r="AG7" s="12" t="s">
        <v>19</v>
      </c>
      <c r="AH7" s="5"/>
      <c r="AI7" s="5"/>
      <c r="AJ7" s="5"/>
      <c r="AK7" s="10" t="s">
        <v>20</v>
      </c>
      <c r="AL7" s="11" t="s">
        <v>21</v>
      </c>
      <c r="AM7" s="11" t="s">
        <v>22</v>
      </c>
      <c r="AN7" s="11" t="s">
        <v>23</v>
      </c>
      <c r="AO7" s="12" t="s">
        <v>24</v>
      </c>
      <c r="AR7" s="17" t="s">
        <v>31</v>
      </c>
      <c r="AS7" s="19"/>
      <c r="AT7" s="17" t="str">
        <f ca="1">V42</f>
        <v>Thriller</v>
      </c>
      <c r="AU7" s="19"/>
      <c r="AV7" s="17" t="str">
        <f ca="1">AC42</f>
        <v>Europe</v>
      </c>
      <c r="AW7" s="19"/>
      <c r="AX7" s="17" t="str">
        <f ca="1">AH43</f>
        <v>No</v>
      </c>
      <c r="AY7" s="19"/>
      <c r="AZ7" s="17" t="str">
        <f ca="1">AO42</f>
        <v>From 2011 to 2015</v>
      </c>
      <c r="BA7" s="19"/>
    </row>
    <row r="8" spans="1:53" ht="15.75" thickBot="1" x14ac:dyDescent="0.3">
      <c r="B8">
        <f ca="1">RANDBETWEEN(1,5)</f>
        <v>1</v>
      </c>
      <c r="C8" s="4" t="str">
        <f ca="1">_xll.XLOOKUP(B8,$M$7:$M$11,$N$7:$N$11)</f>
        <v>Action</v>
      </c>
      <c r="D8" s="5">
        <f ca="1">RANDBETWEEN(1,4)</f>
        <v>3</v>
      </c>
      <c r="E8" s="5" t="str">
        <f ca="1">_xll.XLOOKUP(D8,$P$7:$P$10,$Q$7:$Q$10)</f>
        <v>Asia</v>
      </c>
      <c r="F8" s="5">
        <f ca="1">RANDBETWEEN(1,2)</f>
        <v>1</v>
      </c>
      <c r="G8" s="5" t="str">
        <f ca="1">IF(F8 = 1, "Yes","No")</f>
        <v>Yes</v>
      </c>
      <c r="H8" s="5">
        <f ca="1">RANDBETWEEN(2000,2025)</f>
        <v>2001</v>
      </c>
      <c r="I8" s="5"/>
      <c r="J8" s="5"/>
      <c r="K8" s="5"/>
      <c r="L8" s="5"/>
      <c r="M8" s="5">
        <v>2</v>
      </c>
      <c r="N8" s="5" t="s">
        <v>6</v>
      </c>
      <c r="O8" s="5"/>
      <c r="P8" s="5">
        <v>2</v>
      </c>
      <c r="Q8" s="5" t="s">
        <v>12</v>
      </c>
      <c r="R8" s="5"/>
      <c r="S8" s="4">
        <f ca="1">IF(C8="Drama",1,0)</f>
        <v>0</v>
      </c>
      <c r="T8" s="5">
        <f ca="1">IF(C8="Action",1,0)</f>
        <v>1</v>
      </c>
      <c r="U8" s="5">
        <f ca="1">IF(C8="Comedy",1,0)</f>
        <v>0</v>
      </c>
      <c r="V8" s="5">
        <f ca="1">IF(C8="Thriller",1,0)</f>
        <v>0</v>
      </c>
      <c r="W8" s="6">
        <f ca="1">IF(C8="Horror",1,0)</f>
        <v>0</v>
      </c>
      <c r="X8" s="5"/>
      <c r="Y8" s="5"/>
      <c r="Z8" s="4">
        <f ca="1">IF(E8="Africa",1,0)</f>
        <v>0</v>
      </c>
      <c r="AA8" s="5">
        <f ca="1">IF(E8="Asia",1,0)</f>
        <v>1</v>
      </c>
      <c r="AB8" s="5">
        <f ca="1">IF(E8="Europe",1,0)</f>
        <v>0</v>
      </c>
      <c r="AC8" s="6">
        <f ca="1">IF(E8="Americaf",1,0)</f>
        <v>0</v>
      </c>
      <c r="AD8" s="5"/>
      <c r="AE8" s="5"/>
      <c r="AF8" s="4">
        <f ca="1">IF(G8="Yes",1,0)</f>
        <v>1</v>
      </c>
      <c r="AG8" s="6">
        <f ca="1">IF(G8="No",1,0)</f>
        <v>0</v>
      </c>
      <c r="AH8" s="5"/>
      <c r="AI8" s="5"/>
      <c r="AJ8" s="5"/>
      <c r="AK8" s="4">
        <f ca="1">IF(AND(H8&gt;=2000,H8&lt;=2005),1,0)</f>
        <v>1</v>
      </c>
      <c r="AL8" s="5">
        <f ca="1">IF(AND(H8&gt;=2006,H8&lt;=2010),1,0)</f>
        <v>0</v>
      </c>
      <c r="AM8" s="5">
        <f ca="1">IF(AND(H8&gt;=2011,H8&lt;=2015),1,0)</f>
        <v>0</v>
      </c>
      <c r="AN8" s="5">
        <f ca="1">IF(AND(H8&gt;=2016,H8&lt;=2020),1,0)</f>
        <v>0</v>
      </c>
      <c r="AO8" s="6">
        <f ca="1">IF(AND(H8&gt;=2021,H8&lt;=2025),1,0)</f>
        <v>0</v>
      </c>
      <c r="AR8" s="24"/>
      <c r="AS8" s="25"/>
      <c r="AT8" s="24"/>
      <c r="AU8" s="25"/>
      <c r="AV8" s="24"/>
      <c r="AW8" s="25"/>
      <c r="AX8" s="24"/>
      <c r="AY8" s="25"/>
      <c r="AZ8" s="24"/>
      <c r="BA8" s="25"/>
    </row>
    <row r="9" spans="1:53" x14ac:dyDescent="0.25">
      <c r="B9">
        <f t="shared" ref="B9:B37" ca="1" si="0">RANDBETWEEN(1,5)</f>
        <v>2</v>
      </c>
      <c r="C9" s="4" t="str">
        <f ca="1">_xll.XLOOKUP(B9,$M$7:$M$11,$N$7:$N$11)</f>
        <v>Comedy</v>
      </c>
      <c r="D9" s="5">
        <f t="shared" ref="D9:D37" ca="1" si="1">RANDBETWEEN(1,4)</f>
        <v>1</v>
      </c>
      <c r="E9" s="5" t="str">
        <f ca="1">_xll.XLOOKUP(D9,$P$7:$P$10,$Q$7:$Q$10)</f>
        <v>America</v>
      </c>
      <c r="F9" s="5">
        <f t="shared" ref="F9:F37" ca="1" si="2">RANDBETWEEN(1,2)</f>
        <v>1</v>
      </c>
      <c r="G9" s="5" t="str">
        <f t="shared" ref="G9:G37" ca="1" si="3">IF(F9 = 1, "Yes","No")</f>
        <v>Yes</v>
      </c>
      <c r="H9" s="5">
        <f t="shared" ref="H9:H37" ca="1" si="4">RANDBETWEEN(2000,2025)</f>
        <v>2017</v>
      </c>
      <c r="I9" s="5"/>
      <c r="J9" s="5"/>
      <c r="K9" s="5"/>
      <c r="L9" s="5"/>
      <c r="M9" s="5">
        <v>3</v>
      </c>
      <c r="N9" s="5" t="s">
        <v>7</v>
      </c>
      <c r="O9" s="5"/>
      <c r="P9" s="5">
        <v>3</v>
      </c>
      <c r="Q9" s="5" t="s">
        <v>13</v>
      </c>
      <c r="R9" s="5"/>
      <c r="S9" s="4">
        <f t="shared" ref="S9:S37" ca="1" si="5">IF(C9="Drama",1,0)</f>
        <v>0</v>
      </c>
      <c r="T9" s="5">
        <f t="shared" ref="T9:T37" ca="1" si="6">IF(C9="Action",1,0)</f>
        <v>0</v>
      </c>
      <c r="U9" s="5">
        <f t="shared" ref="U9:U37" ca="1" si="7">IF(C9="Comedy",1,0)</f>
        <v>1</v>
      </c>
      <c r="V9" s="5">
        <f t="shared" ref="V9:V37" ca="1" si="8">IF(C9="Thriller",1,0)</f>
        <v>0</v>
      </c>
      <c r="W9" s="6">
        <f t="shared" ref="W9:X37" ca="1" si="9">IF(C9="Horror",1,0)</f>
        <v>0</v>
      </c>
      <c r="X9" s="5"/>
      <c r="Y9" s="5"/>
      <c r="Z9" s="4">
        <f t="shared" ref="Z9:Z37" ca="1" si="10">IF(E9="Africa",1,0)</f>
        <v>0</v>
      </c>
      <c r="AA9" s="5">
        <f t="shared" ref="AA9:AA37" ca="1" si="11">IF(E9="Asia",1,0)</f>
        <v>0</v>
      </c>
      <c r="AB9" s="5">
        <f t="shared" ref="AB9:AB37" ca="1" si="12">IF(E9="Europe",1,0)</f>
        <v>0</v>
      </c>
      <c r="AC9" s="6">
        <f t="shared" ref="AC9:AC37" ca="1" si="13">IF(E9="Americaf",1,0)</f>
        <v>0</v>
      </c>
      <c r="AD9" s="5"/>
      <c r="AE9" s="5"/>
      <c r="AF9" s="4">
        <f t="shared" ref="AF9:AF37" ca="1" si="14">IF(G9="Yes",1,0)</f>
        <v>1</v>
      </c>
      <c r="AG9" s="6">
        <f t="shared" ref="AG9:AG37" ca="1" si="15">IF(G9="No",1,0)</f>
        <v>0</v>
      </c>
      <c r="AH9" s="5"/>
      <c r="AI9" s="5"/>
      <c r="AJ9" s="5"/>
      <c r="AK9" s="4">
        <f t="shared" ref="AK9:AK37" ca="1" si="16">IF(AND(H9&gt;=2000,H9&lt;=2005),1,0)</f>
        <v>0</v>
      </c>
      <c r="AL9" s="5">
        <f t="shared" ref="AL9:AL37" ca="1" si="17">IF(AND(H9&gt;=2006,H9&lt;=2010),1,0)</f>
        <v>0</v>
      </c>
      <c r="AM9" s="5">
        <f t="shared" ref="AM9:AM37" ca="1" si="18">IF(AND(H9&gt;=2011,H9&lt;=2015),1,0)</f>
        <v>0</v>
      </c>
      <c r="AN9" s="5">
        <f t="shared" ref="AN9:AN37" ca="1" si="19">IF(AND(H9&gt;=2016,H9&lt;=2020),1,0)</f>
        <v>1</v>
      </c>
      <c r="AO9" s="6">
        <f t="shared" ref="AO9:AO37" ca="1" si="20">IF(AND(H9&gt;=2021,H9&lt;=2025),1,0)</f>
        <v>0</v>
      </c>
      <c r="AR9" s="22" t="s">
        <v>32</v>
      </c>
      <c r="AS9" s="23"/>
      <c r="AT9" s="17" t="str">
        <f ca="1">V89</f>
        <v>Comedy</v>
      </c>
      <c r="AU9" s="19"/>
      <c r="AV9" s="17" t="str">
        <f ca="1">AC89</f>
        <v>Asia</v>
      </c>
      <c r="AW9" s="19"/>
      <c r="AX9" s="17" t="str">
        <f ca="1">AH90</f>
        <v>No</v>
      </c>
      <c r="AY9" s="19"/>
      <c r="AZ9" s="17" t="str">
        <f ca="1">AO89</f>
        <v>From 2006 to 2010</v>
      </c>
      <c r="BA9" s="19"/>
    </row>
    <row r="10" spans="1:53" ht="15.75" thickBot="1" x14ac:dyDescent="0.3">
      <c r="B10">
        <f t="shared" ca="1" si="0"/>
        <v>3</v>
      </c>
      <c r="C10" s="4" t="str">
        <f ca="1">_xll.XLOOKUP(B10,$M$7:$M$11,$N$7:$N$11)</f>
        <v>Horror</v>
      </c>
      <c r="D10" s="5">
        <f t="shared" ca="1" si="1"/>
        <v>4</v>
      </c>
      <c r="E10" s="5" t="str">
        <f ca="1">_xll.XLOOKUP(D10,$P$7:$P$10,$Q$7:$Q$10)</f>
        <v>Africa</v>
      </c>
      <c r="F10" s="5">
        <f t="shared" ca="1" si="2"/>
        <v>2</v>
      </c>
      <c r="G10" s="5" t="str">
        <f t="shared" ca="1" si="3"/>
        <v>No</v>
      </c>
      <c r="H10" s="5">
        <f t="shared" ca="1" si="4"/>
        <v>2005</v>
      </c>
      <c r="I10" s="5"/>
      <c r="J10" s="5"/>
      <c r="K10" s="5"/>
      <c r="L10" s="5"/>
      <c r="M10" s="5">
        <v>4</v>
      </c>
      <c r="N10" s="5" t="s">
        <v>8</v>
      </c>
      <c r="O10" s="5"/>
      <c r="P10" s="5">
        <v>4</v>
      </c>
      <c r="Q10" s="5" t="s">
        <v>14</v>
      </c>
      <c r="R10" s="5"/>
      <c r="S10" s="4">
        <f t="shared" ca="1" si="5"/>
        <v>0</v>
      </c>
      <c r="T10" s="5">
        <f t="shared" ca="1" si="6"/>
        <v>0</v>
      </c>
      <c r="U10" s="5">
        <f t="shared" ca="1" si="7"/>
        <v>0</v>
      </c>
      <c r="V10" s="5">
        <f t="shared" ca="1" si="8"/>
        <v>0</v>
      </c>
      <c r="W10" s="6">
        <f t="shared" ca="1" si="9"/>
        <v>1</v>
      </c>
      <c r="X10" s="5"/>
      <c r="Y10" s="5"/>
      <c r="Z10" s="4">
        <f t="shared" ca="1" si="10"/>
        <v>1</v>
      </c>
      <c r="AA10" s="5">
        <f t="shared" ca="1" si="11"/>
        <v>0</v>
      </c>
      <c r="AB10" s="5">
        <f t="shared" ca="1" si="12"/>
        <v>0</v>
      </c>
      <c r="AC10" s="6">
        <f t="shared" ca="1" si="13"/>
        <v>0</v>
      </c>
      <c r="AD10" s="5"/>
      <c r="AE10" s="5"/>
      <c r="AF10" s="4">
        <f t="shared" ca="1" si="14"/>
        <v>0</v>
      </c>
      <c r="AG10" s="6">
        <f t="shared" ca="1" si="15"/>
        <v>1</v>
      </c>
      <c r="AH10" s="5"/>
      <c r="AI10" s="5"/>
      <c r="AJ10" s="5"/>
      <c r="AK10" s="4">
        <f t="shared" ca="1" si="16"/>
        <v>1</v>
      </c>
      <c r="AL10" s="5">
        <f t="shared" ca="1" si="17"/>
        <v>0</v>
      </c>
      <c r="AM10" s="5">
        <f t="shared" ca="1" si="18"/>
        <v>0</v>
      </c>
      <c r="AN10" s="5">
        <f t="shared" ca="1" si="19"/>
        <v>0</v>
      </c>
      <c r="AO10" s="6">
        <f t="shared" ca="1" si="20"/>
        <v>0</v>
      </c>
      <c r="AR10" s="22"/>
      <c r="AS10" s="23"/>
      <c r="AT10" s="24"/>
      <c r="AU10" s="25"/>
      <c r="AV10" s="24"/>
      <c r="AW10" s="25"/>
      <c r="AX10" s="24"/>
      <c r="AY10" s="25"/>
      <c r="AZ10" s="24"/>
      <c r="BA10" s="25"/>
    </row>
    <row r="11" spans="1:53" x14ac:dyDescent="0.25">
      <c r="B11">
        <f t="shared" ca="1" si="0"/>
        <v>3</v>
      </c>
      <c r="C11" s="4" t="str">
        <f ca="1">_xll.XLOOKUP(B11,$M$7:$M$11,$N$7:$N$11)</f>
        <v>Horror</v>
      </c>
      <c r="D11" s="5">
        <f t="shared" ca="1" si="1"/>
        <v>3</v>
      </c>
      <c r="E11" s="5" t="str">
        <f ca="1">_xll.XLOOKUP(D11,$P$7:$P$10,$Q$7:$Q$10)</f>
        <v>Asia</v>
      </c>
      <c r="F11" s="5">
        <f t="shared" ca="1" si="2"/>
        <v>2</v>
      </c>
      <c r="G11" s="5" t="str">
        <f t="shared" ca="1" si="3"/>
        <v>No</v>
      </c>
      <c r="H11" s="5">
        <f t="shared" ca="1" si="4"/>
        <v>2002</v>
      </c>
      <c r="I11" s="5"/>
      <c r="J11" s="5"/>
      <c r="K11" s="5"/>
      <c r="L11" s="5"/>
      <c r="M11" s="5">
        <v>5</v>
      </c>
      <c r="N11" s="5" t="s">
        <v>9</v>
      </c>
      <c r="O11" s="5"/>
      <c r="P11" s="5"/>
      <c r="Q11" s="5"/>
      <c r="R11" s="5"/>
      <c r="S11" s="4">
        <f t="shared" ca="1" si="5"/>
        <v>0</v>
      </c>
      <c r="T11" s="5">
        <f t="shared" ca="1" si="6"/>
        <v>0</v>
      </c>
      <c r="U11" s="5">
        <f t="shared" ca="1" si="7"/>
        <v>0</v>
      </c>
      <c r="V11" s="5">
        <f t="shared" ca="1" si="8"/>
        <v>0</v>
      </c>
      <c r="W11" s="6">
        <f t="shared" ca="1" si="9"/>
        <v>1</v>
      </c>
      <c r="X11" s="5"/>
      <c r="Y11" s="5"/>
      <c r="Z11" s="4">
        <f t="shared" ca="1" si="10"/>
        <v>0</v>
      </c>
      <c r="AA11" s="5">
        <f t="shared" ca="1" si="11"/>
        <v>1</v>
      </c>
      <c r="AB11" s="5">
        <f t="shared" ca="1" si="12"/>
        <v>0</v>
      </c>
      <c r="AC11" s="6">
        <f t="shared" ca="1" si="13"/>
        <v>0</v>
      </c>
      <c r="AD11" s="5"/>
      <c r="AE11" s="5"/>
      <c r="AF11" s="4">
        <f t="shared" ca="1" si="14"/>
        <v>0</v>
      </c>
      <c r="AG11" s="6">
        <f t="shared" ca="1" si="15"/>
        <v>1</v>
      </c>
      <c r="AH11" s="5"/>
      <c r="AI11" s="5"/>
      <c r="AJ11" s="5"/>
      <c r="AK11" s="4">
        <f t="shared" ca="1" si="16"/>
        <v>1</v>
      </c>
      <c r="AL11" s="5">
        <f t="shared" ca="1" si="17"/>
        <v>0</v>
      </c>
      <c r="AM11" s="5">
        <f t="shared" ca="1" si="18"/>
        <v>0</v>
      </c>
      <c r="AN11" s="5">
        <f t="shared" ca="1" si="19"/>
        <v>0</v>
      </c>
      <c r="AO11" s="6">
        <f t="shared" ca="1" si="20"/>
        <v>0</v>
      </c>
      <c r="AR11" s="17" t="s">
        <v>33</v>
      </c>
      <c r="AS11" s="19"/>
      <c r="AT11" s="17" t="str">
        <f ca="1">V136</f>
        <v>Horror</v>
      </c>
      <c r="AU11" s="19"/>
      <c r="AV11" s="17" t="str">
        <f ca="1">AC136</f>
        <v>Europe</v>
      </c>
      <c r="AW11" s="19"/>
      <c r="AX11" s="17" t="str">
        <f ca="1">AH137</f>
        <v>No</v>
      </c>
      <c r="AY11" s="19"/>
      <c r="AZ11" s="17" t="str">
        <f ca="1">AO136</f>
        <v>From 2021 to 2025</v>
      </c>
      <c r="BA11" s="19"/>
    </row>
    <row r="12" spans="1:53" ht="15.75" thickBot="1" x14ac:dyDescent="0.3">
      <c r="B12">
        <f t="shared" ca="1" si="0"/>
        <v>5</v>
      </c>
      <c r="C12" s="4" t="str">
        <f ca="1">_xll.XLOOKUP(B12,$M$7:$M$11,$N$7:$N$11)</f>
        <v>Thriller</v>
      </c>
      <c r="D12" s="5">
        <f t="shared" ca="1" si="1"/>
        <v>3</v>
      </c>
      <c r="E12" s="5" t="str">
        <f ca="1">_xll.XLOOKUP(D12,$P$7:$P$10,$Q$7:$Q$10)</f>
        <v>Asia</v>
      </c>
      <c r="F12" s="5">
        <f t="shared" ca="1" si="2"/>
        <v>2</v>
      </c>
      <c r="G12" s="5" t="str">
        <f t="shared" ca="1" si="3"/>
        <v>No</v>
      </c>
      <c r="H12" s="5">
        <f t="shared" ca="1" si="4"/>
        <v>2021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4">
        <f t="shared" ca="1" si="5"/>
        <v>0</v>
      </c>
      <c r="T12" s="5">
        <f t="shared" ca="1" si="6"/>
        <v>0</v>
      </c>
      <c r="U12" s="5">
        <f t="shared" ca="1" si="7"/>
        <v>0</v>
      </c>
      <c r="V12" s="5">
        <f t="shared" ca="1" si="8"/>
        <v>1</v>
      </c>
      <c r="W12" s="6">
        <f t="shared" ca="1" si="9"/>
        <v>0</v>
      </c>
      <c r="X12" s="5"/>
      <c r="Y12" s="5"/>
      <c r="Z12" s="4">
        <f t="shared" ca="1" si="10"/>
        <v>0</v>
      </c>
      <c r="AA12" s="5">
        <f t="shared" ca="1" si="11"/>
        <v>1</v>
      </c>
      <c r="AB12" s="5">
        <f t="shared" ca="1" si="12"/>
        <v>0</v>
      </c>
      <c r="AC12" s="6">
        <f t="shared" ca="1" si="13"/>
        <v>0</v>
      </c>
      <c r="AD12" s="5"/>
      <c r="AE12" s="5"/>
      <c r="AF12" s="4">
        <f t="shared" ca="1" si="14"/>
        <v>0</v>
      </c>
      <c r="AG12" s="6">
        <f t="shared" ca="1" si="15"/>
        <v>1</v>
      </c>
      <c r="AH12" s="5"/>
      <c r="AI12" s="5"/>
      <c r="AJ12" s="5"/>
      <c r="AK12" s="4">
        <f t="shared" ca="1" si="16"/>
        <v>0</v>
      </c>
      <c r="AL12" s="5">
        <f t="shared" ca="1" si="17"/>
        <v>0</v>
      </c>
      <c r="AM12" s="5">
        <f t="shared" ca="1" si="18"/>
        <v>0</v>
      </c>
      <c r="AN12" s="5">
        <f t="shared" ca="1" si="19"/>
        <v>0</v>
      </c>
      <c r="AO12" s="6">
        <f t="shared" ca="1" si="20"/>
        <v>1</v>
      </c>
      <c r="AR12" s="24"/>
      <c r="AS12" s="25"/>
      <c r="AT12" s="24"/>
      <c r="AU12" s="25"/>
      <c r="AV12" s="24"/>
      <c r="AW12" s="25"/>
      <c r="AX12" s="24"/>
      <c r="AY12" s="25"/>
      <c r="AZ12" s="24"/>
      <c r="BA12" s="25"/>
    </row>
    <row r="13" spans="1:53" x14ac:dyDescent="0.25">
      <c r="B13">
        <f t="shared" ca="1" si="0"/>
        <v>5</v>
      </c>
      <c r="C13" s="4" t="str">
        <f ca="1">_xll.XLOOKUP(B13,$M$7:$M$11,$N$7:$N$11)</f>
        <v>Thriller</v>
      </c>
      <c r="D13" s="5">
        <f t="shared" ca="1" si="1"/>
        <v>1</v>
      </c>
      <c r="E13" s="5" t="str">
        <f ca="1">_xll.XLOOKUP(D13,$P$7:$P$10,$Q$7:$Q$10)</f>
        <v>America</v>
      </c>
      <c r="F13" s="5">
        <f t="shared" ca="1" si="2"/>
        <v>2</v>
      </c>
      <c r="G13" s="5" t="str">
        <f t="shared" ca="1" si="3"/>
        <v>No</v>
      </c>
      <c r="H13" s="5">
        <f t="shared" ca="1" si="4"/>
        <v>2011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4">
        <f t="shared" ca="1" si="5"/>
        <v>0</v>
      </c>
      <c r="T13" s="5">
        <f t="shared" ca="1" si="6"/>
        <v>0</v>
      </c>
      <c r="U13" s="5">
        <f t="shared" ca="1" si="7"/>
        <v>0</v>
      </c>
      <c r="V13" s="5">
        <f t="shared" ca="1" si="8"/>
        <v>1</v>
      </c>
      <c r="W13" s="6">
        <f t="shared" ca="1" si="9"/>
        <v>0</v>
      </c>
      <c r="X13" s="5"/>
      <c r="Y13" s="5"/>
      <c r="Z13" s="4">
        <f t="shared" ca="1" si="10"/>
        <v>0</v>
      </c>
      <c r="AA13" s="5">
        <f t="shared" ca="1" si="11"/>
        <v>0</v>
      </c>
      <c r="AB13" s="5">
        <f t="shared" ca="1" si="12"/>
        <v>0</v>
      </c>
      <c r="AC13" s="6">
        <f t="shared" ca="1" si="13"/>
        <v>0</v>
      </c>
      <c r="AD13" s="5"/>
      <c r="AE13" s="5"/>
      <c r="AF13" s="4">
        <f t="shared" ca="1" si="14"/>
        <v>0</v>
      </c>
      <c r="AG13" s="6">
        <f t="shared" ca="1" si="15"/>
        <v>1</v>
      </c>
      <c r="AH13" s="5"/>
      <c r="AI13" s="5"/>
      <c r="AJ13" s="5"/>
      <c r="AK13" s="4">
        <f t="shared" ca="1" si="16"/>
        <v>0</v>
      </c>
      <c r="AL13" s="5">
        <f t="shared" ca="1" si="17"/>
        <v>0</v>
      </c>
      <c r="AM13" s="5">
        <f t="shared" ca="1" si="18"/>
        <v>1</v>
      </c>
      <c r="AN13" s="5">
        <f t="shared" ca="1" si="19"/>
        <v>0</v>
      </c>
      <c r="AO13" s="6">
        <f t="shared" ca="1" si="20"/>
        <v>0</v>
      </c>
      <c r="AR13" s="22" t="s">
        <v>34</v>
      </c>
      <c r="AS13" s="23"/>
      <c r="AT13" s="17" t="str">
        <f ca="1">V182</f>
        <v>Action</v>
      </c>
      <c r="AU13" s="19"/>
      <c r="AV13" s="17" t="str">
        <f ca="1">AC182</f>
        <v>Europe</v>
      </c>
      <c r="AW13" s="19"/>
      <c r="AX13" s="17" t="str">
        <f ca="1">AH183</f>
        <v>No</v>
      </c>
      <c r="AY13" s="19"/>
      <c r="AZ13" s="17" t="str">
        <f ca="1">AO182</f>
        <v>From 2011 to 2015</v>
      </c>
      <c r="BA13" s="19"/>
    </row>
    <row r="14" spans="1:53" ht="15.75" thickBot="1" x14ac:dyDescent="0.3">
      <c r="B14">
        <f t="shared" ca="1" si="0"/>
        <v>2</v>
      </c>
      <c r="C14" s="4" t="str">
        <f ca="1">_xll.XLOOKUP(B14,$M$7:$M$11,$N$7:$N$11)</f>
        <v>Comedy</v>
      </c>
      <c r="D14" s="5">
        <f t="shared" ca="1" si="1"/>
        <v>2</v>
      </c>
      <c r="E14" s="5" t="str">
        <f ca="1">_xll.XLOOKUP(D14,$P$7:$P$10,$Q$7:$Q$10)</f>
        <v>Europe</v>
      </c>
      <c r="F14" s="5">
        <f t="shared" ca="1" si="2"/>
        <v>2</v>
      </c>
      <c r="G14" s="5" t="str">
        <f t="shared" ca="1" si="3"/>
        <v>No</v>
      </c>
      <c r="H14" s="5">
        <f t="shared" ca="1" si="4"/>
        <v>2010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4">
        <f t="shared" ca="1" si="5"/>
        <v>0</v>
      </c>
      <c r="T14" s="5">
        <f t="shared" ca="1" si="6"/>
        <v>0</v>
      </c>
      <c r="U14" s="5">
        <f t="shared" ca="1" si="7"/>
        <v>1</v>
      </c>
      <c r="V14" s="5">
        <f t="shared" ca="1" si="8"/>
        <v>0</v>
      </c>
      <c r="W14" s="6">
        <f t="shared" ca="1" si="9"/>
        <v>0</v>
      </c>
      <c r="X14" s="5"/>
      <c r="Y14" s="5"/>
      <c r="Z14" s="4">
        <f t="shared" ca="1" si="10"/>
        <v>0</v>
      </c>
      <c r="AA14" s="5">
        <f t="shared" ca="1" si="11"/>
        <v>0</v>
      </c>
      <c r="AB14" s="5">
        <f t="shared" ca="1" si="12"/>
        <v>1</v>
      </c>
      <c r="AC14" s="6">
        <f t="shared" ca="1" si="13"/>
        <v>0</v>
      </c>
      <c r="AD14" s="5"/>
      <c r="AE14" s="5"/>
      <c r="AF14" s="4">
        <f t="shared" ca="1" si="14"/>
        <v>0</v>
      </c>
      <c r="AG14" s="6">
        <f t="shared" ca="1" si="15"/>
        <v>1</v>
      </c>
      <c r="AH14" s="5"/>
      <c r="AI14" s="5"/>
      <c r="AJ14" s="5"/>
      <c r="AK14" s="4">
        <f t="shared" ca="1" si="16"/>
        <v>0</v>
      </c>
      <c r="AL14" s="5">
        <f t="shared" ca="1" si="17"/>
        <v>1</v>
      </c>
      <c r="AM14" s="5">
        <f t="shared" ca="1" si="18"/>
        <v>0</v>
      </c>
      <c r="AN14" s="5">
        <f t="shared" ca="1" si="19"/>
        <v>0</v>
      </c>
      <c r="AO14" s="6">
        <f t="shared" ca="1" si="20"/>
        <v>0</v>
      </c>
      <c r="AR14" s="24"/>
      <c r="AS14" s="25"/>
      <c r="AT14" s="24"/>
      <c r="AU14" s="25"/>
      <c r="AV14" s="24"/>
      <c r="AW14" s="25"/>
      <c r="AX14" s="24"/>
      <c r="AY14" s="25"/>
      <c r="AZ14" s="24"/>
      <c r="BA14" s="25"/>
    </row>
    <row r="15" spans="1:53" x14ac:dyDescent="0.25">
      <c r="B15">
        <f t="shared" ca="1" si="0"/>
        <v>1</v>
      </c>
      <c r="C15" s="4" t="str">
        <f ca="1">_xll.XLOOKUP(B15,$M$7:$M$11,$N$7:$N$11)</f>
        <v>Action</v>
      </c>
      <c r="D15" s="5">
        <f t="shared" ca="1" si="1"/>
        <v>4</v>
      </c>
      <c r="E15" s="5" t="str">
        <f ca="1">_xll.XLOOKUP(D15,$P$7:$P$10,$Q$7:$Q$10)</f>
        <v>Africa</v>
      </c>
      <c r="F15" s="5">
        <f t="shared" ca="1" si="2"/>
        <v>1</v>
      </c>
      <c r="G15" s="5" t="str">
        <f t="shared" ca="1" si="3"/>
        <v>Yes</v>
      </c>
      <c r="H15" s="5">
        <f t="shared" ca="1" si="4"/>
        <v>2005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4">
        <f t="shared" ca="1" si="5"/>
        <v>0</v>
      </c>
      <c r="T15" s="5">
        <f t="shared" ca="1" si="6"/>
        <v>1</v>
      </c>
      <c r="U15" s="5">
        <f t="shared" ca="1" si="7"/>
        <v>0</v>
      </c>
      <c r="V15" s="5">
        <f t="shared" ca="1" si="8"/>
        <v>0</v>
      </c>
      <c r="W15" s="6">
        <f t="shared" ca="1" si="9"/>
        <v>0</v>
      </c>
      <c r="X15" s="5"/>
      <c r="Y15" s="5"/>
      <c r="Z15" s="4">
        <f t="shared" ca="1" si="10"/>
        <v>1</v>
      </c>
      <c r="AA15" s="5">
        <f t="shared" ca="1" si="11"/>
        <v>0</v>
      </c>
      <c r="AB15" s="5">
        <f t="shared" ca="1" si="12"/>
        <v>0</v>
      </c>
      <c r="AC15" s="6">
        <f t="shared" ca="1" si="13"/>
        <v>0</v>
      </c>
      <c r="AD15" s="5"/>
      <c r="AE15" s="5"/>
      <c r="AF15" s="4">
        <f t="shared" ca="1" si="14"/>
        <v>1</v>
      </c>
      <c r="AG15" s="6">
        <f t="shared" ca="1" si="15"/>
        <v>0</v>
      </c>
      <c r="AH15" s="5"/>
      <c r="AI15" s="5"/>
      <c r="AJ15" s="5"/>
      <c r="AK15" s="4">
        <f t="shared" ca="1" si="16"/>
        <v>1</v>
      </c>
      <c r="AL15" s="5">
        <f t="shared" ca="1" si="17"/>
        <v>0</v>
      </c>
      <c r="AM15" s="5">
        <f t="shared" ca="1" si="18"/>
        <v>0</v>
      </c>
      <c r="AN15" s="5">
        <f t="shared" ca="1" si="19"/>
        <v>0</v>
      </c>
      <c r="AO15" s="6">
        <f t="shared" ca="1" si="20"/>
        <v>0</v>
      </c>
    </row>
    <row r="16" spans="1:53" x14ac:dyDescent="0.25">
      <c r="B16">
        <f t="shared" ca="1" si="0"/>
        <v>3</v>
      </c>
      <c r="C16" s="4" t="str">
        <f ca="1">_xll.XLOOKUP(B16,$M$7:$M$11,$N$7:$N$11)</f>
        <v>Horror</v>
      </c>
      <c r="D16" s="5">
        <f t="shared" ca="1" si="1"/>
        <v>1</v>
      </c>
      <c r="E16" s="5" t="str">
        <f ca="1">_xll.XLOOKUP(D16,$P$7:$P$10,$Q$7:$Q$10)</f>
        <v>America</v>
      </c>
      <c r="F16" s="5">
        <f t="shared" ca="1" si="2"/>
        <v>1</v>
      </c>
      <c r="G16" s="5" t="str">
        <f t="shared" ca="1" si="3"/>
        <v>Yes</v>
      </c>
      <c r="H16" s="5">
        <f t="shared" ca="1" si="4"/>
        <v>2025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4">
        <f t="shared" ca="1" si="5"/>
        <v>0</v>
      </c>
      <c r="T16" s="5">
        <f t="shared" ca="1" si="6"/>
        <v>0</v>
      </c>
      <c r="U16" s="5">
        <f t="shared" ca="1" si="7"/>
        <v>0</v>
      </c>
      <c r="V16" s="5">
        <f t="shared" ca="1" si="8"/>
        <v>0</v>
      </c>
      <c r="W16" s="6">
        <f t="shared" ca="1" si="9"/>
        <v>1</v>
      </c>
      <c r="X16" s="5"/>
      <c r="Y16" s="5"/>
      <c r="Z16" s="4">
        <f t="shared" ca="1" si="10"/>
        <v>0</v>
      </c>
      <c r="AA16" s="5">
        <f t="shared" ca="1" si="11"/>
        <v>0</v>
      </c>
      <c r="AB16" s="5">
        <f t="shared" ca="1" si="12"/>
        <v>0</v>
      </c>
      <c r="AC16" s="6">
        <f t="shared" ca="1" si="13"/>
        <v>0</v>
      </c>
      <c r="AD16" s="5"/>
      <c r="AE16" s="5"/>
      <c r="AF16" s="4">
        <f t="shared" ca="1" si="14"/>
        <v>1</v>
      </c>
      <c r="AG16" s="6">
        <f t="shared" ca="1" si="15"/>
        <v>0</v>
      </c>
      <c r="AH16" s="5"/>
      <c r="AI16" s="5"/>
      <c r="AJ16" s="5"/>
      <c r="AK16" s="4">
        <f t="shared" ca="1" si="16"/>
        <v>0</v>
      </c>
      <c r="AL16" s="5">
        <f t="shared" ca="1" si="17"/>
        <v>0</v>
      </c>
      <c r="AM16" s="5">
        <f t="shared" ca="1" si="18"/>
        <v>0</v>
      </c>
      <c r="AN16" s="5">
        <f t="shared" ca="1" si="19"/>
        <v>0</v>
      </c>
      <c r="AO16" s="6">
        <f t="shared" ca="1" si="20"/>
        <v>1</v>
      </c>
    </row>
    <row r="17" spans="2:41" x14ac:dyDescent="0.25">
      <c r="B17">
        <f t="shared" ca="1" si="0"/>
        <v>5</v>
      </c>
      <c r="C17" s="4" t="str">
        <f ca="1">_xll.XLOOKUP(B17,$M$7:$M$11,$N$7:$N$11)</f>
        <v>Thriller</v>
      </c>
      <c r="D17" s="5">
        <f t="shared" ca="1" si="1"/>
        <v>2</v>
      </c>
      <c r="E17" s="5" t="str">
        <f ca="1">_xll.XLOOKUP(D17,$P$7:$P$10,$Q$7:$Q$10)</f>
        <v>Europe</v>
      </c>
      <c r="F17" s="5">
        <f t="shared" ca="1" si="2"/>
        <v>2</v>
      </c>
      <c r="G17" s="5" t="str">
        <f t="shared" ca="1" si="3"/>
        <v>No</v>
      </c>
      <c r="H17" s="5">
        <f t="shared" ca="1" si="4"/>
        <v>2017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4">
        <f t="shared" ca="1" si="5"/>
        <v>0</v>
      </c>
      <c r="T17" s="5">
        <f t="shared" ca="1" si="6"/>
        <v>0</v>
      </c>
      <c r="U17" s="5">
        <f t="shared" ca="1" si="7"/>
        <v>0</v>
      </c>
      <c r="V17" s="5">
        <f t="shared" ca="1" si="8"/>
        <v>1</v>
      </c>
      <c r="W17" s="6">
        <f t="shared" ca="1" si="9"/>
        <v>0</v>
      </c>
      <c r="X17" s="5"/>
      <c r="Y17" s="5"/>
      <c r="Z17" s="4">
        <f t="shared" ca="1" si="10"/>
        <v>0</v>
      </c>
      <c r="AA17" s="5">
        <f t="shared" ca="1" si="11"/>
        <v>0</v>
      </c>
      <c r="AB17" s="5">
        <f t="shared" ca="1" si="12"/>
        <v>1</v>
      </c>
      <c r="AC17" s="6">
        <f t="shared" ca="1" si="13"/>
        <v>0</v>
      </c>
      <c r="AD17" s="5"/>
      <c r="AE17" s="5"/>
      <c r="AF17" s="4">
        <f t="shared" ca="1" si="14"/>
        <v>0</v>
      </c>
      <c r="AG17" s="6">
        <f t="shared" ca="1" si="15"/>
        <v>1</v>
      </c>
      <c r="AH17" s="5"/>
      <c r="AI17" s="5"/>
      <c r="AJ17" s="5"/>
      <c r="AK17" s="4">
        <f t="shared" ca="1" si="16"/>
        <v>0</v>
      </c>
      <c r="AL17" s="5">
        <f t="shared" ca="1" si="17"/>
        <v>0</v>
      </c>
      <c r="AM17" s="5">
        <f t="shared" ca="1" si="18"/>
        <v>0</v>
      </c>
      <c r="AN17" s="5">
        <f t="shared" ca="1" si="19"/>
        <v>1</v>
      </c>
      <c r="AO17" s="6">
        <f t="shared" ca="1" si="20"/>
        <v>0</v>
      </c>
    </row>
    <row r="18" spans="2:41" x14ac:dyDescent="0.25">
      <c r="B18">
        <f t="shared" ca="1" si="0"/>
        <v>4</v>
      </c>
      <c r="C18" s="4" t="str">
        <f ca="1">_xll.XLOOKUP(B18,$M$7:$M$11,$N$7:$N$11)</f>
        <v>Drama</v>
      </c>
      <c r="D18" s="5">
        <f t="shared" ca="1" si="1"/>
        <v>3</v>
      </c>
      <c r="E18" s="5" t="str">
        <f ca="1">_xll.XLOOKUP(D18,$P$7:$P$10,$Q$7:$Q$10)</f>
        <v>Asia</v>
      </c>
      <c r="F18" s="5">
        <f t="shared" ca="1" si="2"/>
        <v>1</v>
      </c>
      <c r="G18" s="5" t="str">
        <f t="shared" ca="1" si="3"/>
        <v>Yes</v>
      </c>
      <c r="H18" s="5">
        <f t="shared" ca="1" si="4"/>
        <v>2002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4">
        <f t="shared" ca="1" si="5"/>
        <v>1</v>
      </c>
      <c r="T18" s="5">
        <f t="shared" ca="1" si="6"/>
        <v>0</v>
      </c>
      <c r="U18" s="5">
        <f t="shared" ca="1" si="7"/>
        <v>0</v>
      </c>
      <c r="V18" s="5">
        <f t="shared" ca="1" si="8"/>
        <v>0</v>
      </c>
      <c r="W18" s="6">
        <f t="shared" ca="1" si="9"/>
        <v>0</v>
      </c>
      <c r="X18" s="5"/>
      <c r="Y18" s="5"/>
      <c r="Z18" s="4">
        <f t="shared" ca="1" si="10"/>
        <v>0</v>
      </c>
      <c r="AA18" s="5">
        <f t="shared" ca="1" si="11"/>
        <v>1</v>
      </c>
      <c r="AB18" s="5">
        <f t="shared" ca="1" si="12"/>
        <v>0</v>
      </c>
      <c r="AC18" s="6">
        <f t="shared" ca="1" si="13"/>
        <v>0</v>
      </c>
      <c r="AD18" s="5"/>
      <c r="AE18" s="5"/>
      <c r="AF18" s="4">
        <f t="shared" ca="1" si="14"/>
        <v>1</v>
      </c>
      <c r="AG18" s="6">
        <f t="shared" ca="1" si="15"/>
        <v>0</v>
      </c>
      <c r="AH18" s="5"/>
      <c r="AI18" s="5"/>
      <c r="AJ18" s="5"/>
      <c r="AK18" s="4">
        <f t="shared" ca="1" si="16"/>
        <v>1</v>
      </c>
      <c r="AL18" s="5">
        <f t="shared" ca="1" si="17"/>
        <v>0</v>
      </c>
      <c r="AM18" s="5">
        <f t="shared" ca="1" si="18"/>
        <v>0</v>
      </c>
      <c r="AN18" s="5">
        <f t="shared" ca="1" si="19"/>
        <v>0</v>
      </c>
      <c r="AO18" s="6">
        <f t="shared" ca="1" si="20"/>
        <v>0</v>
      </c>
    </row>
    <row r="19" spans="2:41" x14ac:dyDescent="0.25">
      <c r="B19">
        <f t="shared" ca="1" si="0"/>
        <v>1</v>
      </c>
      <c r="C19" s="4" t="str">
        <f ca="1">_xll.XLOOKUP(B19,$M$7:$M$11,$N$7:$N$11)</f>
        <v>Action</v>
      </c>
      <c r="D19" s="5">
        <f t="shared" ca="1" si="1"/>
        <v>2</v>
      </c>
      <c r="E19" s="5" t="str">
        <f ca="1">_xll.XLOOKUP(D19,$P$7:$P$10,$Q$7:$Q$10)</f>
        <v>Europe</v>
      </c>
      <c r="F19" s="5">
        <f t="shared" ca="1" si="2"/>
        <v>2</v>
      </c>
      <c r="G19" s="5" t="str">
        <f t="shared" ca="1" si="3"/>
        <v>No</v>
      </c>
      <c r="H19" s="5">
        <f t="shared" ca="1" si="4"/>
        <v>2022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4">
        <f t="shared" ca="1" si="5"/>
        <v>0</v>
      </c>
      <c r="T19" s="5">
        <f t="shared" ca="1" si="6"/>
        <v>1</v>
      </c>
      <c r="U19" s="5">
        <f t="shared" ca="1" si="7"/>
        <v>0</v>
      </c>
      <c r="V19" s="5">
        <f t="shared" ca="1" si="8"/>
        <v>0</v>
      </c>
      <c r="W19" s="6">
        <f t="shared" ca="1" si="9"/>
        <v>0</v>
      </c>
      <c r="X19" s="5"/>
      <c r="Y19" s="5"/>
      <c r="Z19" s="4">
        <f t="shared" ca="1" si="10"/>
        <v>0</v>
      </c>
      <c r="AA19" s="5">
        <f t="shared" ca="1" si="11"/>
        <v>0</v>
      </c>
      <c r="AB19" s="5">
        <f t="shared" ca="1" si="12"/>
        <v>1</v>
      </c>
      <c r="AC19" s="6">
        <f t="shared" ca="1" si="13"/>
        <v>0</v>
      </c>
      <c r="AD19" s="5"/>
      <c r="AE19" s="5"/>
      <c r="AF19" s="4">
        <f t="shared" ca="1" si="14"/>
        <v>0</v>
      </c>
      <c r="AG19" s="6">
        <f t="shared" ca="1" si="15"/>
        <v>1</v>
      </c>
      <c r="AH19" s="5"/>
      <c r="AI19" s="5"/>
      <c r="AJ19" s="5"/>
      <c r="AK19" s="4">
        <f t="shared" ca="1" si="16"/>
        <v>0</v>
      </c>
      <c r="AL19" s="5">
        <f t="shared" ca="1" si="17"/>
        <v>0</v>
      </c>
      <c r="AM19" s="5">
        <f t="shared" ca="1" si="18"/>
        <v>0</v>
      </c>
      <c r="AN19" s="5">
        <f t="shared" ca="1" si="19"/>
        <v>0</v>
      </c>
      <c r="AO19" s="6">
        <f t="shared" ca="1" si="20"/>
        <v>1</v>
      </c>
    </row>
    <row r="20" spans="2:41" x14ac:dyDescent="0.25">
      <c r="B20">
        <f t="shared" ca="1" si="0"/>
        <v>2</v>
      </c>
      <c r="C20" s="4" t="str">
        <f ca="1">_xll.XLOOKUP(B20,$M$7:$M$11,$N$7:$N$11)</f>
        <v>Comedy</v>
      </c>
      <c r="D20" s="5">
        <f t="shared" ca="1" si="1"/>
        <v>4</v>
      </c>
      <c r="E20" s="5" t="str">
        <f ca="1">_xll.XLOOKUP(D20,$P$7:$P$10,$Q$7:$Q$10)</f>
        <v>Africa</v>
      </c>
      <c r="F20" s="5">
        <f t="shared" ca="1" si="2"/>
        <v>1</v>
      </c>
      <c r="G20" s="5" t="str">
        <f t="shared" ca="1" si="3"/>
        <v>Yes</v>
      </c>
      <c r="H20" s="5">
        <f t="shared" ca="1" si="4"/>
        <v>2004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4">
        <f t="shared" ca="1" si="5"/>
        <v>0</v>
      </c>
      <c r="T20" s="5">
        <f t="shared" ca="1" si="6"/>
        <v>0</v>
      </c>
      <c r="U20" s="5">
        <f t="shared" ca="1" si="7"/>
        <v>1</v>
      </c>
      <c r="V20" s="5">
        <f t="shared" ca="1" si="8"/>
        <v>0</v>
      </c>
      <c r="W20" s="6">
        <f t="shared" ca="1" si="9"/>
        <v>0</v>
      </c>
      <c r="X20" s="5"/>
      <c r="Y20" s="5"/>
      <c r="Z20" s="4">
        <f t="shared" ca="1" si="10"/>
        <v>1</v>
      </c>
      <c r="AA20" s="5">
        <f t="shared" ca="1" si="11"/>
        <v>0</v>
      </c>
      <c r="AB20" s="5">
        <f t="shared" ca="1" si="12"/>
        <v>0</v>
      </c>
      <c r="AC20" s="6">
        <f t="shared" ca="1" si="13"/>
        <v>0</v>
      </c>
      <c r="AD20" s="5"/>
      <c r="AE20" s="5"/>
      <c r="AF20" s="4">
        <f t="shared" ca="1" si="14"/>
        <v>1</v>
      </c>
      <c r="AG20" s="6">
        <f t="shared" ca="1" si="15"/>
        <v>0</v>
      </c>
      <c r="AH20" s="5"/>
      <c r="AI20" s="5"/>
      <c r="AJ20" s="5"/>
      <c r="AK20" s="4">
        <f t="shared" ca="1" si="16"/>
        <v>1</v>
      </c>
      <c r="AL20" s="5">
        <f t="shared" ca="1" si="17"/>
        <v>0</v>
      </c>
      <c r="AM20" s="5">
        <f t="shared" ca="1" si="18"/>
        <v>0</v>
      </c>
      <c r="AN20" s="5">
        <f t="shared" ca="1" si="19"/>
        <v>0</v>
      </c>
      <c r="AO20" s="6">
        <f t="shared" ca="1" si="20"/>
        <v>0</v>
      </c>
    </row>
    <row r="21" spans="2:41" x14ac:dyDescent="0.25">
      <c r="B21">
        <f t="shared" ca="1" si="0"/>
        <v>5</v>
      </c>
      <c r="C21" s="4" t="str">
        <f ca="1">_xll.XLOOKUP(B21,$M$7:$M$11,$N$7:$N$11)</f>
        <v>Thriller</v>
      </c>
      <c r="D21" s="5">
        <f t="shared" ca="1" si="1"/>
        <v>2</v>
      </c>
      <c r="E21" s="5" t="str">
        <f ca="1">_xll.XLOOKUP(D21,$P$7:$P$10,$Q$7:$Q$10)</f>
        <v>Europe</v>
      </c>
      <c r="F21" s="5">
        <f t="shared" ca="1" si="2"/>
        <v>2</v>
      </c>
      <c r="G21" s="5" t="str">
        <f t="shared" ca="1" si="3"/>
        <v>No</v>
      </c>
      <c r="H21" s="5">
        <f t="shared" ca="1" si="4"/>
        <v>2019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4">
        <f t="shared" ca="1" si="5"/>
        <v>0</v>
      </c>
      <c r="T21" s="5">
        <f t="shared" ca="1" si="6"/>
        <v>0</v>
      </c>
      <c r="U21" s="5">
        <f t="shared" ca="1" si="7"/>
        <v>0</v>
      </c>
      <c r="V21" s="5">
        <f t="shared" ca="1" si="8"/>
        <v>1</v>
      </c>
      <c r="W21" s="6">
        <f t="shared" ca="1" si="9"/>
        <v>0</v>
      </c>
      <c r="X21" s="5"/>
      <c r="Y21" s="5"/>
      <c r="Z21" s="4">
        <f t="shared" ca="1" si="10"/>
        <v>0</v>
      </c>
      <c r="AA21" s="5">
        <f t="shared" ca="1" si="11"/>
        <v>0</v>
      </c>
      <c r="AB21" s="5">
        <f t="shared" ca="1" si="12"/>
        <v>1</v>
      </c>
      <c r="AC21" s="6">
        <f t="shared" ca="1" si="13"/>
        <v>0</v>
      </c>
      <c r="AD21" s="5"/>
      <c r="AE21" s="5"/>
      <c r="AF21" s="4">
        <f t="shared" ca="1" si="14"/>
        <v>0</v>
      </c>
      <c r="AG21" s="6">
        <f t="shared" ca="1" si="15"/>
        <v>1</v>
      </c>
      <c r="AH21" s="5"/>
      <c r="AI21" s="5"/>
      <c r="AJ21" s="5"/>
      <c r="AK21" s="4">
        <f t="shared" ca="1" si="16"/>
        <v>0</v>
      </c>
      <c r="AL21" s="5">
        <f t="shared" ca="1" si="17"/>
        <v>0</v>
      </c>
      <c r="AM21" s="5">
        <f t="shared" ca="1" si="18"/>
        <v>0</v>
      </c>
      <c r="AN21" s="5">
        <f t="shared" ca="1" si="19"/>
        <v>1</v>
      </c>
      <c r="AO21" s="6">
        <f t="shared" ca="1" si="20"/>
        <v>0</v>
      </c>
    </row>
    <row r="22" spans="2:41" x14ac:dyDescent="0.25">
      <c r="B22">
        <f t="shared" ca="1" si="0"/>
        <v>5</v>
      </c>
      <c r="C22" s="4" t="str">
        <f ca="1">_xll.XLOOKUP(B22,$M$7:$M$11,$N$7:$N$11)</f>
        <v>Thriller</v>
      </c>
      <c r="D22" s="5">
        <f t="shared" ca="1" si="1"/>
        <v>2</v>
      </c>
      <c r="E22" s="5" t="str">
        <f ca="1">_xll.XLOOKUP(D22,$P$7:$P$10,$Q$7:$Q$10)</f>
        <v>Europe</v>
      </c>
      <c r="F22" s="5">
        <f t="shared" ca="1" si="2"/>
        <v>2</v>
      </c>
      <c r="G22" s="5" t="str">
        <f t="shared" ca="1" si="3"/>
        <v>No</v>
      </c>
      <c r="H22" s="5">
        <f t="shared" ca="1" si="4"/>
        <v>2014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4">
        <f t="shared" ca="1" si="5"/>
        <v>0</v>
      </c>
      <c r="T22" s="5">
        <f t="shared" ca="1" si="6"/>
        <v>0</v>
      </c>
      <c r="U22" s="5">
        <f t="shared" ca="1" si="7"/>
        <v>0</v>
      </c>
      <c r="V22" s="5">
        <f t="shared" ca="1" si="8"/>
        <v>1</v>
      </c>
      <c r="W22" s="6">
        <f t="shared" ca="1" si="9"/>
        <v>0</v>
      </c>
      <c r="X22" s="5"/>
      <c r="Y22" s="5"/>
      <c r="Z22" s="4">
        <f t="shared" ca="1" si="10"/>
        <v>0</v>
      </c>
      <c r="AA22" s="5">
        <f t="shared" ca="1" si="11"/>
        <v>0</v>
      </c>
      <c r="AB22" s="5">
        <f t="shared" ca="1" si="12"/>
        <v>1</v>
      </c>
      <c r="AC22" s="6">
        <f t="shared" ca="1" si="13"/>
        <v>0</v>
      </c>
      <c r="AD22" s="5"/>
      <c r="AE22" s="5"/>
      <c r="AF22" s="4">
        <f t="shared" ca="1" si="14"/>
        <v>0</v>
      </c>
      <c r="AG22" s="6">
        <f t="shared" ca="1" si="15"/>
        <v>1</v>
      </c>
      <c r="AH22" s="5"/>
      <c r="AI22" s="5"/>
      <c r="AJ22" s="5"/>
      <c r="AK22" s="4">
        <f t="shared" ca="1" si="16"/>
        <v>0</v>
      </c>
      <c r="AL22" s="5">
        <f t="shared" ca="1" si="17"/>
        <v>0</v>
      </c>
      <c r="AM22" s="5">
        <f t="shared" ca="1" si="18"/>
        <v>1</v>
      </c>
      <c r="AN22" s="5">
        <f t="shared" ca="1" si="19"/>
        <v>0</v>
      </c>
      <c r="AO22" s="6">
        <f t="shared" ca="1" si="20"/>
        <v>0</v>
      </c>
    </row>
    <row r="23" spans="2:41" x14ac:dyDescent="0.25">
      <c r="B23">
        <f t="shared" ca="1" si="0"/>
        <v>1</v>
      </c>
      <c r="C23" s="4" t="str">
        <f ca="1">_xll.XLOOKUP(B23,$M$7:$M$11,$N$7:$N$11)</f>
        <v>Action</v>
      </c>
      <c r="D23" s="5">
        <f t="shared" ca="1" si="1"/>
        <v>4</v>
      </c>
      <c r="E23" s="5" t="str">
        <f ca="1">_xll.XLOOKUP(D23,$P$7:$P$10,$Q$7:$Q$10)</f>
        <v>Africa</v>
      </c>
      <c r="F23" s="5">
        <f t="shared" ca="1" si="2"/>
        <v>1</v>
      </c>
      <c r="G23" s="5" t="str">
        <f t="shared" ca="1" si="3"/>
        <v>Yes</v>
      </c>
      <c r="H23" s="5">
        <f t="shared" ca="1" si="4"/>
        <v>2013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4">
        <f t="shared" ca="1" si="5"/>
        <v>0</v>
      </c>
      <c r="T23" s="5">
        <f t="shared" ca="1" si="6"/>
        <v>1</v>
      </c>
      <c r="U23" s="5">
        <f t="shared" ca="1" si="7"/>
        <v>0</v>
      </c>
      <c r="V23" s="5">
        <f t="shared" ca="1" si="8"/>
        <v>0</v>
      </c>
      <c r="W23" s="6">
        <f t="shared" ca="1" si="9"/>
        <v>0</v>
      </c>
      <c r="X23" s="5"/>
      <c r="Y23" s="5"/>
      <c r="Z23" s="4">
        <f t="shared" ca="1" si="10"/>
        <v>1</v>
      </c>
      <c r="AA23" s="5">
        <f t="shared" ca="1" si="11"/>
        <v>0</v>
      </c>
      <c r="AB23" s="5">
        <f t="shared" ca="1" si="12"/>
        <v>0</v>
      </c>
      <c r="AC23" s="6">
        <f t="shared" ca="1" si="13"/>
        <v>0</v>
      </c>
      <c r="AD23" s="5"/>
      <c r="AE23" s="5"/>
      <c r="AF23" s="4">
        <f t="shared" ca="1" si="14"/>
        <v>1</v>
      </c>
      <c r="AG23" s="6">
        <f t="shared" ca="1" si="15"/>
        <v>0</v>
      </c>
      <c r="AH23" s="5"/>
      <c r="AI23" s="5"/>
      <c r="AJ23" s="5"/>
      <c r="AK23" s="4">
        <f t="shared" ca="1" si="16"/>
        <v>0</v>
      </c>
      <c r="AL23" s="5">
        <f t="shared" ca="1" si="17"/>
        <v>0</v>
      </c>
      <c r="AM23" s="5">
        <f t="shared" ca="1" si="18"/>
        <v>1</v>
      </c>
      <c r="AN23" s="5">
        <f t="shared" ca="1" si="19"/>
        <v>0</v>
      </c>
      <c r="AO23" s="6">
        <f t="shared" ca="1" si="20"/>
        <v>0</v>
      </c>
    </row>
    <row r="24" spans="2:41" x14ac:dyDescent="0.25">
      <c r="B24">
        <f t="shared" ca="1" si="0"/>
        <v>2</v>
      </c>
      <c r="C24" s="4" t="str">
        <f ca="1">_xll.XLOOKUP(B24,$M$7:$M$11,$N$7:$N$11)</f>
        <v>Comedy</v>
      </c>
      <c r="D24" s="5">
        <f t="shared" ca="1" si="1"/>
        <v>1</v>
      </c>
      <c r="E24" s="5" t="str">
        <f ca="1">_xll.XLOOKUP(D24,$P$7:$P$10,$Q$7:$Q$10)</f>
        <v>America</v>
      </c>
      <c r="F24" s="5">
        <f t="shared" ca="1" si="2"/>
        <v>2</v>
      </c>
      <c r="G24" s="5" t="str">
        <f t="shared" ca="1" si="3"/>
        <v>No</v>
      </c>
      <c r="H24" s="5">
        <f t="shared" ca="1" si="4"/>
        <v>2001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4">
        <f t="shared" ca="1" si="5"/>
        <v>0</v>
      </c>
      <c r="T24" s="5">
        <f t="shared" ca="1" si="6"/>
        <v>0</v>
      </c>
      <c r="U24" s="5">
        <f t="shared" ca="1" si="7"/>
        <v>1</v>
      </c>
      <c r="V24" s="5">
        <f t="shared" ca="1" si="8"/>
        <v>0</v>
      </c>
      <c r="W24" s="6">
        <f t="shared" ca="1" si="9"/>
        <v>0</v>
      </c>
      <c r="X24" s="5"/>
      <c r="Y24" s="5"/>
      <c r="Z24" s="4">
        <f t="shared" ca="1" si="10"/>
        <v>0</v>
      </c>
      <c r="AA24" s="5">
        <f t="shared" ca="1" si="11"/>
        <v>0</v>
      </c>
      <c r="AB24" s="5">
        <f t="shared" ca="1" si="12"/>
        <v>0</v>
      </c>
      <c r="AC24" s="6">
        <f t="shared" ca="1" si="13"/>
        <v>0</v>
      </c>
      <c r="AD24" s="5"/>
      <c r="AE24" s="5"/>
      <c r="AF24" s="4">
        <f t="shared" ca="1" si="14"/>
        <v>0</v>
      </c>
      <c r="AG24" s="6">
        <f t="shared" ca="1" si="15"/>
        <v>1</v>
      </c>
      <c r="AH24" s="5"/>
      <c r="AI24" s="5"/>
      <c r="AJ24" s="5"/>
      <c r="AK24" s="4">
        <f t="shared" ca="1" si="16"/>
        <v>1</v>
      </c>
      <c r="AL24" s="5">
        <f t="shared" ca="1" si="17"/>
        <v>0</v>
      </c>
      <c r="AM24" s="5">
        <f t="shared" ca="1" si="18"/>
        <v>0</v>
      </c>
      <c r="AN24" s="5">
        <f t="shared" ca="1" si="19"/>
        <v>0</v>
      </c>
      <c r="AO24" s="6">
        <f t="shared" ca="1" si="20"/>
        <v>0</v>
      </c>
    </row>
    <row r="25" spans="2:41" x14ac:dyDescent="0.25">
      <c r="B25">
        <f t="shared" ca="1" si="0"/>
        <v>3</v>
      </c>
      <c r="C25" s="4" t="str">
        <f ca="1">_xll.XLOOKUP(B25,$M$7:$M$11,$N$7:$N$11)</f>
        <v>Horror</v>
      </c>
      <c r="D25" s="5">
        <f t="shared" ca="1" si="1"/>
        <v>1</v>
      </c>
      <c r="E25" s="5" t="str">
        <f ca="1">_xll.XLOOKUP(D25,$P$7:$P$10,$Q$7:$Q$10)</f>
        <v>America</v>
      </c>
      <c r="F25" s="5">
        <f t="shared" ca="1" si="2"/>
        <v>1</v>
      </c>
      <c r="G25" s="5" t="str">
        <f t="shared" ca="1" si="3"/>
        <v>Yes</v>
      </c>
      <c r="H25" s="5">
        <f t="shared" ca="1" si="4"/>
        <v>2023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4">
        <f t="shared" ca="1" si="5"/>
        <v>0</v>
      </c>
      <c r="T25" s="5">
        <f t="shared" ca="1" si="6"/>
        <v>0</v>
      </c>
      <c r="U25" s="5">
        <f t="shared" ca="1" si="7"/>
        <v>0</v>
      </c>
      <c r="V25" s="5">
        <f t="shared" ca="1" si="8"/>
        <v>0</v>
      </c>
      <c r="W25" s="6">
        <f t="shared" ca="1" si="9"/>
        <v>1</v>
      </c>
      <c r="X25" s="5"/>
      <c r="Y25" s="5"/>
      <c r="Z25" s="4">
        <f t="shared" ca="1" si="10"/>
        <v>0</v>
      </c>
      <c r="AA25" s="5">
        <f t="shared" ca="1" si="11"/>
        <v>0</v>
      </c>
      <c r="AB25" s="5">
        <f t="shared" ca="1" si="12"/>
        <v>0</v>
      </c>
      <c r="AC25" s="6">
        <f t="shared" ca="1" si="13"/>
        <v>0</v>
      </c>
      <c r="AD25" s="5"/>
      <c r="AE25" s="5"/>
      <c r="AF25" s="4">
        <f t="shared" ca="1" si="14"/>
        <v>1</v>
      </c>
      <c r="AG25" s="6">
        <f t="shared" ca="1" si="15"/>
        <v>0</v>
      </c>
      <c r="AH25" s="5"/>
      <c r="AI25" s="5"/>
      <c r="AJ25" s="5"/>
      <c r="AK25" s="4">
        <f t="shared" ca="1" si="16"/>
        <v>0</v>
      </c>
      <c r="AL25" s="5">
        <f t="shared" ca="1" si="17"/>
        <v>0</v>
      </c>
      <c r="AM25" s="5">
        <f t="shared" ca="1" si="18"/>
        <v>0</v>
      </c>
      <c r="AN25" s="5">
        <f t="shared" ca="1" si="19"/>
        <v>0</v>
      </c>
      <c r="AO25" s="6">
        <f t="shared" ca="1" si="20"/>
        <v>1</v>
      </c>
    </row>
    <row r="26" spans="2:41" x14ac:dyDescent="0.25">
      <c r="B26">
        <f t="shared" ca="1" si="0"/>
        <v>5</v>
      </c>
      <c r="C26" s="4" t="str">
        <f ca="1">_xll.XLOOKUP(B26,$M$7:$M$11,$N$7:$N$11)</f>
        <v>Thriller</v>
      </c>
      <c r="D26" s="5">
        <f t="shared" ca="1" si="1"/>
        <v>4</v>
      </c>
      <c r="E26" s="5" t="str">
        <f ca="1">_xll.XLOOKUP(D26,$P$7:$P$10,$Q$7:$Q$10)</f>
        <v>Africa</v>
      </c>
      <c r="F26" s="5">
        <f t="shared" ca="1" si="2"/>
        <v>2</v>
      </c>
      <c r="G26" s="5" t="str">
        <f t="shared" ca="1" si="3"/>
        <v>No</v>
      </c>
      <c r="H26" s="5">
        <f t="shared" ca="1" si="4"/>
        <v>2011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4">
        <f t="shared" ca="1" si="5"/>
        <v>0</v>
      </c>
      <c r="T26" s="5">
        <f t="shared" ca="1" si="6"/>
        <v>0</v>
      </c>
      <c r="U26" s="5">
        <f t="shared" ca="1" si="7"/>
        <v>0</v>
      </c>
      <c r="V26" s="5">
        <f t="shared" ca="1" si="8"/>
        <v>1</v>
      </c>
      <c r="W26" s="6">
        <f t="shared" ca="1" si="9"/>
        <v>0</v>
      </c>
      <c r="X26" s="5"/>
      <c r="Y26" s="5"/>
      <c r="Z26" s="4">
        <f t="shared" ca="1" si="10"/>
        <v>1</v>
      </c>
      <c r="AA26" s="5">
        <f t="shared" ca="1" si="11"/>
        <v>0</v>
      </c>
      <c r="AB26" s="5">
        <f t="shared" ca="1" si="12"/>
        <v>0</v>
      </c>
      <c r="AC26" s="6">
        <f t="shared" ca="1" si="13"/>
        <v>0</v>
      </c>
      <c r="AD26" s="5"/>
      <c r="AE26" s="5"/>
      <c r="AF26" s="4">
        <f t="shared" ca="1" si="14"/>
        <v>0</v>
      </c>
      <c r="AG26" s="6">
        <f t="shared" ca="1" si="15"/>
        <v>1</v>
      </c>
      <c r="AH26" s="5"/>
      <c r="AI26" s="5"/>
      <c r="AJ26" s="5"/>
      <c r="AK26" s="4">
        <f t="shared" ca="1" si="16"/>
        <v>0</v>
      </c>
      <c r="AL26" s="5">
        <f t="shared" ca="1" si="17"/>
        <v>0</v>
      </c>
      <c r="AM26" s="5">
        <f t="shared" ca="1" si="18"/>
        <v>1</v>
      </c>
      <c r="AN26" s="5">
        <f t="shared" ca="1" si="19"/>
        <v>0</v>
      </c>
      <c r="AO26" s="6">
        <f t="shared" ca="1" si="20"/>
        <v>0</v>
      </c>
    </row>
    <row r="27" spans="2:41" x14ac:dyDescent="0.25">
      <c r="B27">
        <f t="shared" ca="1" si="0"/>
        <v>2</v>
      </c>
      <c r="C27" s="4" t="str">
        <f ca="1">_xll.XLOOKUP(B27,$M$7:$M$11,$N$7:$N$11)</f>
        <v>Comedy</v>
      </c>
      <c r="D27" s="5">
        <f t="shared" ca="1" si="1"/>
        <v>3</v>
      </c>
      <c r="E27" s="5" t="str">
        <f ca="1">_xll.XLOOKUP(D27,$P$7:$P$10,$Q$7:$Q$10)</f>
        <v>Asia</v>
      </c>
      <c r="F27" s="5">
        <f t="shared" ca="1" si="2"/>
        <v>2</v>
      </c>
      <c r="G27" s="5" t="str">
        <f t="shared" ca="1" si="3"/>
        <v>No</v>
      </c>
      <c r="H27" s="5">
        <f t="shared" ca="1" si="4"/>
        <v>2011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4">
        <f t="shared" ca="1" si="5"/>
        <v>0</v>
      </c>
      <c r="T27" s="5">
        <f t="shared" ca="1" si="6"/>
        <v>0</v>
      </c>
      <c r="U27" s="5">
        <f t="shared" ca="1" si="7"/>
        <v>1</v>
      </c>
      <c r="V27" s="5">
        <f t="shared" ca="1" si="8"/>
        <v>0</v>
      </c>
      <c r="W27" s="6">
        <f t="shared" ca="1" si="9"/>
        <v>0</v>
      </c>
      <c r="X27" s="5"/>
      <c r="Y27" s="5"/>
      <c r="Z27" s="4">
        <f t="shared" ca="1" si="10"/>
        <v>0</v>
      </c>
      <c r="AA27" s="5">
        <f t="shared" ca="1" si="11"/>
        <v>1</v>
      </c>
      <c r="AB27" s="5">
        <f t="shared" ca="1" si="12"/>
        <v>0</v>
      </c>
      <c r="AC27" s="6">
        <f t="shared" ca="1" si="13"/>
        <v>0</v>
      </c>
      <c r="AD27" s="5"/>
      <c r="AE27" s="5"/>
      <c r="AF27" s="4">
        <f t="shared" ca="1" si="14"/>
        <v>0</v>
      </c>
      <c r="AG27" s="6">
        <f t="shared" ca="1" si="15"/>
        <v>1</v>
      </c>
      <c r="AH27" s="5"/>
      <c r="AI27" s="5"/>
      <c r="AJ27" s="5"/>
      <c r="AK27" s="4">
        <f t="shared" ca="1" si="16"/>
        <v>0</v>
      </c>
      <c r="AL27" s="5">
        <f t="shared" ca="1" si="17"/>
        <v>0</v>
      </c>
      <c r="AM27" s="5">
        <f t="shared" ca="1" si="18"/>
        <v>1</v>
      </c>
      <c r="AN27" s="5">
        <f t="shared" ca="1" si="19"/>
        <v>0</v>
      </c>
      <c r="AO27" s="6">
        <f t="shared" ca="1" si="20"/>
        <v>0</v>
      </c>
    </row>
    <row r="28" spans="2:41" x14ac:dyDescent="0.25">
      <c r="B28">
        <f t="shared" ca="1" si="0"/>
        <v>3</v>
      </c>
      <c r="C28" s="4" t="str">
        <f ca="1">_xll.XLOOKUP(B28,$M$7:$M$11,$N$7:$N$11)</f>
        <v>Horror</v>
      </c>
      <c r="D28" s="5">
        <f t="shared" ca="1" si="1"/>
        <v>1</v>
      </c>
      <c r="E28" s="5" t="str">
        <f ca="1">_xll.XLOOKUP(D28,$P$7:$P$10,$Q$7:$Q$10)</f>
        <v>America</v>
      </c>
      <c r="F28" s="5">
        <f t="shared" ca="1" si="2"/>
        <v>2</v>
      </c>
      <c r="G28" s="5" t="str">
        <f t="shared" ca="1" si="3"/>
        <v>No</v>
      </c>
      <c r="H28" s="5">
        <f t="shared" ca="1" si="4"/>
        <v>2000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4">
        <f t="shared" ca="1" si="5"/>
        <v>0</v>
      </c>
      <c r="T28" s="5">
        <f t="shared" ca="1" si="6"/>
        <v>0</v>
      </c>
      <c r="U28" s="5">
        <f t="shared" ca="1" si="7"/>
        <v>0</v>
      </c>
      <c r="V28" s="5">
        <f t="shared" ca="1" si="8"/>
        <v>0</v>
      </c>
      <c r="W28" s="6">
        <f t="shared" ca="1" si="9"/>
        <v>1</v>
      </c>
      <c r="X28" s="5"/>
      <c r="Y28" s="5"/>
      <c r="Z28" s="4">
        <f t="shared" ca="1" si="10"/>
        <v>0</v>
      </c>
      <c r="AA28" s="5">
        <f t="shared" ca="1" si="11"/>
        <v>0</v>
      </c>
      <c r="AB28" s="5">
        <f t="shared" ca="1" si="12"/>
        <v>0</v>
      </c>
      <c r="AC28" s="6">
        <f t="shared" ca="1" si="13"/>
        <v>0</v>
      </c>
      <c r="AD28" s="5"/>
      <c r="AE28" s="5"/>
      <c r="AF28" s="4">
        <f t="shared" ca="1" si="14"/>
        <v>0</v>
      </c>
      <c r="AG28" s="6">
        <f t="shared" ca="1" si="15"/>
        <v>1</v>
      </c>
      <c r="AH28" s="5"/>
      <c r="AI28" s="5"/>
      <c r="AJ28" s="5"/>
      <c r="AK28" s="4">
        <f t="shared" ca="1" si="16"/>
        <v>1</v>
      </c>
      <c r="AL28" s="5">
        <f t="shared" ca="1" si="17"/>
        <v>0</v>
      </c>
      <c r="AM28" s="5">
        <f t="shared" ca="1" si="18"/>
        <v>0</v>
      </c>
      <c r="AN28" s="5">
        <f t="shared" ca="1" si="19"/>
        <v>0</v>
      </c>
      <c r="AO28" s="6">
        <f t="shared" ca="1" si="20"/>
        <v>0</v>
      </c>
    </row>
    <row r="29" spans="2:41" x14ac:dyDescent="0.25">
      <c r="B29">
        <f t="shared" ca="1" si="0"/>
        <v>3</v>
      </c>
      <c r="C29" s="4" t="str">
        <f ca="1">_xll.XLOOKUP(B29,$M$7:$M$11,$N$7:$N$11)</f>
        <v>Horror</v>
      </c>
      <c r="D29" s="5">
        <f t="shared" ca="1" si="1"/>
        <v>2</v>
      </c>
      <c r="E29" s="5" t="str">
        <f ca="1">_xll.XLOOKUP(D29,$P$7:$P$10,$Q$7:$Q$10)</f>
        <v>Europe</v>
      </c>
      <c r="F29" s="5">
        <f t="shared" ca="1" si="2"/>
        <v>2</v>
      </c>
      <c r="G29" s="5" t="str">
        <f t="shared" ca="1" si="3"/>
        <v>No</v>
      </c>
      <c r="H29" s="5">
        <f t="shared" ca="1" si="4"/>
        <v>2024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4">
        <f t="shared" ca="1" si="5"/>
        <v>0</v>
      </c>
      <c r="T29" s="5">
        <f t="shared" ca="1" si="6"/>
        <v>0</v>
      </c>
      <c r="U29" s="5">
        <f t="shared" ca="1" si="7"/>
        <v>0</v>
      </c>
      <c r="V29" s="5">
        <f t="shared" ca="1" si="8"/>
        <v>0</v>
      </c>
      <c r="W29" s="6">
        <f t="shared" ca="1" si="9"/>
        <v>1</v>
      </c>
      <c r="X29" s="5"/>
      <c r="Y29" s="5"/>
      <c r="Z29" s="4">
        <f t="shared" ca="1" si="10"/>
        <v>0</v>
      </c>
      <c r="AA29" s="5">
        <f t="shared" ca="1" si="11"/>
        <v>0</v>
      </c>
      <c r="AB29" s="5">
        <f t="shared" ca="1" si="12"/>
        <v>1</v>
      </c>
      <c r="AC29" s="6">
        <f t="shared" ca="1" si="13"/>
        <v>0</v>
      </c>
      <c r="AD29" s="5"/>
      <c r="AE29" s="5"/>
      <c r="AF29" s="4">
        <f t="shared" ca="1" si="14"/>
        <v>0</v>
      </c>
      <c r="AG29" s="6">
        <f t="shared" ca="1" si="15"/>
        <v>1</v>
      </c>
      <c r="AH29" s="5"/>
      <c r="AI29" s="5"/>
      <c r="AJ29" s="5"/>
      <c r="AK29" s="4">
        <f t="shared" ca="1" si="16"/>
        <v>0</v>
      </c>
      <c r="AL29" s="5">
        <f t="shared" ca="1" si="17"/>
        <v>0</v>
      </c>
      <c r="AM29" s="5">
        <f t="shared" ca="1" si="18"/>
        <v>0</v>
      </c>
      <c r="AN29" s="5">
        <f t="shared" ca="1" si="19"/>
        <v>0</v>
      </c>
      <c r="AO29" s="6">
        <f t="shared" ca="1" si="20"/>
        <v>1</v>
      </c>
    </row>
    <row r="30" spans="2:41" x14ac:dyDescent="0.25">
      <c r="B30">
        <f t="shared" ca="1" si="0"/>
        <v>4</v>
      </c>
      <c r="C30" s="4" t="str">
        <f ca="1">_xll.XLOOKUP(B30,$M$7:$M$11,$N$7:$N$11)</f>
        <v>Drama</v>
      </c>
      <c r="D30" s="5">
        <f t="shared" ca="1" si="1"/>
        <v>3</v>
      </c>
      <c r="E30" s="5" t="str">
        <f ca="1">_xll.XLOOKUP(D30,$P$7:$P$10,$Q$7:$Q$10)</f>
        <v>Asia</v>
      </c>
      <c r="F30" s="5">
        <f t="shared" ca="1" si="2"/>
        <v>1</v>
      </c>
      <c r="G30" s="5" t="str">
        <f t="shared" ca="1" si="3"/>
        <v>Yes</v>
      </c>
      <c r="H30" s="5">
        <f t="shared" ca="1" si="4"/>
        <v>2006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4">
        <f t="shared" ca="1" si="5"/>
        <v>1</v>
      </c>
      <c r="T30" s="5">
        <f t="shared" ca="1" si="6"/>
        <v>0</v>
      </c>
      <c r="U30" s="5">
        <f t="shared" ca="1" si="7"/>
        <v>0</v>
      </c>
      <c r="V30" s="5">
        <f t="shared" ca="1" si="8"/>
        <v>0</v>
      </c>
      <c r="W30" s="6">
        <f t="shared" ca="1" si="9"/>
        <v>0</v>
      </c>
      <c r="X30" s="5"/>
      <c r="Y30" s="5"/>
      <c r="Z30" s="4">
        <f t="shared" ca="1" si="10"/>
        <v>0</v>
      </c>
      <c r="AA30" s="5">
        <f t="shared" ca="1" si="11"/>
        <v>1</v>
      </c>
      <c r="AB30" s="5">
        <f t="shared" ca="1" si="12"/>
        <v>0</v>
      </c>
      <c r="AC30" s="6">
        <f t="shared" ca="1" si="13"/>
        <v>0</v>
      </c>
      <c r="AD30" s="5"/>
      <c r="AE30" s="5"/>
      <c r="AF30" s="4">
        <f t="shared" ca="1" si="14"/>
        <v>1</v>
      </c>
      <c r="AG30" s="6">
        <f t="shared" ca="1" si="15"/>
        <v>0</v>
      </c>
      <c r="AH30" s="5"/>
      <c r="AI30" s="5"/>
      <c r="AJ30" s="5"/>
      <c r="AK30" s="4">
        <f t="shared" ca="1" si="16"/>
        <v>0</v>
      </c>
      <c r="AL30" s="5">
        <f t="shared" ca="1" si="17"/>
        <v>1</v>
      </c>
      <c r="AM30" s="5">
        <f t="shared" ca="1" si="18"/>
        <v>0</v>
      </c>
      <c r="AN30" s="5">
        <f t="shared" ca="1" si="19"/>
        <v>0</v>
      </c>
      <c r="AO30" s="6">
        <f t="shared" ca="1" si="20"/>
        <v>0</v>
      </c>
    </row>
    <row r="31" spans="2:41" x14ac:dyDescent="0.25">
      <c r="B31">
        <f t="shared" ca="1" si="0"/>
        <v>5</v>
      </c>
      <c r="C31" s="4" t="str">
        <f ca="1">_xll.XLOOKUP(B31,$M$7:$M$11,$N$7:$N$11)</f>
        <v>Thriller</v>
      </c>
      <c r="D31" s="5">
        <f t="shared" ca="1" si="1"/>
        <v>2</v>
      </c>
      <c r="E31" s="5" t="str">
        <f ca="1">_xll.XLOOKUP(D31,$P$7:$P$10,$Q$7:$Q$10)</f>
        <v>Europe</v>
      </c>
      <c r="F31" s="5">
        <f t="shared" ca="1" si="2"/>
        <v>2</v>
      </c>
      <c r="G31" s="5" t="str">
        <f t="shared" ca="1" si="3"/>
        <v>No</v>
      </c>
      <c r="H31" s="5">
        <f t="shared" ca="1" si="4"/>
        <v>2014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4">
        <f t="shared" ca="1" si="5"/>
        <v>0</v>
      </c>
      <c r="T31" s="5">
        <f t="shared" ca="1" si="6"/>
        <v>0</v>
      </c>
      <c r="U31" s="5">
        <f t="shared" ca="1" si="7"/>
        <v>0</v>
      </c>
      <c r="V31" s="5">
        <f t="shared" ca="1" si="8"/>
        <v>1</v>
      </c>
      <c r="W31" s="6">
        <f t="shared" ca="1" si="9"/>
        <v>0</v>
      </c>
      <c r="X31" s="5"/>
      <c r="Y31" s="5"/>
      <c r="Z31" s="4">
        <f t="shared" ca="1" si="10"/>
        <v>0</v>
      </c>
      <c r="AA31" s="5">
        <f t="shared" ca="1" si="11"/>
        <v>0</v>
      </c>
      <c r="AB31" s="5">
        <f t="shared" ca="1" si="12"/>
        <v>1</v>
      </c>
      <c r="AC31" s="6">
        <f t="shared" ca="1" si="13"/>
        <v>0</v>
      </c>
      <c r="AD31" s="5"/>
      <c r="AE31" s="5"/>
      <c r="AF31" s="4">
        <f t="shared" ca="1" si="14"/>
        <v>0</v>
      </c>
      <c r="AG31" s="6">
        <f t="shared" ca="1" si="15"/>
        <v>1</v>
      </c>
      <c r="AH31" s="5"/>
      <c r="AI31" s="5"/>
      <c r="AJ31" s="5"/>
      <c r="AK31" s="4">
        <f t="shared" ca="1" si="16"/>
        <v>0</v>
      </c>
      <c r="AL31" s="5">
        <f t="shared" ca="1" si="17"/>
        <v>0</v>
      </c>
      <c r="AM31" s="5">
        <f t="shared" ca="1" si="18"/>
        <v>1</v>
      </c>
      <c r="AN31" s="5">
        <f t="shared" ca="1" si="19"/>
        <v>0</v>
      </c>
      <c r="AO31" s="6">
        <f t="shared" ca="1" si="20"/>
        <v>0</v>
      </c>
    </row>
    <row r="32" spans="2:41" x14ac:dyDescent="0.25">
      <c r="B32">
        <f t="shared" ca="1" si="0"/>
        <v>3</v>
      </c>
      <c r="C32" s="4" t="str">
        <f ca="1">_xll.XLOOKUP(B32,$M$7:$M$11,$N$7:$N$11)</f>
        <v>Horror</v>
      </c>
      <c r="D32" s="5">
        <f t="shared" ca="1" si="1"/>
        <v>3</v>
      </c>
      <c r="E32" s="5" t="str">
        <f ca="1">_xll.XLOOKUP(D32,$P$7:$P$10,$Q$7:$Q$10)</f>
        <v>Asia</v>
      </c>
      <c r="F32" s="5">
        <f t="shared" ca="1" si="2"/>
        <v>1</v>
      </c>
      <c r="G32" s="5" t="str">
        <f t="shared" ca="1" si="3"/>
        <v>Yes</v>
      </c>
      <c r="H32" s="5">
        <f t="shared" ca="1" si="4"/>
        <v>2014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4">
        <f t="shared" ca="1" si="5"/>
        <v>0</v>
      </c>
      <c r="T32" s="5">
        <f t="shared" ca="1" si="6"/>
        <v>0</v>
      </c>
      <c r="U32" s="5">
        <f t="shared" ca="1" si="7"/>
        <v>0</v>
      </c>
      <c r="V32" s="5">
        <f t="shared" ca="1" si="8"/>
        <v>0</v>
      </c>
      <c r="W32" s="6">
        <f t="shared" ca="1" si="9"/>
        <v>1</v>
      </c>
      <c r="X32" s="5"/>
      <c r="Y32" s="5"/>
      <c r="Z32" s="4">
        <f t="shared" ca="1" si="10"/>
        <v>0</v>
      </c>
      <c r="AA32" s="5">
        <f t="shared" ca="1" si="11"/>
        <v>1</v>
      </c>
      <c r="AB32" s="5">
        <f t="shared" ca="1" si="12"/>
        <v>0</v>
      </c>
      <c r="AC32" s="6">
        <f t="shared" ca="1" si="13"/>
        <v>0</v>
      </c>
      <c r="AD32" s="5"/>
      <c r="AE32" s="5"/>
      <c r="AF32" s="4">
        <f t="shared" ca="1" si="14"/>
        <v>1</v>
      </c>
      <c r="AG32" s="6">
        <f t="shared" ca="1" si="15"/>
        <v>0</v>
      </c>
      <c r="AH32" s="5"/>
      <c r="AI32" s="5"/>
      <c r="AJ32" s="5"/>
      <c r="AK32" s="4">
        <f t="shared" ca="1" si="16"/>
        <v>0</v>
      </c>
      <c r="AL32" s="5">
        <f t="shared" ca="1" si="17"/>
        <v>0</v>
      </c>
      <c r="AM32" s="5">
        <f t="shared" ca="1" si="18"/>
        <v>1</v>
      </c>
      <c r="AN32" s="5">
        <f t="shared" ca="1" si="19"/>
        <v>0</v>
      </c>
      <c r="AO32" s="6">
        <f t="shared" ca="1" si="20"/>
        <v>0</v>
      </c>
    </row>
    <row r="33" spans="2:41" x14ac:dyDescent="0.25">
      <c r="B33">
        <f t="shared" ca="1" si="0"/>
        <v>5</v>
      </c>
      <c r="C33" s="4" t="str">
        <f ca="1">_xll.XLOOKUP(B33,$M$7:$M$11,$N$7:$N$11)</f>
        <v>Thriller</v>
      </c>
      <c r="D33" s="5">
        <f t="shared" ca="1" si="1"/>
        <v>2</v>
      </c>
      <c r="E33" s="5" t="str">
        <f ca="1">_xll.XLOOKUP(D33,$P$7:$P$10,$Q$7:$Q$10)</f>
        <v>Europe</v>
      </c>
      <c r="F33" s="5">
        <f t="shared" ca="1" si="2"/>
        <v>2</v>
      </c>
      <c r="G33" s="5" t="str">
        <f t="shared" ca="1" si="3"/>
        <v>No</v>
      </c>
      <c r="H33" s="5">
        <f t="shared" ca="1" si="4"/>
        <v>2013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4">
        <f t="shared" ca="1" si="5"/>
        <v>0</v>
      </c>
      <c r="T33" s="5">
        <f t="shared" ca="1" si="6"/>
        <v>0</v>
      </c>
      <c r="U33" s="5">
        <f t="shared" ca="1" si="7"/>
        <v>0</v>
      </c>
      <c r="V33" s="5">
        <f t="shared" ca="1" si="8"/>
        <v>1</v>
      </c>
      <c r="W33" s="6">
        <f t="shared" ca="1" si="9"/>
        <v>0</v>
      </c>
      <c r="X33" s="6">
        <f t="shared" ca="1" si="9"/>
        <v>0</v>
      </c>
      <c r="Y33" s="5"/>
      <c r="Z33" s="4">
        <f t="shared" ca="1" si="10"/>
        <v>0</v>
      </c>
      <c r="AA33" s="5">
        <f t="shared" ca="1" si="11"/>
        <v>0</v>
      </c>
      <c r="AB33" s="5">
        <f t="shared" ca="1" si="12"/>
        <v>1</v>
      </c>
      <c r="AC33" s="6">
        <f t="shared" ca="1" si="13"/>
        <v>0</v>
      </c>
      <c r="AD33" s="5"/>
      <c r="AE33" s="5"/>
      <c r="AF33" s="4">
        <f t="shared" ca="1" si="14"/>
        <v>0</v>
      </c>
      <c r="AG33" s="6">
        <f t="shared" ca="1" si="15"/>
        <v>1</v>
      </c>
      <c r="AH33" s="5"/>
      <c r="AI33" s="5"/>
      <c r="AJ33" s="5"/>
      <c r="AK33" s="4">
        <f t="shared" ca="1" si="16"/>
        <v>0</v>
      </c>
      <c r="AL33" s="5">
        <f t="shared" ca="1" si="17"/>
        <v>0</v>
      </c>
      <c r="AM33" s="5">
        <f t="shared" ca="1" si="18"/>
        <v>1</v>
      </c>
      <c r="AN33" s="5">
        <f t="shared" ca="1" si="19"/>
        <v>0</v>
      </c>
      <c r="AO33" s="6">
        <f t="shared" ca="1" si="20"/>
        <v>0</v>
      </c>
    </row>
    <row r="34" spans="2:41" x14ac:dyDescent="0.25">
      <c r="B34">
        <f t="shared" ca="1" si="0"/>
        <v>5</v>
      </c>
      <c r="C34" s="4" t="str">
        <f ca="1">_xll.XLOOKUP(B34,$M$7:$M$11,$N$7:$N$11)</f>
        <v>Thriller</v>
      </c>
      <c r="D34" s="5">
        <f t="shared" ca="1" si="1"/>
        <v>4</v>
      </c>
      <c r="E34" s="5" t="str">
        <f ca="1">_xll.XLOOKUP(D34,$P$7:$P$10,$Q$7:$Q$10)</f>
        <v>Africa</v>
      </c>
      <c r="F34" s="5">
        <f t="shared" ca="1" si="2"/>
        <v>1</v>
      </c>
      <c r="G34" s="5" t="str">
        <f t="shared" ca="1" si="3"/>
        <v>Yes</v>
      </c>
      <c r="H34" s="5">
        <f t="shared" ca="1" si="4"/>
        <v>2023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4">
        <f t="shared" ca="1" si="5"/>
        <v>0</v>
      </c>
      <c r="T34" s="5">
        <f t="shared" ca="1" si="6"/>
        <v>0</v>
      </c>
      <c r="U34" s="5">
        <f t="shared" ca="1" si="7"/>
        <v>0</v>
      </c>
      <c r="V34" s="5">
        <f t="shared" ca="1" si="8"/>
        <v>1</v>
      </c>
      <c r="W34" s="6">
        <f t="shared" ca="1" si="9"/>
        <v>0</v>
      </c>
      <c r="X34" s="5"/>
      <c r="Y34" s="5"/>
      <c r="Z34" s="4">
        <f t="shared" ca="1" si="10"/>
        <v>1</v>
      </c>
      <c r="AA34" s="5">
        <f t="shared" ca="1" si="11"/>
        <v>0</v>
      </c>
      <c r="AB34" s="5">
        <f t="shared" ca="1" si="12"/>
        <v>0</v>
      </c>
      <c r="AC34" s="6">
        <f t="shared" ca="1" si="13"/>
        <v>0</v>
      </c>
      <c r="AD34" s="5"/>
      <c r="AE34" s="5"/>
      <c r="AF34" s="4">
        <f t="shared" ca="1" si="14"/>
        <v>1</v>
      </c>
      <c r="AG34" s="6">
        <f t="shared" ca="1" si="15"/>
        <v>0</v>
      </c>
      <c r="AH34" s="5"/>
      <c r="AI34" s="5"/>
      <c r="AJ34" s="5"/>
      <c r="AK34" s="4">
        <f t="shared" ca="1" si="16"/>
        <v>0</v>
      </c>
      <c r="AL34" s="5">
        <f t="shared" ca="1" si="17"/>
        <v>0</v>
      </c>
      <c r="AM34" s="5">
        <f t="shared" ca="1" si="18"/>
        <v>0</v>
      </c>
      <c r="AN34" s="5">
        <f t="shared" ca="1" si="19"/>
        <v>0</v>
      </c>
      <c r="AO34" s="6">
        <f t="shared" ca="1" si="20"/>
        <v>1</v>
      </c>
    </row>
    <row r="35" spans="2:41" x14ac:dyDescent="0.25">
      <c r="B35">
        <f t="shared" ca="1" si="0"/>
        <v>1</v>
      </c>
      <c r="C35" s="4" t="str">
        <f ca="1">_xll.XLOOKUP(B35,$M$7:$M$11,$N$7:$N$11)</f>
        <v>Action</v>
      </c>
      <c r="D35" s="5">
        <f t="shared" ca="1" si="1"/>
        <v>1</v>
      </c>
      <c r="E35" s="5" t="str">
        <f ca="1">_xll.XLOOKUP(D35,$P$7:$P$10,$Q$7:$Q$10)</f>
        <v>America</v>
      </c>
      <c r="F35" s="5">
        <f t="shared" ca="1" si="2"/>
        <v>2</v>
      </c>
      <c r="G35" s="5" t="str">
        <f t="shared" ca="1" si="3"/>
        <v>No</v>
      </c>
      <c r="H35" s="5">
        <f t="shared" ca="1" si="4"/>
        <v>2009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4">
        <f t="shared" ca="1" si="5"/>
        <v>0</v>
      </c>
      <c r="T35" s="5">
        <f t="shared" ca="1" si="6"/>
        <v>1</v>
      </c>
      <c r="U35" s="5">
        <f t="shared" ca="1" si="7"/>
        <v>0</v>
      </c>
      <c r="V35" s="5">
        <f t="shared" ca="1" si="8"/>
        <v>0</v>
      </c>
      <c r="W35" s="6">
        <f t="shared" ca="1" si="9"/>
        <v>0</v>
      </c>
      <c r="X35" s="5"/>
      <c r="Y35" s="5"/>
      <c r="Z35" s="4">
        <f t="shared" ca="1" si="10"/>
        <v>0</v>
      </c>
      <c r="AA35" s="5">
        <f t="shared" ca="1" si="11"/>
        <v>0</v>
      </c>
      <c r="AB35" s="5">
        <f t="shared" ca="1" si="12"/>
        <v>0</v>
      </c>
      <c r="AC35" s="6">
        <f t="shared" ca="1" si="13"/>
        <v>0</v>
      </c>
      <c r="AD35" s="5"/>
      <c r="AE35" s="5"/>
      <c r="AF35" s="4">
        <f t="shared" ca="1" si="14"/>
        <v>0</v>
      </c>
      <c r="AG35" s="6">
        <f t="shared" ca="1" si="15"/>
        <v>1</v>
      </c>
      <c r="AH35" s="5"/>
      <c r="AI35" s="5"/>
      <c r="AJ35" s="5"/>
      <c r="AK35" s="4">
        <f t="shared" ca="1" si="16"/>
        <v>0</v>
      </c>
      <c r="AL35" s="5">
        <f t="shared" ca="1" si="17"/>
        <v>1</v>
      </c>
      <c r="AM35" s="5">
        <f t="shared" ca="1" si="18"/>
        <v>0</v>
      </c>
      <c r="AN35" s="5">
        <f t="shared" ca="1" si="19"/>
        <v>0</v>
      </c>
      <c r="AO35" s="6">
        <f t="shared" ca="1" si="20"/>
        <v>0</v>
      </c>
    </row>
    <row r="36" spans="2:41" x14ac:dyDescent="0.25">
      <c r="B36">
        <f t="shared" ca="1" si="0"/>
        <v>1</v>
      </c>
      <c r="C36" s="4" t="str">
        <f ca="1">_xll.XLOOKUP(B36,$M$7:$M$11,$N$7:$N$11)</f>
        <v>Action</v>
      </c>
      <c r="D36" s="5">
        <f t="shared" ca="1" si="1"/>
        <v>3</v>
      </c>
      <c r="E36" s="5" t="str">
        <f ca="1">_xll.XLOOKUP(D36,$P$7:$P$10,$Q$7:$Q$10)</f>
        <v>Asia</v>
      </c>
      <c r="F36" s="5">
        <f t="shared" ca="1" si="2"/>
        <v>1</v>
      </c>
      <c r="G36" s="5" t="str">
        <f t="shared" ca="1" si="3"/>
        <v>Yes</v>
      </c>
      <c r="H36" s="5">
        <f t="shared" ca="1" si="4"/>
        <v>2008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4">
        <f t="shared" ca="1" si="5"/>
        <v>0</v>
      </c>
      <c r="T36" s="5">
        <f t="shared" ca="1" si="6"/>
        <v>1</v>
      </c>
      <c r="U36" s="5">
        <f t="shared" ca="1" si="7"/>
        <v>0</v>
      </c>
      <c r="V36" s="5">
        <f t="shared" ca="1" si="8"/>
        <v>0</v>
      </c>
      <c r="W36" s="6">
        <f t="shared" ca="1" si="9"/>
        <v>0</v>
      </c>
      <c r="X36" s="5"/>
      <c r="Y36" s="5"/>
      <c r="Z36" s="4">
        <f t="shared" ca="1" si="10"/>
        <v>0</v>
      </c>
      <c r="AA36" s="5">
        <f t="shared" ca="1" si="11"/>
        <v>1</v>
      </c>
      <c r="AB36" s="5">
        <f t="shared" ca="1" si="12"/>
        <v>0</v>
      </c>
      <c r="AC36" s="6">
        <f t="shared" ca="1" si="13"/>
        <v>0</v>
      </c>
      <c r="AD36" s="5"/>
      <c r="AE36" s="5"/>
      <c r="AF36" s="4">
        <f t="shared" ca="1" si="14"/>
        <v>1</v>
      </c>
      <c r="AG36" s="6">
        <f t="shared" ca="1" si="15"/>
        <v>0</v>
      </c>
      <c r="AH36" s="5"/>
      <c r="AI36" s="5"/>
      <c r="AJ36" s="5"/>
      <c r="AK36" s="4">
        <f t="shared" ca="1" si="16"/>
        <v>0</v>
      </c>
      <c r="AL36" s="5">
        <f t="shared" ca="1" si="17"/>
        <v>1</v>
      </c>
      <c r="AM36" s="5">
        <f t="shared" ca="1" si="18"/>
        <v>0</v>
      </c>
      <c r="AN36" s="5">
        <f t="shared" ca="1" si="19"/>
        <v>0</v>
      </c>
      <c r="AO36" s="6">
        <f t="shared" ca="1" si="20"/>
        <v>0</v>
      </c>
    </row>
    <row r="37" spans="2:41" ht="15.75" thickBot="1" x14ac:dyDescent="0.3">
      <c r="B37">
        <f t="shared" ca="1" si="0"/>
        <v>5</v>
      </c>
      <c r="C37" s="4" t="str">
        <f ca="1">_xll.XLOOKUP(B37,$M$7:$M$11,$N$7:$N$11)</f>
        <v>Thriller</v>
      </c>
      <c r="D37" s="5">
        <f t="shared" ca="1" si="1"/>
        <v>2</v>
      </c>
      <c r="E37" s="5" t="str">
        <f ca="1">_xll.XLOOKUP(D37,$P$7:$P$10,$Q$7:$Q$10)</f>
        <v>Europe</v>
      </c>
      <c r="F37" s="5">
        <f t="shared" ca="1" si="2"/>
        <v>1</v>
      </c>
      <c r="G37" s="5" t="str">
        <f t="shared" ca="1" si="3"/>
        <v>Yes</v>
      </c>
      <c r="H37" s="5">
        <f t="shared" ca="1" si="4"/>
        <v>2015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4">
        <f t="shared" ca="1" si="5"/>
        <v>0</v>
      </c>
      <c r="T37" s="5">
        <f t="shared" ca="1" si="6"/>
        <v>0</v>
      </c>
      <c r="U37" s="5">
        <f t="shared" ca="1" si="7"/>
        <v>0</v>
      </c>
      <c r="V37" s="5">
        <f t="shared" ca="1" si="8"/>
        <v>1</v>
      </c>
      <c r="W37" s="6">
        <f t="shared" ca="1" si="9"/>
        <v>0</v>
      </c>
      <c r="X37" s="5"/>
      <c r="Y37" s="5"/>
      <c r="Z37" s="4">
        <f t="shared" ca="1" si="10"/>
        <v>0</v>
      </c>
      <c r="AA37" s="5">
        <f t="shared" ca="1" si="11"/>
        <v>0</v>
      </c>
      <c r="AB37" s="5">
        <f t="shared" ca="1" si="12"/>
        <v>1</v>
      </c>
      <c r="AC37" s="6">
        <f t="shared" ca="1" si="13"/>
        <v>0</v>
      </c>
      <c r="AD37" s="5"/>
      <c r="AE37" s="5"/>
      <c r="AF37" s="4">
        <f t="shared" ca="1" si="14"/>
        <v>1</v>
      </c>
      <c r="AG37" s="6">
        <f t="shared" ca="1" si="15"/>
        <v>0</v>
      </c>
      <c r="AH37" s="5"/>
      <c r="AI37" s="5"/>
      <c r="AJ37" s="5"/>
      <c r="AK37" s="4">
        <f t="shared" ca="1" si="16"/>
        <v>0</v>
      </c>
      <c r="AL37" s="5">
        <f t="shared" ca="1" si="17"/>
        <v>0</v>
      </c>
      <c r="AM37" s="5">
        <f t="shared" ca="1" si="18"/>
        <v>1</v>
      </c>
      <c r="AN37" s="5">
        <f t="shared" ca="1" si="19"/>
        <v>0</v>
      </c>
      <c r="AO37" s="6">
        <f t="shared" ca="1" si="20"/>
        <v>0</v>
      </c>
    </row>
    <row r="38" spans="2:41" ht="15.75" thickBot="1" x14ac:dyDescent="0.3"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 t="s">
        <v>15</v>
      </c>
      <c r="S38" s="10">
        <f ca="1">SUM(S8:S37)</f>
        <v>2</v>
      </c>
      <c r="T38" s="11">
        <f t="shared" ref="T38:W38" ca="1" si="21">SUM(T8:T37)</f>
        <v>6</v>
      </c>
      <c r="U38" s="11">
        <f t="shared" ca="1" si="21"/>
        <v>5</v>
      </c>
      <c r="V38" s="11">
        <f t="shared" ca="1" si="21"/>
        <v>10</v>
      </c>
      <c r="W38" s="12">
        <f t="shared" ca="1" si="21"/>
        <v>7</v>
      </c>
      <c r="X38" s="5"/>
      <c r="Y38" s="5" t="s">
        <v>15</v>
      </c>
      <c r="Z38" s="10">
        <f ca="1">SUM(Z8:Z37)</f>
        <v>6</v>
      </c>
      <c r="AA38" s="11">
        <f t="shared" ref="AA38:AC38" ca="1" si="22">SUM(AA8:AA37)</f>
        <v>8</v>
      </c>
      <c r="AB38" s="11">
        <f t="shared" ca="1" si="22"/>
        <v>9</v>
      </c>
      <c r="AC38" s="12">
        <f t="shared" ca="1" si="22"/>
        <v>0</v>
      </c>
      <c r="AD38" s="5"/>
      <c r="AE38" s="5" t="s">
        <v>15</v>
      </c>
      <c r="AF38" s="10">
        <f ca="1">SUM(AF8:AF37)</f>
        <v>13</v>
      </c>
      <c r="AG38" s="12">
        <f ca="1">SUM(AG8:AG37)</f>
        <v>17</v>
      </c>
      <c r="AH38" s="5"/>
      <c r="AI38" s="5"/>
      <c r="AJ38" s="5" t="s">
        <v>15</v>
      </c>
      <c r="AK38" s="10">
        <f ca="1">SUM(AK8:AK37)</f>
        <v>8</v>
      </c>
      <c r="AL38" s="11">
        <f t="shared" ref="AL38:AO38" ca="1" si="23">SUM(AL8:AL37)</f>
        <v>4</v>
      </c>
      <c r="AM38" s="11">
        <f t="shared" ca="1" si="23"/>
        <v>9</v>
      </c>
      <c r="AN38" s="11">
        <f t="shared" ca="1" si="23"/>
        <v>3</v>
      </c>
      <c r="AO38" s="12">
        <f t="shared" ca="1" si="23"/>
        <v>6</v>
      </c>
    </row>
    <row r="39" spans="2:41" x14ac:dyDescent="0.25"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6"/>
    </row>
    <row r="40" spans="2:41" x14ac:dyDescent="0.25"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ca="1">S38</f>
        <v>2</v>
      </c>
      <c r="T40" s="5" t="str">
        <f>S7</f>
        <v>Drama</v>
      </c>
      <c r="U40" s="5">
        <f ca="1">MAX(S40:S44)</f>
        <v>10</v>
      </c>
      <c r="V40" s="5"/>
      <c r="W40" s="5"/>
      <c r="X40" s="5"/>
      <c r="Y40" s="5"/>
      <c r="Z40" s="5">
        <f ca="1">Z38</f>
        <v>6</v>
      </c>
      <c r="AA40" s="5" t="str">
        <f>Z7</f>
        <v>Africa</v>
      </c>
      <c r="AB40" s="5">
        <f ca="1">MAX(Z40:Z44)</f>
        <v>9</v>
      </c>
      <c r="AC40" s="5"/>
      <c r="AD40" s="5"/>
      <c r="AE40" s="5"/>
      <c r="AF40" s="5">
        <f ca="1">AF38</f>
        <v>13</v>
      </c>
      <c r="AG40" s="5" t="str">
        <f>AF7</f>
        <v>Yes</v>
      </c>
      <c r="AH40" s="5"/>
      <c r="AI40" s="5"/>
      <c r="AJ40" s="5"/>
      <c r="AK40" s="5"/>
      <c r="AL40" s="5">
        <f ca="1">AL38</f>
        <v>4</v>
      </c>
      <c r="AM40" s="5" t="str">
        <f>AL7</f>
        <v>From 2006 to 2010</v>
      </c>
      <c r="AN40" s="5"/>
      <c r="AO40" s="6"/>
    </row>
    <row r="41" spans="2:41" x14ac:dyDescent="0.25"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ca="1">T38</f>
        <v>6</v>
      </c>
      <c r="T41" s="5" t="str">
        <f>T7</f>
        <v>Action</v>
      </c>
      <c r="U41" s="5"/>
      <c r="V41" s="5"/>
      <c r="W41" s="5"/>
      <c r="X41" s="5"/>
      <c r="Y41" s="5"/>
      <c r="Z41" s="5">
        <f ca="1">AA38</f>
        <v>8</v>
      </c>
      <c r="AA41" s="5" t="str">
        <f>AA7</f>
        <v>Asia</v>
      </c>
      <c r="AB41" s="5"/>
      <c r="AC41" s="5"/>
      <c r="AD41" s="5"/>
      <c r="AE41" s="5"/>
      <c r="AF41" s="5">
        <f ca="1">AG38</f>
        <v>17</v>
      </c>
      <c r="AG41" s="5" t="str">
        <f>AG7</f>
        <v>No</v>
      </c>
      <c r="AH41" s="5">
        <f ca="1">MAX(AF41:AF45)</f>
        <v>17</v>
      </c>
      <c r="AI41" s="5"/>
      <c r="AJ41" s="5"/>
      <c r="AK41" s="5"/>
      <c r="AL41" s="5">
        <f ca="1">AM38</f>
        <v>9</v>
      </c>
      <c r="AM41" s="5" t="str">
        <f>AM7</f>
        <v>From 2011 to 2015</v>
      </c>
      <c r="AN41" s="5">
        <f ca="1">MAX(AL40:AL43)</f>
        <v>9</v>
      </c>
      <c r="AO41" s="6"/>
    </row>
    <row r="42" spans="2:41" x14ac:dyDescent="0.25"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ca="1">U38</f>
        <v>5</v>
      </c>
      <c r="T42" s="5" t="str">
        <f>U7</f>
        <v>Comedy</v>
      </c>
      <c r="U42" s="5"/>
      <c r="V42" s="20" t="str">
        <f ca="1">_xll.XLOOKUP(U40,S40:S44,T40:T44)</f>
        <v>Thriller</v>
      </c>
      <c r="W42" s="5"/>
      <c r="X42" s="5"/>
      <c r="Y42" s="5"/>
      <c r="Z42" s="5">
        <f ca="1">AB38</f>
        <v>9</v>
      </c>
      <c r="AA42" s="5" t="str">
        <f>AB7</f>
        <v>Europe</v>
      </c>
      <c r="AB42" s="5"/>
      <c r="AC42" s="20" t="str">
        <f ca="1">_xll.XLOOKUP(AB40,Z40:Z43,AA40:AA43)</f>
        <v>Europe</v>
      </c>
      <c r="AD42" s="5"/>
      <c r="AE42" s="5"/>
      <c r="AF42" s="5"/>
      <c r="AG42" s="5"/>
      <c r="AH42" s="5"/>
      <c r="AI42" s="5"/>
      <c r="AJ42" s="5"/>
      <c r="AK42" s="5"/>
      <c r="AL42" s="5">
        <f ca="1">AN38</f>
        <v>3</v>
      </c>
      <c r="AM42" s="5" t="str">
        <f>AN7</f>
        <v>From 2016 to 2020</v>
      </c>
      <c r="AN42" s="5"/>
      <c r="AO42" s="21" t="str">
        <f ca="1">_xll.XLOOKUP(AN41,AL40:AL43,AM40:AM43)</f>
        <v>From 2011 to 2015</v>
      </c>
    </row>
    <row r="43" spans="2:41" x14ac:dyDescent="0.25"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ca="1">V38</f>
        <v>10</v>
      </c>
      <c r="T43" s="5" t="str">
        <f>V7</f>
        <v>Thriller</v>
      </c>
      <c r="U43" s="5"/>
      <c r="V43" s="5"/>
      <c r="W43" s="5"/>
      <c r="X43" s="5"/>
      <c r="Y43" s="5"/>
      <c r="Z43" s="5">
        <f ca="1">AC38</f>
        <v>0</v>
      </c>
      <c r="AA43" s="5" t="str">
        <f>AC7</f>
        <v>America</v>
      </c>
      <c r="AB43" s="5"/>
      <c r="AC43" s="5"/>
      <c r="AD43" s="5"/>
      <c r="AE43" s="5"/>
      <c r="AF43" s="5"/>
      <c r="AG43" s="5"/>
      <c r="AH43" s="20" t="str">
        <f ca="1">_xll.XLOOKUP(AH41,AF40:AF41,AG40:AG41)</f>
        <v>No</v>
      </c>
      <c r="AI43" s="5"/>
      <c r="AJ43" s="5"/>
      <c r="AK43" s="5"/>
      <c r="AL43" s="5">
        <f ca="1">AO38</f>
        <v>6</v>
      </c>
      <c r="AM43" s="5" t="str">
        <f>AO7</f>
        <v>From 2021 to 2025</v>
      </c>
      <c r="AN43" s="5"/>
      <c r="AO43" s="6"/>
    </row>
    <row r="44" spans="2:41" x14ac:dyDescent="0.25"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ca="1">W38</f>
        <v>7</v>
      </c>
      <c r="T44" s="5" t="str">
        <f>W7</f>
        <v>Horror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6"/>
    </row>
    <row r="45" spans="2:41" ht="15.75" thickBot="1" x14ac:dyDescent="0.3"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9"/>
    </row>
    <row r="49" spans="1:41" ht="15.75" thickBot="1" x14ac:dyDescent="0.3"/>
    <row r="50" spans="1:41" ht="15.75" thickBot="1" x14ac:dyDescent="0.3">
      <c r="C50" s="13" t="s">
        <v>28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5"/>
    </row>
    <row r="51" spans="1:41" x14ac:dyDescent="0.25">
      <c r="A51" t="s">
        <v>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3"/>
    </row>
    <row r="52" spans="1:41" ht="15.75" thickBot="1" x14ac:dyDescent="0.3"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6"/>
    </row>
    <row r="53" spans="1:41" ht="15.75" thickBot="1" x14ac:dyDescent="0.3">
      <c r="C53" s="4"/>
      <c r="D53" s="5"/>
      <c r="E53" s="5"/>
      <c r="F53" s="5"/>
      <c r="G53" s="5"/>
      <c r="H53" s="5"/>
      <c r="I53" s="5"/>
      <c r="J53" s="5"/>
      <c r="K53" s="5"/>
      <c r="L53" s="5"/>
      <c r="M53" s="5" t="s">
        <v>1</v>
      </c>
      <c r="N53" s="5"/>
      <c r="O53" s="5"/>
      <c r="P53" s="5" t="s">
        <v>10</v>
      </c>
      <c r="Q53" s="5"/>
      <c r="R53" s="5"/>
      <c r="S53" s="13" t="s">
        <v>16</v>
      </c>
      <c r="T53" s="14"/>
      <c r="U53" s="14"/>
      <c r="V53" s="14"/>
      <c r="W53" s="15"/>
      <c r="X53" s="16"/>
      <c r="Y53" s="5"/>
      <c r="Z53" s="17" t="s">
        <v>17</v>
      </c>
      <c r="AA53" s="18"/>
      <c r="AB53" s="18"/>
      <c r="AC53" s="19"/>
      <c r="AD53" s="5"/>
      <c r="AE53" s="5"/>
      <c r="AF53" s="17" t="s">
        <v>3</v>
      </c>
      <c r="AG53" s="19"/>
      <c r="AH53" s="16"/>
      <c r="AI53" s="16"/>
      <c r="AJ53" s="5"/>
      <c r="AK53" s="17" t="s">
        <v>25</v>
      </c>
      <c r="AL53" s="18"/>
      <c r="AM53" s="18"/>
      <c r="AN53" s="18"/>
      <c r="AO53" s="19"/>
    </row>
    <row r="54" spans="1:41" ht="15.75" thickBot="1" x14ac:dyDescent="0.3">
      <c r="C54" s="4" t="s">
        <v>1</v>
      </c>
      <c r="D54" s="5"/>
      <c r="E54" s="5" t="s">
        <v>2</v>
      </c>
      <c r="F54" s="5"/>
      <c r="G54" s="5" t="s">
        <v>3</v>
      </c>
      <c r="H54" s="5" t="s">
        <v>4</v>
      </c>
      <c r="I54" s="5"/>
      <c r="J54" s="5"/>
      <c r="K54" s="5"/>
      <c r="L54" s="5"/>
      <c r="M54" s="5">
        <v>1</v>
      </c>
      <c r="N54" s="5" t="s">
        <v>5</v>
      </c>
      <c r="O54" s="5"/>
      <c r="P54" s="5">
        <v>1</v>
      </c>
      <c r="Q54" s="5" t="s">
        <v>11</v>
      </c>
      <c r="R54" s="5"/>
      <c r="S54" s="10" t="s">
        <v>8</v>
      </c>
      <c r="T54" s="11" t="s">
        <v>5</v>
      </c>
      <c r="U54" s="11" t="s">
        <v>6</v>
      </c>
      <c r="V54" s="11" t="s">
        <v>9</v>
      </c>
      <c r="W54" s="12" t="s">
        <v>7</v>
      </c>
      <c r="X54" s="5"/>
      <c r="Y54" s="5"/>
      <c r="Z54" s="10" t="s">
        <v>14</v>
      </c>
      <c r="AA54" s="11" t="s">
        <v>13</v>
      </c>
      <c r="AB54" s="11" t="s">
        <v>12</v>
      </c>
      <c r="AC54" s="12" t="s">
        <v>11</v>
      </c>
      <c r="AD54" s="5"/>
      <c r="AE54" s="5"/>
      <c r="AF54" s="10" t="s">
        <v>18</v>
      </c>
      <c r="AG54" s="12" t="s">
        <v>19</v>
      </c>
      <c r="AH54" s="5"/>
      <c r="AI54" s="5"/>
      <c r="AJ54" s="5"/>
      <c r="AK54" s="10" t="s">
        <v>20</v>
      </c>
      <c r="AL54" s="11" t="s">
        <v>21</v>
      </c>
      <c r="AM54" s="11" t="s">
        <v>22</v>
      </c>
      <c r="AN54" s="11" t="s">
        <v>23</v>
      </c>
      <c r="AO54" s="12" t="s">
        <v>24</v>
      </c>
    </row>
    <row r="55" spans="1:41" x14ac:dyDescent="0.25">
      <c r="B55">
        <f ca="1">RANDBETWEEN(1,5)</f>
        <v>2</v>
      </c>
      <c r="C55" s="4" t="str">
        <f ca="1">_xll.XLOOKUP(B55,$M$7:$M$11,$N$7:$N$11)</f>
        <v>Comedy</v>
      </c>
      <c r="D55" s="5">
        <f ca="1">RANDBETWEEN(1,4)</f>
        <v>2</v>
      </c>
      <c r="E55" s="5" t="str">
        <f ca="1">_xll.XLOOKUP(D55,$P$7:$P$10,$Q$7:$Q$10)</f>
        <v>Europe</v>
      </c>
      <c r="F55" s="5">
        <f ca="1">RANDBETWEEN(1,2)</f>
        <v>1</v>
      </c>
      <c r="G55" s="5" t="str">
        <f ca="1">IF(F55 = 1, "Yes","No")</f>
        <v>Yes</v>
      </c>
      <c r="H55" s="5">
        <f ca="1">RANDBETWEEN(2000,2025)</f>
        <v>2012</v>
      </c>
      <c r="I55" s="5"/>
      <c r="J55" s="5"/>
      <c r="K55" s="5"/>
      <c r="L55" s="5"/>
      <c r="M55" s="5">
        <v>2</v>
      </c>
      <c r="N55" s="5" t="s">
        <v>6</v>
      </c>
      <c r="O55" s="5"/>
      <c r="P55" s="5">
        <v>2</v>
      </c>
      <c r="Q55" s="5" t="s">
        <v>12</v>
      </c>
      <c r="R55" s="5"/>
      <c r="S55" s="4">
        <f ca="1">IF(C55="Drama",1,0)</f>
        <v>0</v>
      </c>
      <c r="T55" s="5">
        <f ca="1">IF(C55="Action",1,0)</f>
        <v>0</v>
      </c>
      <c r="U55" s="5">
        <f ca="1">IF(C55="Comedy",1,0)</f>
        <v>1</v>
      </c>
      <c r="V55" s="5">
        <f ca="1">IF(C55="Thriller",1,0)</f>
        <v>0</v>
      </c>
      <c r="W55" s="6">
        <f ca="1">IF(C55="Horror",1,0)</f>
        <v>0</v>
      </c>
      <c r="X55" s="5"/>
      <c r="Y55" s="5"/>
      <c r="Z55" s="4">
        <f ca="1">IF(E55="Africa",1,0)</f>
        <v>0</v>
      </c>
      <c r="AA55" s="5">
        <f ca="1">IF(E55="Asia",1,0)</f>
        <v>0</v>
      </c>
      <c r="AB55" s="5">
        <f ca="1">IF(E55="Europe",1,0)</f>
        <v>1</v>
      </c>
      <c r="AC55" s="6">
        <f ca="1">IF(E55="Americaf",1,0)</f>
        <v>0</v>
      </c>
      <c r="AD55" s="5"/>
      <c r="AE55" s="5"/>
      <c r="AF55" s="4">
        <f ca="1">IF(G55="Yes",1,0)</f>
        <v>1</v>
      </c>
      <c r="AG55" s="6">
        <f ca="1">IF(G55="No",1,0)</f>
        <v>0</v>
      </c>
      <c r="AH55" s="5"/>
      <c r="AI55" s="5"/>
      <c r="AJ55" s="5"/>
      <c r="AK55" s="4">
        <f ca="1">IF(AND(H55&gt;=2000,H55&lt;=2005),1,0)</f>
        <v>0</v>
      </c>
      <c r="AL55" s="5">
        <f ca="1">IF(AND(H55&gt;=2006,H55&lt;=2010),1,0)</f>
        <v>0</v>
      </c>
      <c r="AM55" s="5">
        <f ca="1">IF(AND(H55&gt;=2011,H55&lt;=2015),1,0)</f>
        <v>1</v>
      </c>
      <c r="AN55" s="5">
        <f ca="1">IF(AND(H55&gt;=2016,H55&lt;=2020),1,0)</f>
        <v>0</v>
      </c>
      <c r="AO55" s="6">
        <f ca="1">IF(AND(H55&gt;=2021,H55&lt;=2025),1,0)</f>
        <v>0</v>
      </c>
    </row>
    <row r="56" spans="1:41" x14ac:dyDescent="0.25">
      <c r="B56">
        <f t="shared" ref="B56:B84" ca="1" si="24">RANDBETWEEN(1,5)</f>
        <v>3</v>
      </c>
      <c r="C56" s="4" t="str">
        <f ca="1">_xll.XLOOKUP(B56,$M$7:$M$11,$N$7:$N$11)</f>
        <v>Horror</v>
      </c>
      <c r="D56" s="5">
        <f t="shared" ref="D56:D84" ca="1" si="25">RANDBETWEEN(1,4)</f>
        <v>2</v>
      </c>
      <c r="E56" s="5" t="str">
        <f ca="1">_xll.XLOOKUP(D56,$P$7:$P$10,$Q$7:$Q$10)</f>
        <v>Europe</v>
      </c>
      <c r="F56" s="5">
        <f t="shared" ref="F56:F84" ca="1" si="26">RANDBETWEEN(1,2)</f>
        <v>2</v>
      </c>
      <c r="G56" s="5" t="str">
        <f t="shared" ref="G56:G84" ca="1" si="27">IF(F56 = 1, "Yes","No")</f>
        <v>No</v>
      </c>
      <c r="H56" s="5">
        <f t="shared" ref="H56:H84" ca="1" si="28">RANDBETWEEN(2000,2025)</f>
        <v>2006</v>
      </c>
      <c r="I56" s="5"/>
      <c r="J56" s="5"/>
      <c r="K56" s="5"/>
      <c r="L56" s="5"/>
      <c r="M56" s="5">
        <v>3</v>
      </c>
      <c r="N56" s="5" t="s">
        <v>7</v>
      </c>
      <c r="O56" s="5"/>
      <c r="P56" s="5">
        <v>3</v>
      </c>
      <c r="Q56" s="5" t="s">
        <v>13</v>
      </c>
      <c r="R56" s="5"/>
      <c r="S56" s="4">
        <f t="shared" ref="S56:S84" ca="1" si="29">IF(C56="Drama",1,0)</f>
        <v>0</v>
      </c>
      <c r="T56" s="5">
        <f t="shared" ref="T56:T84" ca="1" si="30">IF(C56="Action",1,0)</f>
        <v>0</v>
      </c>
      <c r="U56" s="5">
        <f t="shared" ref="U56:U84" ca="1" si="31">IF(C56="Comedy",1,0)</f>
        <v>0</v>
      </c>
      <c r="V56" s="5">
        <f t="shared" ref="V56:V84" ca="1" si="32">IF(C56="Thriller",1,0)</f>
        <v>0</v>
      </c>
      <c r="W56" s="6">
        <f t="shared" ref="W56:W84" ca="1" si="33">IF(C56="Horror",1,0)</f>
        <v>1</v>
      </c>
      <c r="X56" s="5"/>
      <c r="Y56" s="5"/>
      <c r="Z56" s="4">
        <f t="shared" ref="Z56:Z84" ca="1" si="34">IF(E56="Africa",1,0)</f>
        <v>0</v>
      </c>
      <c r="AA56" s="5">
        <f t="shared" ref="AA56:AA84" ca="1" si="35">IF(E56="Asia",1,0)</f>
        <v>0</v>
      </c>
      <c r="AB56" s="5">
        <f t="shared" ref="AB56:AB84" ca="1" si="36">IF(E56="Europe",1,0)</f>
        <v>1</v>
      </c>
      <c r="AC56" s="6">
        <f t="shared" ref="AC56:AC84" ca="1" si="37">IF(E56="Americaf",1,0)</f>
        <v>0</v>
      </c>
      <c r="AD56" s="5"/>
      <c r="AE56" s="5"/>
      <c r="AF56" s="4">
        <f t="shared" ref="AF56:AF84" ca="1" si="38">IF(G56="Yes",1,0)</f>
        <v>0</v>
      </c>
      <c r="AG56" s="6">
        <f t="shared" ref="AG56:AG84" ca="1" si="39">IF(G56="No",1,0)</f>
        <v>1</v>
      </c>
      <c r="AH56" s="5"/>
      <c r="AI56" s="5"/>
      <c r="AJ56" s="5"/>
      <c r="AK56" s="4">
        <f t="shared" ref="AK56:AK84" ca="1" si="40">IF(AND(H56&gt;=2000,H56&lt;=2005),1,0)</f>
        <v>0</v>
      </c>
      <c r="AL56" s="5">
        <f t="shared" ref="AL56:AL84" ca="1" si="41">IF(AND(H56&gt;=2006,H56&lt;=2010),1,0)</f>
        <v>1</v>
      </c>
      <c r="AM56" s="5">
        <f t="shared" ref="AM56:AM84" ca="1" si="42">IF(AND(H56&gt;=2011,H56&lt;=2015),1,0)</f>
        <v>0</v>
      </c>
      <c r="AN56" s="5">
        <f t="shared" ref="AN56:AN84" ca="1" si="43">IF(AND(H56&gt;=2016,H56&lt;=2020),1,0)</f>
        <v>0</v>
      </c>
      <c r="AO56" s="6">
        <f t="shared" ref="AO56:AO84" ca="1" si="44">IF(AND(H56&gt;=2021,H56&lt;=2025),1,0)</f>
        <v>0</v>
      </c>
    </row>
    <row r="57" spans="1:41" x14ac:dyDescent="0.25">
      <c r="B57">
        <f t="shared" ca="1" si="24"/>
        <v>2</v>
      </c>
      <c r="C57" s="4" t="str">
        <f ca="1">_xll.XLOOKUP(B57,$M$7:$M$11,$N$7:$N$11)</f>
        <v>Comedy</v>
      </c>
      <c r="D57" s="5">
        <f t="shared" ca="1" si="25"/>
        <v>3</v>
      </c>
      <c r="E57" s="5" t="str">
        <f ca="1">_xll.XLOOKUP(D57,$P$7:$P$10,$Q$7:$Q$10)</f>
        <v>Asia</v>
      </c>
      <c r="F57" s="5">
        <f t="shared" ca="1" si="26"/>
        <v>2</v>
      </c>
      <c r="G57" s="5" t="str">
        <f t="shared" ca="1" si="27"/>
        <v>No</v>
      </c>
      <c r="H57" s="5">
        <f t="shared" ca="1" si="28"/>
        <v>2007</v>
      </c>
      <c r="I57" s="5"/>
      <c r="J57" s="5"/>
      <c r="K57" s="5"/>
      <c r="L57" s="5"/>
      <c r="M57" s="5">
        <v>4</v>
      </c>
      <c r="N57" s="5" t="s">
        <v>8</v>
      </c>
      <c r="O57" s="5"/>
      <c r="P57" s="5">
        <v>4</v>
      </c>
      <c r="Q57" s="5" t="s">
        <v>14</v>
      </c>
      <c r="R57" s="5"/>
      <c r="S57" s="4">
        <f t="shared" ca="1" si="29"/>
        <v>0</v>
      </c>
      <c r="T57" s="5">
        <f t="shared" ca="1" si="30"/>
        <v>0</v>
      </c>
      <c r="U57" s="5">
        <f t="shared" ca="1" si="31"/>
        <v>1</v>
      </c>
      <c r="V57" s="5">
        <f t="shared" ca="1" si="32"/>
        <v>0</v>
      </c>
      <c r="W57" s="6">
        <f t="shared" ca="1" si="33"/>
        <v>0</v>
      </c>
      <c r="X57" s="5"/>
      <c r="Y57" s="5"/>
      <c r="Z57" s="4">
        <f t="shared" ca="1" si="34"/>
        <v>0</v>
      </c>
      <c r="AA57" s="5">
        <f t="shared" ca="1" si="35"/>
        <v>1</v>
      </c>
      <c r="AB57" s="5">
        <f t="shared" ca="1" si="36"/>
        <v>0</v>
      </c>
      <c r="AC57" s="6">
        <f t="shared" ca="1" si="37"/>
        <v>0</v>
      </c>
      <c r="AD57" s="5"/>
      <c r="AE57" s="5"/>
      <c r="AF57" s="4">
        <f t="shared" ca="1" si="38"/>
        <v>0</v>
      </c>
      <c r="AG57" s="6">
        <f t="shared" ca="1" si="39"/>
        <v>1</v>
      </c>
      <c r="AH57" s="5"/>
      <c r="AI57" s="5"/>
      <c r="AJ57" s="5"/>
      <c r="AK57" s="4">
        <f t="shared" ca="1" si="40"/>
        <v>0</v>
      </c>
      <c r="AL57" s="5">
        <f t="shared" ca="1" si="41"/>
        <v>1</v>
      </c>
      <c r="AM57" s="5">
        <f t="shared" ca="1" si="42"/>
        <v>0</v>
      </c>
      <c r="AN57" s="5">
        <f t="shared" ca="1" si="43"/>
        <v>0</v>
      </c>
      <c r="AO57" s="6">
        <f t="shared" ca="1" si="44"/>
        <v>0</v>
      </c>
    </row>
    <row r="58" spans="1:41" x14ac:dyDescent="0.25">
      <c r="B58">
        <f t="shared" ca="1" si="24"/>
        <v>4</v>
      </c>
      <c r="C58" s="4" t="str">
        <f ca="1">_xll.XLOOKUP(B58,$M$7:$M$11,$N$7:$N$11)</f>
        <v>Drama</v>
      </c>
      <c r="D58" s="5">
        <f t="shared" ca="1" si="25"/>
        <v>2</v>
      </c>
      <c r="E58" s="5" t="str">
        <f ca="1">_xll.XLOOKUP(D58,$P$7:$P$10,$Q$7:$Q$10)</f>
        <v>Europe</v>
      </c>
      <c r="F58" s="5">
        <f t="shared" ca="1" si="26"/>
        <v>2</v>
      </c>
      <c r="G58" s="5" t="str">
        <f t="shared" ca="1" si="27"/>
        <v>No</v>
      </c>
      <c r="H58" s="5">
        <f t="shared" ca="1" si="28"/>
        <v>2017</v>
      </c>
      <c r="I58" s="5"/>
      <c r="J58" s="5"/>
      <c r="K58" s="5"/>
      <c r="L58" s="5"/>
      <c r="M58" s="5">
        <v>5</v>
      </c>
      <c r="N58" s="5" t="s">
        <v>9</v>
      </c>
      <c r="O58" s="5"/>
      <c r="P58" s="5"/>
      <c r="Q58" s="5"/>
      <c r="R58" s="5"/>
      <c r="S58" s="4">
        <f t="shared" ca="1" si="29"/>
        <v>1</v>
      </c>
      <c r="T58" s="5">
        <f t="shared" ca="1" si="30"/>
        <v>0</v>
      </c>
      <c r="U58" s="5">
        <f t="shared" ca="1" si="31"/>
        <v>0</v>
      </c>
      <c r="V58" s="5">
        <f t="shared" ca="1" si="32"/>
        <v>0</v>
      </c>
      <c r="W58" s="6">
        <f t="shared" ca="1" si="33"/>
        <v>0</v>
      </c>
      <c r="X58" s="5"/>
      <c r="Y58" s="5"/>
      <c r="Z58" s="4">
        <f t="shared" ca="1" si="34"/>
        <v>0</v>
      </c>
      <c r="AA58" s="5">
        <f t="shared" ca="1" si="35"/>
        <v>0</v>
      </c>
      <c r="AB58" s="5">
        <f t="shared" ca="1" si="36"/>
        <v>1</v>
      </c>
      <c r="AC58" s="6">
        <f t="shared" ca="1" si="37"/>
        <v>0</v>
      </c>
      <c r="AD58" s="5"/>
      <c r="AE58" s="5"/>
      <c r="AF58" s="4">
        <f t="shared" ca="1" si="38"/>
        <v>0</v>
      </c>
      <c r="AG58" s="6">
        <f t="shared" ca="1" si="39"/>
        <v>1</v>
      </c>
      <c r="AH58" s="5"/>
      <c r="AI58" s="5"/>
      <c r="AJ58" s="5"/>
      <c r="AK58" s="4">
        <f t="shared" ca="1" si="40"/>
        <v>0</v>
      </c>
      <c r="AL58" s="5">
        <f t="shared" ca="1" si="41"/>
        <v>0</v>
      </c>
      <c r="AM58" s="5">
        <f t="shared" ca="1" si="42"/>
        <v>0</v>
      </c>
      <c r="AN58" s="5">
        <f t="shared" ca="1" si="43"/>
        <v>1</v>
      </c>
      <c r="AO58" s="6">
        <f t="shared" ca="1" si="44"/>
        <v>0</v>
      </c>
    </row>
    <row r="59" spans="1:41" x14ac:dyDescent="0.25">
      <c r="B59">
        <f t="shared" ca="1" si="24"/>
        <v>3</v>
      </c>
      <c r="C59" s="4" t="str">
        <f ca="1">_xll.XLOOKUP(B59,$M$7:$M$11,$N$7:$N$11)</f>
        <v>Horror</v>
      </c>
      <c r="D59" s="5">
        <f t="shared" ca="1" si="25"/>
        <v>3</v>
      </c>
      <c r="E59" s="5" t="str">
        <f ca="1">_xll.XLOOKUP(D59,$P$7:$P$10,$Q$7:$Q$10)</f>
        <v>Asia</v>
      </c>
      <c r="F59" s="5">
        <f t="shared" ca="1" si="26"/>
        <v>2</v>
      </c>
      <c r="G59" s="5" t="str">
        <f t="shared" ca="1" si="27"/>
        <v>No</v>
      </c>
      <c r="H59" s="5">
        <f t="shared" ca="1" si="28"/>
        <v>2008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4">
        <f t="shared" ca="1" si="29"/>
        <v>0</v>
      </c>
      <c r="T59" s="5">
        <f t="shared" ca="1" si="30"/>
        <v>0</v>
      </c>
      <c r="U59" s="5">
        <f t="shared" ca="1" si="31"/>
        <v>0</v>
      </c>
      <c r="V59" s="5">
        <f t="shared" ca="1" si="32"/>
        <v>0</v>
      </c>
      <c r="W59" s="6">
        <f t="shared" ca="1" si="33"/>
        <v>1</v>
      </c>
      <c r="X59" s="5"/>
      <c r="Y59" s="5"/>
      <c r="Z59" s="4">
        <f t="shared" ca="1" si="34"/>
        <v>0</v>
      </c>
      <c r="AA59" s="5">
        <f t="shared" ca="1" si="35"/>
        <v>1</v>
      </c>
      <c r="AB59" s="5">
        <f t="shared" ca="1" si="36"/>
        <v>0</v>
      </c>
      <c r="AC59" s="6">
        <f t="shared" ca="1" si="37"/>
        <v>0</v>
      </c>
      <c r="AD59" s="5"/>
      <c r="AE59" s="5"/>
      <c r="AF59" s="4">
        <f t="shared" ca="1" si="38"/>
        <v>0</v>
      </c>
      <c r="AG59" s="6">
        <f t="shared" ca="1" si="39"/>
        <v>1</v>
      </c>
      <c r="AH59" s="5"/>
      <c r="AI59" s="5"/>
      <c r="AJ59" s="5"/>
      <c r="AK59" s="4">
        <f t="shared" ca="1" si="40"/>
        <v>0</v>
      </c>
      <c r="AL59" s="5">
        <f t="shared" ca="1" si="41"/>
        <v>1</v>
      </c>
      <c r="AM59" s="5">
        <f t="shared" ca="1" si="42"/>
        <v>0</v>
      </c>
      <c r="AN59" s="5">
        <f t="shared" ca="1" si="43"/>
        <v>0</v>
      </c>
      <c r="AO59" s="6">
        <f t="shared" ca="1" si="44"/>
        <v>0</v>
      </c>
    </row>
    <row r="60" spans="1:41" x14ac:dyDescent="0.25">
      <c r="B60">
        <f t="shared" ca="1" si="24"/>
        <v>1</v>
      </c>
      <c r="C60" s="4" t="str">
        <f ca="1">_xll.XLOOKUP(B60,$M$7:$M$11,$N$7:$N$11)</f>
        <v>Action</v>
      </c>
      <c r="D60" s="5">
        <f t="shared" ca="1" si="25"/>
        <v>1</v>
      </c>
      <c r="E60" s="5" t="str">
        <f ca="1">_xll.XLOOKUP(D60,$P$7:$P$10,$Q$7:$Q$10)</f>
        <v>America</v>
      </c>
      <c r="F60" s="5">
        <f t="shared" ca="1" si="26"/>
        <v>1</v>
      </c>
      <c r="G60" s="5" t="str">
        <f t="shared" ca="1" si="27"/>
        <v>Yes</v>
      </c>
      <c r="H60" s="5">
        <f t="shared" ca="1" si="28"/>
        <v>2013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4">
        <f t="shared" ca="1" si="29"/>
        <v>0</v>
      </c>
      <c r="T60" s="5">
        <f t="shared" ca="1" si="30"/>
        <v>1</v>
      </c>
      <c r="U60" s="5">
        <f t="shared" ca="1" si="31"/>
        <v>0</v>
      </c>
      <c r="V60" s="5">
        <f t="shared" ca="1" si="32"/>
        <v>0</v>
      </c>
      <c r="W60" s="6">
        <f t="shared" ca="1" si="33"/>
        <v>0</v>
      </c>
      <c r="X60" s="5"/>
      <c r="Y60" s="5"/>
      <c r="Z60" s="4">
        <f t="shared" ca="1" si="34"/>
        <v>0</v>
      </c>
      <c r="AA60" s="5">
        <f t="shared" ca="1" si="35"/>
        <v>0</v>
      </c>
      <c r="AB60" s="5">
        <f t="shared" ca="1" si="36"/>
        <v>0</v>
      </c>
      <c r="AC60" s="6">
        <f t="shared" ca="1" si="37"/>
        <v>0</v>
      </c>
      <c r="AD60" s="5"/>
      <c r="AE60" s="5"/>
      <c r="AF60" s="4">
        <f t="shared" ca="1" si="38"/>
        <v>1</v>
      </c>
      <c r="AG60" s="6">
        <f t="shared" ca="1" si="39"/>
        <v>0</v>
      </c>
      <c r="AH60" s="5"/>
      <c r="AI60" s="5"/>
      <c r="AJ60" s="5"/>
      <c r="AK60" s="4">
        <f t="shared" ca="1" si="40"/>
        <v>0</v>
      </c>
      <c r="AL60" s="5">
        <f t="shared" ca="1" si="41"/>
        <v>0</v>
      </c>
      <c r="AM60" s="5">
        <f t="shared" ca="1" si="42"/>
        <v>1</v>
      </c>
      <c r="AN60" s="5">
        <f t="shared" ca="1" si="43"/>
        <v>0</v>
      </c>
      <c r="AO60" s="6">
        <f t="shared" ca="1" si="44"/>
        <v>0</v>
      </c>
    </row>
    <row r="61" spans="1:41" x14ac:dyDescent="0.25">
      <c r="B61">
        <f t="shared" ca="1" si="24"/>
        <v>3</v>
      </c>
      <c r="C61" s="4" t="str">
        <f ca="1">_xll.XLOOKUP(B61,$M$7:$M$11,$N$7:$N$11)</f>
        <v>Horror</v>
      </c>
      <c r="D61" s="5">
        <f t="shared" ca="1" si="25"/>
        <v>4</v>
      </c>
      <c r="E61" s="5" t="str">
        <f ca="1">_xll.XLOOKUP(D61,$P$7:$P$10,$Q$7:$Q$10)</f>
        <v>Africa</v>
      </c>
      <c r="F61" s="5">
        <f t="shared" ca="1" si="26"/>
        <v>2</v>
      </c>
      <c r="G61" s="5" t="str">
        <f t="shared" ca="1" si="27"/>
        <v>No</v>
      </c>
      <c r="H61" s="5">
        <f t="shared" ca="1" si="28"/>
        <v>2019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4">
        <f t="shared" ca="1" si="29"/>
        <v>0</v>
      </c>
      <c r="T61" s="5">
        <f t="shared" ca="1" si="30"/>
        <v>0</v>
      </c>
      <c r="U61" s="5">
        <f t="shared" ca="1" si="31"/>
        <v>0</v>
      </c>
      <c r="V61" s="5">
        <f t="shared" ca="1" si="32"/>
        <v>0</v>
      </c>
      <c r="W61" s="6">
        <f t="shared" ca="1" si="33"/>
        <v>1</v>
      </c>
      <c r="X61" s="5"/>
      <c r="Y61" s="5"/>
      <c r="Z61" s="4">
        <f t="shared" ca="1" si="34"/>
        <v>1</v>
      </c>
      <c r="AA61" s="5">
        <f t="shared" ca="1" si="35"/>
        <v>0</v>
      </c>
      <c r="AB61" s="5">
        <f t="shared" ca="1" si="36"/>
        <v>0</v>
      </c>
      <c r="AC61" s="6">
        <f t="shared" ca="1" si="37"/>
        <v>0</v>
      </c>
      <c r="AD61" s="5"/>
      <c r="AE61" s="5"/>
      <c r="AF61" s="4">
        <f t="shared" ca="1" si="38"/>
        <v>0</v>
      </c>
      <c r="AG61" s="6">
        <f t="shared" ca="1" si="39"/>
        <v>1</v>
      </c>
      <c r="AH61" s="5"/>
      <c r="AI61" s="5"/>
      <c r="AJ61" s="5"/>
      <c r="AK61" s="4">
        <f t="shared" ca="1" si="40"/>
        <v>0</v>
      </c>
      <c r="AL61" s="5">
        <f t="shared" ca="1" si="41"/>
        <v>0</v>
      </c>
      <c r="AM61" s="5">
        <f t="shared" ca="1" si="42"/>
        <v>0</v>
      </c>
      <c r="AN61" s="5">
        <f t="shared" ca="1" si="43"/>
        <v>1</v>
      </c>
      <c r="AO61" s="6">
        <f t="shared" ca="1" si="44"/>
        <v>0</v>
      </c>
    </row>
    <row r="62" spans="1:41" x14ac:dyDescent="0.25">
      <c r="B62">
        <f t="shared" ca="1" si="24"/>
        <v>5</v>
      </c>
      <c r="C62" s="4" t="str">
        <f ca="1">_xll.XLOOKUP(B62,$M$7:$M$11,$N$7:$N$11)</f>
        <v>Thriller</v>
      </c>
      <c r="D62" s="5">
        <f t="shared" ca="1" si="25"/>
        <v>1</v>
      </c>
      <c r="E62" s="5" t="str">
        <f ca="1">_xll.XLOOKUP(D62,$P$7:$P$10,$Q$7:$Q$10)</f>
        <v>America</v>
      </c>
      <c r="F62" s="5">
        <f t="shared" ca="1" si="26"/>
        <v>2</v>
      </c>
      <c r="G62" s="5" t="str">
        <f t="shared" ca="1" si="27"/>
        <v>No</v>
      </c>
      <c r="H62" s="5">
        <f t="shared" ca="1" si="28"/>
        <v>2013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4">
        <f t="shared" ca="1" si="29"/>
        <v>0</v>
      </c>
      <c r="T62" s="5">
        <f t="shared" ca="1" si="30"/>
        <v>0</v>
      </c>
      <c r="U62" s="5">
        <f t="shared" ca="1" si="31"/>
        <v>0</v>
      </c>
      <c r="V62" s="5">
        <f t="shared" ca="1" si="32"/>
        <v>1</v>
      </c>
      <c r="W62" s="6">
        <f t="shared" ca="1" si="33"/>
        <v>0</v>
      </c>
      <c r="X62" s="5"/>
      <c r="Y62" s="5"/>
      <c r="Z62" s="4">
        <f t="shared" ca="1" si="34"/>
        <v>0</v>
      </c>
      <c r="AA62" s="5">
        <f t="shared" ca="1" si="35"/>
        <v>0</v>
      </c>
      <c r="AB62" s="5">
        <f t="shared" ca="1" si="36"/>
        <v>0</v>
      </c>
      <c r="AC62" s="6">
        <f t="shared" ca="1" si="37"/>
        <v>0</v>
      </c>
      <c r="AD62" s="5"/>
      <c r="AE62" s="5"/>
      <c r="AF62" s="4">
        <f t="shared" ca="1" si="38"/>
        <v>0</v>
      </c>
      <c r="AG62" s="6">
        <f t="shared" ca="1" si="39"/>
        <v>1</v>
      </c>
      <c r="AH62" s="5"/>
      <c r="AI62" s="5"/>
      <c r="AJ62" s="5"/>
      <c r="AK62" s="4">
        <f t="shared" ca="1" si="40"/>
        <v>0</v>
      </c>
      <c r="AL62" s="5">
        <f t="shared" ca="1" si="41"/>
        <v>0</v>
      </c>
      <c r="AM62" s="5">
        <f t="shared" ca="1" si="42"/>
        <v>1</v>
      </c>
      <c r="AN62" s="5">
        <f t="shared" ca="1" si="43"/>
        <v>0</v>
      </c>
      <c r="AO62" s="6">
        <f t="shared" ca="1" si="44"/>
        <v>0</v>
      </c>
    </row>
    <row r="63" spans="1:41" x14ac:dyDescent="0.25">
      <c r="B63">
        <f t="shared" ca="1" si="24"/>
        <v>1</v>
      </c>
      <c r="C63" s="4" t="str">
        <f ca="1">_xll.XLOOKUP(B63,$M$7:$M$11,$N$7:$N$11)</f>
        <v>Action</v>
      </c>
      <c r="D63" s="5">
        <f t="shared" ca="1" si="25"/>
        <v>4</v>
      </c>
      <c r="E63" s="5" t="str">
        <f ca="1">_xll.XLOOKUP(D63,$P$7:$P$10,$Q$7:$Q$10)</f>
        <v>Africa</v>
      </c>
      <c r="F63" s="5">
        <f t="shared" ca="1" si="26"/>
        <v>2</v>
      </c>
      <c r="G63" s="5" t="str">
        <f t="shared" ca="1" si="27"/>
        <v>No</v>
      </c>
      <c r="H63" s="5">
        <f t="shared" ca="1" si="28"/>
        <v>2014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4">
        <f t="shared" ca="1" si="29"/>
        <v>0</v>
      </c>
      <c r="T63" s="5">
        <f t="shared" ca="1" si="30"/>
        <v>1</v>
      </c>
      <c r="U63" s="5">
        <f t="shared" ca="1" si="31"/>
        <v>0</v>
      </c>
      <c r="V63" s="5">
        <f t="shared" ca="1" si="32"/>
        <v>0</v>
      </c>
      <c r="W63" s="6">
        <f t="shared" ca="1" si="33"/>
        <v>0</v>
      </c>
      <c r="X63" s="5"/>
      <c r="Y63" s="5"/>
      <c r="Z63" s="4">
        <f t="shared" ca="1" si="34"/>
        <v>1</v>
      </c>
      <c r="AA63" s="5">
        <f t="shared" ca="1" si="35"/>
        <v>0</v>
      </c>
      <c r="AB63" s="5">
        <f t="shared" ca="1" si="36"/>
        <v>0</v>
      </c>
      <c r="AC63" s="6">
        <f t="shared" ca="1" si="37"/>
        <v>0</v>
      </c>
      <c r="AD63" s="5"/>
      <c r="AE63" s="5"/>
      <c r="AF63" s="4">
        <f t="shared" ca="1" si="38"/>
        <v>0</v>
      </c>
      <c r="AG63" s="6">
        <f t="shared" ca="1" si="39"/>
        <v>1</v>
      </c>
      <c r="AH63" s="5"/>
      <c r="AI63" s="5"/>
      <c r="AJ63" s="5"/>
      <c r="AK63" s="4">
        <f t="shared" ca="1" si="40"/>
        <v>0</v>
      </c>
      <c r="AL63" s="5">
        <f t="shared" ca="1" si="41"/>
        <v>0</v>
      </c>
      <c r="AM63" s="5">
        <f t="shared" ca="1" si="42"/>
        <v>1</v>
      </c>
      <c r="AN63" s="5">
        <f t="shared" ca="1" si="43"/>
        <v>0</v>
      </c>
      <c r="AO63" s="6">
        <f t="shared" ca="1" si="44"/>
        <v>0</v>
      </c>
    </row>
    <row r="64" spans="1:41" x14ac:dyDescent="0.25">
      <c r="B64">
        <f t="shared" ca="1" si="24"/>
        <v>5</v>
      </c>
      <c r="C64" s="4" t="str">
        <f ca="1">_xll.XLOOKUP(B64,$M$7:$M$11,$N$7:$N$11)</f>
        <v>Thriller</v>
      </c>
      <c r="D64" s="5">
        <f t="shared" ca="1" si="25"/>
        <v>4</v>
      </c>
      <c r="E64" s="5" t="str">
        <f ca="1">_xll.XLOOKUP(D64,$P$7:$P$10,$Q$7:$Q$10)</f>
        <v>Africa</v>
      </c>
      <c r="F64" s="5">
        <f t="shared" ca="1" si="26"/>
        <v>1</v>
      </c>
      <c r="G64" s="5" t="str">
        <f t="shared" ca="1" si="27"/>
        <v>Yes</v>
      </c>
      <c r="H64" s="5">
        <f t="shared" ca="1" si="28"/>
        <v>2020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4">
        <f t="shared" ca="1" si="29"/>
        <v>0</v>
      </c>
      <c r="T64" s="5">
        <f t="shared" ca="1" si="30"/>
        <v>0</v>
      </c>
      <c r="U64" s="5">
        <f t="shared" ca="1" si="31"/>
        <v>0</v>
      </c>
      <c r="V64" s="5">
        <f t="shared" ca="1" si="32"/>
        <v>1</v>
      </c>
      <c r="W64" s="6">
        <f t="shared" ca="1" si="33"/>
        <v>0</v>
      </c>
      <c r="X64" s="5"/>
      <c r="Y64" s="5"/>
      <c r="Z64" s="4">
        <f t="shared" ca="1" si="34"/>
        <v>1</v>
      </c>
      <c r="AA64" s="5">
        <f t="shared" ca="1" si="35"/>
        <v>0</v>
      </c>
      <c r="AB64" s="5">
        <f t="shared" ca="1" si="36"/>
        <v>0</v>
      </c>
      <c r="AC64" s="6">
        <f t="shared" ca="1" si="37"/>
        <v>0</v>
      </c>
      <c r="AD64" s="5"/>
      <c r="AE64" s="5"/>
      <c r="AF64" s="4">
        <f t="shared" ca="1" si="38"/>
        <v>1</v>
      </c>
      <c r="AG64" s="6">
        <f t="shared" ca="1" si="39"/>
        <v>0</v>
      </c>
      <c r="AH64" s="5"/>
      <c r="AI64" s="5"/>
      <c r="AJ64" s="5"/>
      <c r="AK64" s="4">
        <f t="shared" ca="1" si="40"/>
        <v>0</v>
      </c>
      <c r="AL64" s="5">
        <f t="shared" ca="1" si="41"/>
        <v>0</v>
      </c>
      <c r="AM64" s="5">
        <f t="shared" ca="1" si="42"/>
        <v>0</v>
      </c>
      <c r="AN64" s="5">
        <f t="shared" ca="1" si="43"/>
        <v>1</v>
      </c>
      <c r="AO64" s="6">
        <f t="shared" ca="1" si="44"/>
        <v>0</v>
      </c>
    </row>
    <row r="65" spans="2:41" x14ac:dyDescent="0.25">
      <c r="B65">
        <f t="shared" ca="1" si="24"/>
        <v>3</v>
      </c>
      <c r="C65" s="4" t="str">
        <f ca="1">_xll.XLOOKUP(B65,$M$7:$M$11,$N$7:$N$11)</f>
        <v>Horror</v>
      </c>
      <c r="D65" s="5">
        <f t="shared" ca="1" si="25"/>
        <v>3</v>
      </c>
      <c r="E65" s="5" t="str">
        <f ca="1">_xll.XLOOKUP(D65,$P$7:$P$10,$Q$7:$Q$10)</f>
        <v>Asia</v>
      </c>
      <c r="F65" s="5">
        <f t="shared" ca="1" si="26"/>
        <v>1</v>
      </c>
      <c r="G65" s="5" t="str">
        <f t="shared" ca="1" si="27"/>
        <v>Yes</v>
      </c>
      <c r="H65" s="5">
        <f t="shared" ca="1" si="28"/>
        <v>2011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4">
        <f t="shared" ca="1" si="29"/>
        <v>0</v>
      </c>
      <c r="T65" s="5">
        <f t="shared" ca="1" si="30"/>
        <v>0</v>
      </c>
      <c r="U65" s="5">
        <f t="shared" ca="1" si="31"/>
        <v>0</v>
      </c>
      <c r="V65" s="5">
        <f t="shared" ca="1" si="32"/>
        <v>0</v>
      </c>
      <c r="W65" s="6">
        <f t="shared" ca="1" si="33"/>
        <v>1</v>
      </c>
      <c r="X65" s="5"/>
      <c r="Y65" s="5"/>
      <c r="Z65" s="4">
        <f t="shared" ca="1" si="34"/>
        <v>0</v>
      </c>
      <c r="AA65" s="5">
        <f t="shared" ca="1" si="35"/>
        <v>1</v>
      </c>
      <c r="AB65" s="5">
        <f t="shared" ca="1" si="36"/>
        <v>0</v>
      </c>
      <c r="AC65" s="6">
        <f t="shared" ca="1" si="37"/>
        <v>0</v>
      </c>
      <c r="AD65" s="5"/>
      <c r="AE65" s="5"/>
      <c r="AF65" s="4">
        <f t="shared" ca="1" si="38"/>
        <v>1</v>
      </c>
      <c r="AG65" s="6">
        <f t="shared" ca="1" si="39"/>
        <v>0</v>
      </c>
      <c r="AH65" s="5"/>
      <c r="AI65" s="5"/>
      <c r="AJ65" s="5"/>
      <c r="AK65" s="4">
        <f t="shared" ca="1" si="40"/>
        <v>0</v>
      </c>
      <c r="AL65" s="5">
        <f t="shared" ca="1" si="41"/>
        <v>0</v>
      </c>
      <c r="AM65" s="5">
        <f t="shared" ca="1" si="42"/>
        <v>1</v>
      </c>
      <c r="AN65" s="5">
        <f t="shared" ca="1" si="43"/>
        <v>0</v>
      </c>
      <c r="AO65" s="6">
        <f t="shared" ca="1" si="44"/>
        <v>0</v>
      </c>
    </row>
    <row r="66" spans="2:41" x14ac:dyDescent="0.25">
      <c r="B66">
        <f t="shared" ca="1" si="24"/>
        <v>5</v>
      </c>
      <c r="C66" s="4" t="str">
        <f ca="1">_xll.XLOOKUP(B66,$M$7:$M$11,$N$7:$N$11)</f>
        <v>Thriller</v>
      </c>
      <c r="D66" s="5">
        <f t="shared" ca="1" si="25"/>
        <v>3</v>
      </c>
      <c r="E66" s="5" t="str">
        <f ca="1">_xll.XLOOKUP(D66,$P$7:$P$10,$Q$7:$Q$10)</f>
        <v>Asia</v>
      </c>
      <c r="F66" s="5">
        <f t="shared" ca="1" si="26"/>
        <v>1</v>
      </c>
      <c r="G66" s="5" t="str">
        <f t="shared" ca="1" si="27"/>
        <v>Yes</v>
      </c>
      <c r="H66" s="5">
        <f t="shared" ca="1" si="28"/>
        <v>2012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4">
        <f t="shared" ca="1" si="29"/>
        <v>0</v>
      </c>
      <c r="T66" s="5">
        <f t="shared" ca="1" si="30"/>
        <v>0</v>
      </c>
      <c r="U66" s="5">
        <f t="shared" ca="1" si="31"/>
        <v>0</v>
      </c>
      <c r="V66" s="5">
        <f t="shared" ca="1" si="32"/>
        <v>1</v>
      </c>
      <c r="W66" s="6">
        <f t="shared" ca="1" si="33"/>
        <v>0</v>
      </c>
      <c r="X66" s="5"/>
      <c r="Y66" s="5"/>
      <c r="Z66" s="4">
        <f t="shared" ca="1" si="34"/>
        <v>0</v>
      </c>
      <c r="AA66" s="5">
        <f t="shared" ca="1" si="35"/>
        <v>1</v>
      </c>
      <c r="AB66" s="5">
        <f t="shared" ca="1" si="36"/>
        <v>0</v>
      </c>
      <c r="AC66" s="6">
        <f t="shared" ca="1" si="37"/>
        <v>0</v>
      </c>
      <c r="AD66" s="5"/>
      <c r="AE66" s="5"/>
      <c r="AF66" s="4">
        <f t="shared" ca="1" si="38"/>
        <v>1</v>
      </c>
      <c r="AG66" s="6">
        <f t="shared" ca="1" si="39"/>
        <v>0</v>
      </c>
      <c r="AH66" s="5"/>
      <c r="AI66" s="5"/>
      <c r="AJ66" s="5"/>
      <c r="AK66" s="4">
        <f t="shared" ca="1" si="40"/>
        <v>0</v>
      </c>
      <c r="AL66" s="5">
        <f t="shared" ca="1" si="41"/>
        <v>0</v>
      </c>
      <c r="AM66" s="5">
        <f t="shared" ca="1" si="42"/>
        <v>1</v>
      </c>
      <c r="AN66" s="5">
        <f t="shared" ca="1" si="43"/>
        <v>0</v>
      </c>
      <c r="AO66" s="6">
        <f t="shared" ca="1" si="44"/>
        <v>0</v>
      </c>
    </row>
    <row r="67" spans="2:41" x14ac:dyDescent="0.25">
      <c r="B67">
        <f t="shared" ca="1" si="24"/>
        <v>2</v>
      </c>
      <c r="C67" s="4" t="str">
        <f ca="1">_xll.XLOOKUP(B67,$M$7:$M$11,$N$7:$N$11)</f>
        <v>Comedy</v>
      </c>
      <c r="D67" s="5">
        <f t="shared" ca="1" si="25"/>
        <v>3</v>
      </c>
      <c r="E67" s="5" t="str">
        <f ca="1">_xll.XLOOKUP(D67,$P$7:$P$10,$Q$7:$Q$10)</f>
        <v>Asia</v>
      </c>
      <c r="F67" s="5">
        <f t="shared" ca="1" si="26"/>
        <v>2</v>
      </c>
      <c r="G67" s="5" t="str">
        <f t="shared" ca="1" si="27"/>
        <v>No</v>
      </c>
      <c r="H67" s="5">
        <f t="shared" ca="1" si="28"/>
        <v>2014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4">
        <f t="shared" ca="1" si="29"/>
        <v>0</v>
      </c>
      <c r="T67" s="5">
        <f t="shared" ca="1" si="30"/>
        <v>0</v>
      </c>
      <c r="U67" s="5">
        <f t="shared" ca="1" si="31"/>
        <v>1</v>
      </c>
      <c r="V67" s="5">
        <f t="shared" ca="1" si="32"/>
        <v>0</v>
      </c>
      <c r="W67" s="6">
        <f t="shared" ca="1" si="33"/>
        <v>0</v>
      </c>
      <c r="X67" s="5"/>
      <c r="Y67" s="5"/>
      <c r="Z67" s="4">
        <f t="shared" ca="1" si="34"/>
        <v>0</v>
      </c>
      <c r="AA67" s="5">
        <f t="shared" ca="1" si="35"/>
        <v>1</v>
      </c>
      <c r="AB67" s="5">
        <f t="shared" ca="1" si="36"/>
        <v>0</v>
      </c>
      <c r="AC67" s="6">
        <f t="shared" ca="1" si="37"/>
        <v>0</v>
      </c>
      <c r="AD67" s="5"/>
      <c r="AE67" s="5"/>
      <c r="AF67" s="4">
        <f t="shared" ca="1" si="38"/>
        <v>0</v>
      </c>
      <c r="AG67" s="6">
        <f t="shared" ca="1" si="39"/>
        <v>1</v>
      </c>
      <c r="AH67" s="5"/>
      <c r="AI67" s="5"/>
      <c r="AJ67" s="5"/>
      <c r="AK67" s="4">
        <f t="shared" ca="1" si="40"/>
        <v>0</v>
      </c>
      <c r="AL67" s="5">
        <f t="shared" ca="1" si="41"/>
        <v>0</v>
      </c>
      <c r="AM67" s="5">
        <f t="shared" ca="1" si="42"/>
        <v>1</v>
      </c>
      <c r="AN67" s="5">
        <f t="shared" ca="1" si="43"/>
        <v>0</v>
      </c>
      <c r="AO67" s="6">
        <f t="shared" ca="1" si="44"/>
        <v>0</v>
      </c>
    </row>
    <row r="68" spans="2:41" x14ac:dyDescent="0.25">
      <c r="B68">
        <f t="shared" ca="1" si="24"/>
        <v>2</v>
      </c>
      <c r="C68" s="4" t="str">
        <f ca="1">_xll.XLOOKUP(B68,$M$7:$M$11,$N$7:$N$11)</f>
        <v>Comedy</v>
      </c>
      <c r="D68" s="5">
        <f t="shared" ca="1" si="25"/>
        <v>3</v>
      </c>
      <c r="E68" s="5" t="str">
        <f ca="1">_xll.XLOOKUP(D68,$P$7:$P$10,$Q$7:$Q$10)</f>
        <v>Asia</v>
      </c>
      <c r="F68" s="5">
        <f t="shared" ca="1" si="26"/>
        <v>2</v>
      </c>
      <c r="G68" s="5" t="str">
        <f t="shared" ca="1" si="27"/>
        <v>No</v>
      </c>
      <c r="H68" s="5">
        <f t="shared" ca="1" si="28"/>
        <v>2007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4">
        <f t="shared" ca="1" si="29"/>
        <v>0</v>
      </c>
      <c r="T68" s="5">
        <f t="shared" ca="1" si="30"/>
        <v>0</v>
      </c>
      <c r="U68" s="5">
        <f t="shared" ca="1" si="31"/>
        <v>1</v>
      </c>
      <c r="V68" s="5">
        <f t="shared" ca="1" si="32"/>
        <v>0</v>
      </c>
      <c r="W68" s="6">
        <f t="shared" ca="1" si="33"/>
        <v>0</v>
      </c>
      <c r="X68" s="5"/>
      <c r="Y68" s="5"/>
      <c r="Z68" s="4">
        <f t="shared" ca="1" si="34"/>
        <v>0</v>
      </c>
      <c r="AA68" s="5">
        <f t="shared" ca="1" si="35"/>
        <v>1</v>
      </c>
      <c r="AB68" s="5">
        <f t="shared" ca="1" si="36"/>
        <v>0</v>
      </c>
      <c r="AC68" s="6">
        <f t="shared" ca="1" si="37"/>
        <v>0</v>
      </c>
      <c r="AD68" s="5"/>
      <c r="AE68" s="5"/>
      <c r="AF68" s="4">
        <f t="shared" ca="1" si="38"/>
        <v>0</v>
      </c>
      <c r="AG68" s="6">
        <f t="shared" ca="1" si="39"/>
        <v>1</v>
      </c>
      <c r="AH68" s="5"/>
      <c r="AI68" s="5"/>
      <c r="AJ68" s="5"/>
      <c r="AK68" s="4">
        <f t="shared" ca="1" si="40"/>
        <v>0</v>
      </c>
      <c r="AL68" s="5">
        <f t="shared" ca="1" si="41"/>
        <v>1</v>
      </c>
      <c r="AM68" s="5">
        <f t="shared" ca="1" si="42"/>
        <v>0</v>
      </c>
      <c r="AN68" s="5">
        <f t="shared" ca="1" si="43"/>
        <v>0</v>
      </c>
      <c r="AO68" s="6">
        <f t="shared" ca="1" si="44"/>
        <v>0</v>
      </c>
    </row>
    <row r="69" spans="2:41" x14ac:dyDescent="0.25">
      <c r="B69">
        <f t="shared" ca="1" si="24"/>
        <v>2</v>
      </c>
      <c r="C69" s="4" t="str">
        <f ca="1">_xll.XLOOKUP(B69,$M$7:$M$11,$N$7:$N$11)</f>
        <v>Comedy</v>
      </c>
      <c r="D69" s="5">
        <f t="shared" ca="1" si="25"/>
        <v>3</v>
      </c>
      <c r="E69" s="5" t="str">
        <f ca="1">_xll.XLOOKUP(D69,$P$7:$P$10,$Q$7:$Q$10)</f>
        <v>Asia</v>
      </c>
      <c r="F69" s="5">
        <f t="shared" ca="1" si="26"/>
        <v>2</v>
      </c>
      <c r="G69" s="5" t="str">
        <f t="shared" ca="1" si="27"/>
        <v>No</v>
      </c>
      <c r="H69" s="5">
        <f t="shared" ca="1" si="28"/>
        <v>2002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4">
        <f t="shared" ca="1" si="29"/>
        <v>0</v>
      </c>
      <c r="T69" s="5">
        <f t="shared" ca="1" si="30"/>
        <v>0</v>
      </c>
      <c r="U69" s="5">
        <f t="shared" ca="1" si="31"/>
        <v>1</v>
      </c>
      <c r="V69" s="5">
        <f t="shared" ca="1" si="32"/>
        <v>0</v>
      </c>
      <c r="W69" s="6">
        <f t="shared" ca="1" si="33"/>
        <v>0</v>
      </c>
      <c r="X69" s="5"/>
      <c r="Y69" s="5"/>
      <c r="Z69" s="4">
        <f t="shared" ca="1" si="34"/>
        <v>0</v>
      </c>
      <c r="AA69" s="5">
        <f t="shared" ca="1" si="35"/>
        <v>1</v>
      </c>
      <c r="AB69" s="5">
        <f t="shared" ca="1" si="36"/>
        <v>0</v>
      </c>
      <c r="AC69" s="6">
        <f t="shared" ca="1" si="37"/>
        <v>0</v>
      </c>
      <c r="AD69" s="5"/>
      <c r="AE69" s="5"/>
      <c r="AF69" s="4">
        <f t="shared" ca="1" si="38"/>
        <v>0</v>
      </c>
      <c r="AG69" s="6">
        <f t="shared" ca="1" si="39"/>
        <v>1</v>
      </c>
      <c r="AH69" s="5"/>
      <c r="AI69" s="5"/>
      <c r="AJ69" s="5"/>
      <c r="AK69" s="4">
        <f t="shared" ca="1" si="40"/>
        <v>1</v>
      </c>
      <c r="AL69" s="5">
        <f t="shared" ca="1" si="41"/>
        <v>0</v>
      </c>
      <c r="AM69" s="5">
        <f t="shared" ca="1" si="42"/>
        <v>0</v>
      </c>
      <c r="AN69" s="5">
        <f t="shared" ca="1" si="43"/>
        <v>0</v>
      </c>
      <c r="AO69" s="6">
        <f t="shared" ca="1" si="44"/>
        <v>0</v>
      </c>
    </row>
    <row r="70" spans="2:41" x14ac:dyDescent="0.25">
      <c r="B70">
        <f t="shared" ca="1" si="24"/>
        <v>2</v>
      </c>
      <c r="C70" s="4" t="str">
        <f ca="1">_xll.XLOOKUP(B70,$M$7:$M$11,$N$7:$N$11)</f>
        <v>Comedy</v>
      </c>
      <c r="D70" s="5">
        <f t="shared" ca="1" si="25"/>
        <v>2</v>
      </c>
      <c r="E70" s="5" t="str">
        <f ca="1">_xll.XLOOKUP(D70,$P$7:$P$10,$Q$7:$Q$10)</f>
        <v>Europe</v>
      </c>
      <c r="F70" s="5">
        <f t="shared" ca="1" si="26"/>
        <v>2</v>
      </c>
      <c r="G70" s="5" t="str">
        <f t="shared" ca="1" si="27"/>
        <v>No</v>
      </c>
      <c r="H70" s="5">
        <f t="shared" ca="1" si="28"/>
        <v>2019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4">
        <f t="shared" ca="1" si="29"/>
        <v>0</v>
      </c>
      <c r="T70" s="5">
        <f t="shared" ca="1" si="30"/>
        <v>0</v>
      </c>
      <c r="U70" s="5">
        <f t="shared" ca="1" si="31"/>
        <v>1</v>
      </c>
      <c r="V70" s="5">
        <f t="shared" ca="1" si="32"/>
        <v>0</v>
      </c>
      <c r="W70" s="6">
        <f t="shared" ca="1" si="33"/>
        <v>0</v>
      </c>
      <c r="X70" s="5"/>
      <c r="Y70" s="5"/>
      <c r="Z70" s="4">
        <f t="shared" ca="1" si="34"/>
        <v>0</v>
      </c>
      <c r="AA70" s="5">
        <f t="shared" ca="1" si="35"/>
        <v>0</v>
      </c>
      <c r="AB70" s="5">
        <f t="shared" ca="1" si="36"/>
        <v>1</v>
      </c>
      <c r="AC70" s="6">
        <f t="shared" ca="1" si="37"/>
        <v>0</v>
      </c>
      <c r="AD70" s="5"/>
      <c r="AE70" s="5"/>
      <c r="AF70" s="4">
        <f t="shared" ca="1" si="38"/>
        <v>0</v>
      </c>
      <c r="AG70" s="6">
        <f t="shared" ca="1" si="39"/>
        <v>1</v>
      </c>
      <c r="AH70" s="5"/>
      <c r="AI70" s="5"/>
      <c r="AJ70" s="5"/>
      <c r="AK70" s="4">
        <f t="shared" ca="1" si="40"/>
        <v>0</v>
      </c>
      <c r="AL70" s="5">
        <f t="shared" ca="1" si="41"/>
        <v>0</v>
      </c>
      <c r="AM70" s="5">
        <f t="shared" ca="1" si="42"/>
        <v>0</v>
      </c>
      <c r="AN70" s="5">
        <f t="shared" ca="1" si="43"/>
        <v>1</v>
      </c>
      <c r="AO70" s="6">
        <f t="shared" ca="1" si="44"/>
        <v>0</v>
      </c>
    </row>
    <row r="71" spans="2:41" x14ac:dyDescent="0.25">
      <c r="B71">
        <f t="shared" ca="1" si="24"/>
        <v>4</v>
      </c>
      <c r="C71" s="4" t="str">
        <f ca="1">_xll.XLOOKUP(B71,$M$7:$M$11,$N$7:$N$11)</f>
        <v>Drama</v>
      </c>
      <c r="D71" s="5">
        <f t="shared" ca="1" si="25"/>
        <v>3</v>
      </c>
      <c r="E71" s="5" t="str">
        <f ca="1">_xll.XLOOKUP(D71,$P$7:$P$10,$Q$7:$Q$10)</f>
        <v>Asia</v>
      </c>
      <c r="F71" s="5">
        <f t="shared" ca="1" si="26"/>
        <v>2</v>
      </c>
      <c r="G71" s="5" t="str">
        <f t="shared" ca="1" si="27"/>
        <v>No</v>
      </c>
      <c r="H71" s="5">
        <f t="shared" ca="1" si="28"/>
        <v>2018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4">
        <f t="shared" ca="1" si="29"/>
        <v>1</v>
      </c>
      <c r="T71" s="5">
        <f t="shared" ca="1" si="30"/>
        <v>0</v>
      </c>
      <c r="U71" s="5">
        <f t="shared" ca="1" si="31"/>
        <v>0</v>
      </c>
      <c r="V71" s="5">
        <f t="shared" ca="1" si="32"/>
        <v>0</v>
      </c>
      <c r="W71" s="6">
        <f t="shared" ca="1" si="33"/>
        <v>0</v>
      </c>
      <c r="X71" s="5"/>
      <c r="Y71" s="5"/>
      <c r="Z71" s="4">
        <f t="shared" ca="1" si="34"/>
        <v>0</v>
      </c>
      <c r="AA71" s="5">
        <f t="shared" ca="1" si="35"/>
        <v>1</v>
      </c>
      <c r="AB71" s="5">
        <f t="shared" ca="1" si="36"/>
        <v>0</v>
      </c>
      <c r="AC71" s="6">
        <f t="shared" ca="1" si="37"/>
        <v>0</v>
      </c>
      <c r="AD71" s="5"/>
      <c r="AE71" s="5"/>
      <c r="AF71" s="4">
        <f t="shared" ca="1" si="38"/>
        <v>0</v>
      </c>
      <c r="AG71" s="6">
        <f t="shared" ca="1" si="39"/>
        <v>1</v>
      </c>
      <c r="AH71" s="5"/>
      <c r="AI71" s="5"/>
      <c r="AJ71" s="5"/>
      <c r="AK71" s="4">
        <f t="shared" ca="1" si="40"/>
        <v>0</v>
      </c>
      <c r="AL71" s="5">
        <f t="shared" ca="1" si="41"/>
        <v>0</v>
      </c>
      <c r="AM71" s="5">
        <f t="shared" ca="1" si="42"/>
        <v>0</v>
      </c>
      <c r="AN71" s="5">
        <f t="shared" ca="1" si="43"/>
        <v>1</v>
      </c>
      <c r="AO71" s="6">
        <f t="shared" ca="1" si="44"/>
        <v>0</v>
      </c>
    </row>
    <row r="72" spans="2:41" x14ac:dyDescent="0.25">
      <c r="B72">
        <f t="shared" ca="1" si="24"/>
        <v>1</v>
      </c>
      <c r="C72" s="4" t="str">
        <f ca="1">_xll.XLOOKUP(B72,$M$7:$M$11,$N$7:$N$11)</f>
        <v>Action</v>
      </c>
      <c r="D72" s="5">
        <f t="shared" ca="1" si="25"/>
        <v>2</v>
      </c>
      <c r="E72" s="5" t="str">
        <f ca="1">_xll.XLOOKUP(D72,$P$7:$P$10,$Q$7:$Q$10)</f>
        <v>Europe</v>
      </c>
      <c r="F72" s="5">
        <f t="shared" ca="1" si="26"/>
        <v>1</v>
      </c>
      <c r="G72" s="5" t="str">
        <f t="shared" ca="1" si="27"/>
        <v>Yes</v>
      </c>
      <c r="H72" s="5">
        <f t="shared" ca="1" si="28"/>
        <v>2006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4">
        <f t="shared" ca="1" si="29"/>
        <v>0</v>
      </c>
      <c r="T72" s="5">
        <f t="shared" ca="1" si="30"/>
        <v>1</v>
      </c>
      <c r="U72" s="5">
        <f t="shared" ca="1" si="31"/>
        <v>0</v>
      </c>
      <c r="V72" s="5">
        <f t="shared" ca="1" si="32"/>
        <v>0</v>
      </c>
      <c r="W72" s="6">
        <f t="shared" ca="1" si="33"/>
        <v>0</v>
      </c>
      <c r="X72" s="5"/>
      <c r="Y72" s="5"/>
      <c r="Z72" s="4">
        <f t="shared" ca="1" si="34"/>
        <v>0</v>
      </c>
      <c r="AA72" s="5">
        <f t="shared" ca="1" si="35"/>
        <v>0</v>
      </c>
      <c r="AB72" s="5">
        <f t="shared" ca="1" si="36"/>
        <v>1</v>
      </c>
      <c r="AC72" s="6">
        <f t="shared" ca="1" si="37"/>
        <v>0</v>
      </c>
      <c r="AD72" s="5"/>
      <c r="AE72" s="5"/>
      <c r="AF72" s="4">
        <f t="shared" ca="1" si="38"/>
        <v>1</v>
      </c>
      <c r="AG72" s="6">
        <f t="shared" ca="1" si="39"/>
        <v>0</v>
      </c>
      <c r="AH72" s="5"/>
      <c r="AI72" s="5"/>
      <c r="AJ72" s="5"/>
      <c r="AK72" s="4">
        <f t="shared" ca="1" si="40"/>
        <v>0</v>
      </c>
      <c r="AL72" s="5">
        <f t="shared" ca="1" si="41"/>
        <v>1</v>
      </c>
      <c r="AM72" s="5">
        <f t="shared" ca="1" si="42"/>
        <v>0</v>
      </c>
      <c r="AN72" s="5">
        <f t="shared" ca="1" si="43"/>
        <v>0</v>
      </c>
      <c r="AO72" s="6">
        <f t="shared" ca="1" si="44"/>
        <v>0</v>
      </c>
    </row>
    <row r="73" spans="2:41" x14ac:dyDescent="0.25">
      <c r="B73">
        <f t="shared" ca="1" si="24"/>
        <v>2</v>
      </c>
      <c r="C73" s="4" t="str">
        <f ca="1">_xll.XLOOKUP(B73,$M$7:$M$11,$N$7:$N$11)</f>
        <v>Comedy</v>
      </c>
      <c r="D73" s="5">
        <f t="shared" ca="1" si="25"/>
        <v>2</v>
      </c>
      <c r="E73" s="5" t="str">
        <f ca="1">_xll.XLOOKUP(D73,$P$7:$P$10,$Q$7:$Q$10)</f>
        <v>Europe</v>
      </c>
      <c r="F73" s="5">
        <f t="shared" ca="1" si="26"/>
        <v>1</v>
      </c>
      <c r="G73" s="5" t="str">
        <f t="shared" ca="1" si="27"/>
        <v>Yes</v>
      </c>
      <c r="H73" s="5">
        <f t="shared" ca="1" si="28"/>
        <v>2008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4">
        <f t="shared" ca="1" si="29"/>
        <v>0</v>
      </c>
      <c r="T73" s="5">
        <f t="shared" ca="1" si="30"/>
        <v>0</v>
      </c>
      <c r="U73" s="5">
        <f t="shared" ca="1" si="31"/>
        <v>1</v>
      </c>
      <c r="V73" s="5">
        <f t="shared" ca="1" si="32"/>
        <v>0</v>
      </c>
      <c r="W73" s="6">
        <f t="shared" ca="1" si="33"/>
        <v>0</v>
      </c>
      <c r="X73" s="5"/>
      <c r="Y73" s="5"/>
      <c r="Z73" s="4">
        <f t="shared" ca="1" si="34"/>
        <v>0</v>
      </c>
      <c r="AA73" s="5">
        <f t="shared" ca="1" si="35"/>
        <v>0</v>
      </c>
      <c r="AB73" s="5">
        <f t="shared" ca="1" si="36"/>
        <v>1</v>
      </c>
      <c r="AC73" s="6">
        <f t="shared" ca="1" si="37"/>
        <v>0</v>
      </c>
      <c r="AD73" s="5"/>
      <c r="AE73" s="5"/>
      <c r="AF73" s="4">
        <f t="shared" ca="1" si="38"/>
        <v>1</v>
      </c>
      <c r="AG73" s="6">
        <f t="shared" ca="1" si="39"/>
        <v>0</v>
      </c>
      <c r="AH73" s="5"/>
      <c r="AI73" s="5"/>
      <c r="AJ73" s="5"/>
      <c r="AK73" s="4">
        <f t="shared" ca="1" si="40"/>
        <v>0</v>
      </c>
      <c r="AL73" s="5">
        <f t="shared" ca="1" si="41"/>
        <v>1</v>
      </c>
      <c r="AM73" s="5">
        <f t="shared" ca="1" si="42"/>
        <v>0</v>
      </c>
      <c r="AN73" s="5">
        <f t="shared" ca="1" si="43"/>
        <v>0</v>
      </c>
      <c r="AO73" s="6">
        <f t="shared" ca="1" si="44"/>
        <v>0</v>
      </c>
    </row>
    <row r="74" spans="2:41" x14ac:dyDescent="0.25">
      <c r="B74">
        <f t="shared" ca="1" si="24"/>
        <v>3</v>
      </c>
      <c r="C74" s="4" t="str">
        <f ca="1">_xll.XLOOKUP(B74,$M$7:$M$11,$N$7:$N$11)</f>
        <v>Horror</v>
      </c>
      <c r="D74" s="5">
        <f t="shared" ca="1" si="25"/>
        <v>4</v>
      </c>
      <c r="E74" s="5" t="str">
        <f ca="1">_xll.XLOOKUP(D74,$P$7:$P$10,$Q$7:$Q$10)</f>
        <v>Africa</v>
      </c>
      <c r="F74" s="5">
        <f t="shared" ca="1" si="26"/>
        <v>1</v>
      </c>
      <c r="G74" s="5" t="str">
        <f t="shared" ca="1" si="27"/>
        <v>Yes</v>
      </c>
      <c r="H74" s="5">
        <f t="shared" ca="1" si="28"/>
        <v>2018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4">
        <f t="shared" ca="1" si="29"/>
        <v>0</v>
      </c>
      <c r="T74" s="5">
        <f t="shared" ca="1" si="30"/>
        <v>0</v>
      </c>
      <c r="U74" s="5">
        <f t="shared" ca="1" si="31"/>
        <v>0</v>
      </c>
      <c r="V74" s="5">
        <f t="shared" ca="1" si="32"/>
        <v>0</v>
      </c>
      <c r="W74" s="6">
        <f t="shared" ca="1" si="33"/>
        <v>1</v>
      </c>
      <c r="X74" s="5"/>
      <c r="Y74" s="5"/>
      <c r="Z74" s="4">
        <f t="shared" ca="1" si="34"/>
        <v>1</v>
      </c>
      <c r="AA74" s="5">
        <f t="shared" ca="1" si="35"/>
        <v>0</v>
      </c>
      <c r="AB74" s="5">
        <f t="shared" ca="1" si="36"/>
        <v>0</v>
      </c>
      <c r="AC74" s="6">
        <f t="shared" ca="1" si="37"/>
        <v>0</v>
      </c>
      <c r="AD74" s="5"/>
      <c r="AE74" s="5"/>
      <c r="AF74" s="4">
        <f t="shared" ca="1" si="38"/>
        <v>1</v>
      </c>
      <c r="AG74" s="6">
        <f t="shared" ca="1" si="39"/>
        <v>0</v>
      </c>
      <c r="AH74" s="5"/>
      <c r="AI74" s="5"/>
      <c r="AJ74" s="5"/>
      <c r="AK74" s="4">
        <f t="shared" ca="1" si="40"/>
        <v>0</v>
      </c>
      <c r="AL74" s="5">
        <f t="shared" ca="1" si="41"/>
        <v>0</v>
      </c>
      <c r="AM74" s="5">
        <f t="shared" ca="1" si="42"/>
        <v>0</v>
      </c>
      <c r="AN74" s="5">
        <f t="shared" ca="1" si="43"/>
        <v>1</v>
      </c>
      <c r="AO74" s="6">
        <f t="shared" ca="1" si="44"/>
        <v>0</v>
      </c>
    </row>
    <row r="75" spans="2:41" x14ac:dyDescent="0.25">
      <c r="B75">
        <f t="shared" ca="1" si="24"/>
        <v>2</v>
      </c>
      <c r="C75" s="4" t="str">
        <f ca="1">_xll.XLOOKUP(B75,$M$7:$M$11,$N$7:$N$11)</f>
        <v>Comedy</v>
      </c>
      <c r="D75" s="5">
        <f t="shared" ca="1" si="25"/>
        <v>1</v>
      </c>
      <c r="E75" s="5" t="str">
        <f ca="1">_xll.XLOOKUP(D75,$P$7:$P$10,$Q$7:$Q$10)</f>
        <v>America</v>
      </c>
      <c r="F75" s="5">
        <f t="shared" ca="1" si="26"/>
        <v>1</v>
      </c>
      <c r="G75" s="5" t="str">
        <f t="shared" ca="1" si="27"/>
        <v>Yes</v>
      </c>
      <c r="H75" s="5">
        <f t="shared" ca="1" si="28"/>
        <v>2012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4">
        <f t="shared" ca="1" si="29"/>
        <v>0</v>
      </c>
      <c r="T75" s="5">
        <f t="shared" ca="1" si="30"/>
        <v>0</v>
      </c>
      <c r="U75" s="5">
        <f t="shared" ca="1" si="31"/>
        <v>1</v>
      </c>
      <c r="V75" s="5">
        <f t="shared" ca="1" si="32"/>
        <v>0</v>
      </c>
      <c r="W75" s="6">
        <f t="shared" ca="1" si="33"/>
        <v>0</v>
      </c>
      <c r="X75" s="5"/>
      <c r="Y75" s="5"/>
      <c r="Z75" s="4">
        <f t="shared" ca="1" si="34"/>
        <v>0</v>
      </c>
      <c r="AA75" s="5">
        <f t="shared" ca="1" si="35"/>
        <v>0</v>
      </c>
      <c r="AB75" s="5">
        <f t="shared" ca="1" si="36"/>
        <v>0</v>
      </c>
      <c r="AC75" s="6">
        <f t="shared" ca="1" si="37"/>
        <v>0</v>
      </c>
      <c r="AD75" s="5"/>
      <c r="AE75" s="5"/>
      <c r="AF75" s="4">
        <f t="shared" ca="1" si="38"/>
        <v>1</v>
      </c>
      <c r="AG75" s="6">
        <f t="shared" ca="1" si="39"/>
        <v>0</v>
      </c>
      <c r="AH75" s="5"/>
      <c r="AI75" s="5"/>
      <c r="AJ75" s="5"/>
      <c r="AK75" s="4">
        <f t="shared" ca="1" si="40"/>
        <v>0</v>
      </c>
      <c r="AL75" s="5">
        <f t="shared" ca="1" si="41"/>
        <v>0</v>
      </c>
      <c r="AM75" s="5">
        <f t="shared" ca="1" si="42"/>
        <v>1</v>
      </c>
      <c r="AN75" s="5">
        <f t="shared" ca="1" si="43"/>
        <v>0</v>
      </c>
      <c r="AO75" s="6">
        <f t="shared" ca="1" si="44"/>
        <v>0</v>
      </c>
    </row>
    <row r="76" spans="2:41" x14ac:dyDescent="0.25">
      <c r="B76">
        <f t="shared" ca="1" si="24"/>
        <v>5</v>
      </c>
      <c r="C76" s="4" t="str">
        <f ca="1">_xll.XLOOKUP(B76,$M$7:$M$11,$N$7:$N$11)</f>
        <v>Thriller</v>
      </c>
      <c r="D76" s="5">
        <f t="shared" ca="1" si="25"/>
        <v>4</v>
      </c>
      <c r="E76" s="5" t="str">
        <f ca="1">_xll.XLOOKUP(D76,$P$7:$P$10,$Q$7:$Q$10)</f>
        <v>Africa</v>
      </c>
      <c r="F76" s="5">
        <f t="shared" ca="1" si="26"/>
        <v>2</v>
      </c>
      <c r="G76" s="5" t="str">
        <f t="shared" ca="1" si="27"/>
        <v>No</v>
      </c>
      <c r="H76" s="5">
        <f t="shared" ca="1" si="28"/>
        <v>2001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4">
        <f t="shared" ca="1" si="29"/>
        <v>0</v>
      </c>
      <c r="T76" s="5">
        <f t="shared" ca="1" si="30"/>
        <v>0</v>
      </c>
      <c r="U76" s="5">
        <f t="shared" ca="1" si="31"/>
        <v>0</v>
      </c>
      <c r="V76" s="5">
        <f t="shared" ca="1" si="32"/>
        <v>1</v>
      </c>
      <c r="W76" s="6">
        <f t="shared" ca="1" si="33"/>
        <v>0</v>
      </c>
      <c r="X76" s="5"/>
      <c r="Y76" s="5"/>
      <c r="Z76" s="4">
        <f t="shared" ca="1" si="34"/>
        <v>1</v>
      </c>
      <c r="AA76" s="5">
        <f t="shared" ca="1" si="35"/>
        <v>0</v>
      </c>
      <c r="AB76" s="5">
        <f t="shared" ca="1" si="36"/>
        <v>0</v>
      </c>
      <c r="AC76" s="6">
        <f t="shared" ca="1" si="37"/>
        <v>0</v>
      </c>
      <c r="AD76" s="5"/>
      <c r="AE76" s="5"/>
      <c r="AF76" s="4">
        <f t="shared" ca="1" si="38"/>
        <v>0</v>
      </c>
      <c r="AG76" s="6">
        <f t="shared" ca="1" si="39"/>
        <v>1</v>
      </c>
      <c r="AH76" s="5"/>
      <c r="AI76" s="5"/>
      <c r="AJ76" s="5"/>
      <c r="AK76" s="4">
        <f t="shared" ca="1" si="40"/>
        <v>1</v>
      </c>
      <c r="AL76" s="5">
        <f t="shared" ca="1" si="41"/>
        <v>0</v>
      </c>
      <c r="AM76" s="5">
        <f t="shared" ca="1" si="42"/>
        <v>0</v>
      </c>
      <c r="AN76" s="5">
        <f t="shared" ca="1" si="43"/>
        <v>0</v>
      </c>
      <c r="AO76" s="6">
        <f t="shared" ca="1" si="44"/>
        <v>0</v>
      </c>
    </row>
    <row r="77" spans="2:41" x14ac:dyDescent="0.25">
      <c r="B77">
        <f t="shared" ca="1" si="24"/>
        <v>1</v>
      </c>
      <c r="C77" s="4" t="str">
        <f ca="1">_xll.XLOOKUP(B77,$M$7:$M$11,$N$7:$N$11)</f>
        <v>Action</v>
      </c>
      <c r="D77" s="5">
        <f t="shared" ca="1" si="25"/>
        <v>2</v>
      </c>
      <c r="E77" s="5" t="str">
        <f ca="1">_xll.XLOOKUP(D77,$P$7:$P$10,$Q$7:$Q$10)</f>
        <v>Europe</v>
      </c>
      <c r="F77" s="5">
        <f t="shared" ca="1" si="26"/>
        <v>2</v>
      </c>
      <c r="G77" s="5" t="str">
        <f t="shared" ca="1" si="27"/>
        <v>No</v>
      </c>
      <c r="H77" s="5">
        <f t="shared" ca="1" si="28"/>
        <v>2023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4">
        <f t="shared" ca="1" si="29"/>
        <v>0</v>
      </c>
      <c r="T77" s="5">
        <f t="shared" ca="1" si="30"/>
        <v>1</v>
      </c>
      <c r="U77" s="5">
        <f t="shared" ca="1" si="31"/>
        <v>0</v>
      </c>
      <c r="V77" s="5">
        <f t="shared" ca="1" si="32"/>
        <v>0</v>
      </c>
      <c r="W77" s="6">
        <f t="shared" ca="1" si="33"/>
        <v>0</v>
      </c>
      <c r="X77" s="5"/>
      <c r="Y77" s="5"/>
      <c r="Z77" s="4">
        <f t="shared" ca="1" si="34"/>
        <v>0</v>
      </c>
      <c r="AA77" s="5">
        <f t="shared" ca="1" si="35"/>
        <v>0</v>
      </c>
      <c r="AB77" s="5">
        <f t="shared" ca="1" si="36"/>
        <v>1</v>
      </c>
      <c r="AC77" s="6">
        <f t="shared" ca="1" si="37"/>
        <v>0</v>
      </c>
      <c r="AD77" s="5"/>
      <c r="AE77" s="5"/>
      <c r="AF77" s="4">
        <f t="shared" ca="1" si="38"/>
        <v>0</v>
      </c>
      <c r="AG77" s="6">
        <f t="shared" ca="1" si="39"/>
        <v>1</v>
      </c>
      <c r="AH77" s="5"/>
      <c r="AI77" s="5"/>
      <c r="AJ77" s="5"/>
      <c r="AK77" s="4">
        <f t="shared" ca="1" si="40"/>
        <v>0</v>
      </c>
      <c r="AL77" s="5">
        <f t="shared" ca="1" si="41"/>
        <v>0</v>
      </c>
      <c r="AM77" s="5">
        <f t="shared" ca="1" si="42"/>
        <v>0</v>
      </c>
      <c r="AN77" s="5">
        <f t="shared" ca="1" si="43"/>
        <v>0</v>
      </c>
      <c r="AO77" s="6">
        <f t="shared" ca="1" si="44"/>
        <v>1</v>
      </c>
    </row>
    <row r="78" spans="2:41" x14ac:dyDescent="0.25">
      <c r="B78">
        <f t="shared" ca="1" si="24"/>
        <v>2</v>
      </c>
      <c r="C78" s="4" t="str">
        <f ca="1">_xll.XLOOKUP(B78,$M$7:$M$11,$N$7:$N$11)</f>
        <v>Comedy</v>
      </c>
      <c r="D78" s="5">
        <f t="shared" ca="1" si="25"/>
        <v>1</v>
      </c>
      <c r="E78" s="5" t="str">
        <f ca="1">_xll.XLOOKUP(D78,$P$7:$P$10,$Q$7:$Q$10)</f>
        <v>America</v>
      </c>
      <c r="F78" s="5">
        <f t="shared" ca="1" si="26"/>
        <v>1</v>
      </c>
      <c r="G78" s="5" t="str">
        <f t="shared" ca="1" si="27"/>
        <v>Yes</v>
      </c>
      <c r="H78" s="5">
        <f t="shared" ca="1" si="28"/>
        <v>2024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4">
        <f t="shared" ca="1" si="29"/>
        <v>0</v>
      </c>
      <c r="T78" s="5">
        <f t="shared" ca="1" si="30"/>
        <v>0</v>
      </c>
      <c r="U78" s="5">
        <f t="shared" ca="1" si="31"/>
        <v>1</v>
      </c>
      <c r="V78" s="5">
        <f t="shared" ca="1" si="32"/>
        <v>0</v>
      </c>
      <c r="W78" s="6">
        <f t="shared" ca="1" si="33"/>
        <v>0</v>
      </c>
      <c r="X78" s="5"/>
      <c r="Y78" s="5"/>
      <c r="Z78" s="4">
        <f t="shared" ca="1" si="34"/>
        <v>0</v>
      </c>
      <c r="AA78" s="5">
        <f t="shared" ca="1" si="35"/>
        <v>0</v>
      </c>
      <c r="AB78" s="5">
        <f t="shared" ca="1" si="36"/>
        <v>0</v>
      </c>
      <c r="AC78" s="6">
        <f t="shared" ca="1" si="37"/>
        <v>0</v>
      </c>
      <c r="AD78" s="5"/>
      <c r="AE78" s="5"/>
      <c r="AF78" s="4">
        <f t="shared" ca="1" si="38"/>
        <v>1</v>
      </c>
      <c r="AG78" s="6">
        <f t="shared" ca="1" si="39"/>
        <v>0</v>
      </c>
      <c r="AH78" s="5"/>
      <c r="AI78" s="5"/>
      <c r="AJ78" s="5"/>
      <c r="AK78" s="4">
        <f t="shared" ca="1" si="40"/>
        <v>0</v>
      </c>
      <c r="AL78" s="5">
        <f t="shared" ca="1" si="41"/>
        <v>0</v>
      </c>
      <c r="AM78" s="5">
        <f t="shared" ca="1" si="42"/>
        <v>0</v>
      </c>
      <c r="AN78" s="5">
        <f t="shared" ca="1" si="43"/>
        <v>0</v>
      </c>
      <c r="AO78" s="6">
        <f t="shared" ca="1" si="44"/>
        <v>1</v>
      </c>
    </row>
    <row r="79" spans="2:41" x14ac:dyDescent="0.25">
      <c r="B79">
        <f t="shared" ca="1" si="24"/>
        <v>4</v>
      </c>
      <c r="C79" s="4" t="str">
        <f ca="1">_xll.XLOOKUP(B79,$M$7:$M$11,$N$7:$N$11)</f>
        <v>Drama</v>
      </c>
      <c r="D79" s="5">
        <f t="shared" ca="1" si="25"/>
        <v>4</v>
      </c>
      <c r="E79" s="5" t="str">
        <f ca="1">_xll.XLOOKUP(D79,$P$7:$P$10,$Q$7:$Q$10)</f>
        <v>Africa</v>
      </c>
      <c r="F79" s="5">
        <f t="shared" ca="1" si="26"/>
        <v>2</v>
      </c>
      <c r="G79" s="5" t="str">
        <f t="shared" ca="1" si="27"/>
        <v>No</v>
      </c>
      <c r="H79" s="5">
        <f t="shared" ca="1" si="28"/>
        <v>2009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4">
        <f t="shared" ca="1" si="29"/>
        <v>1</v>
      </c>
      <c r="T79" s="5">
        <f t="shared" ca="1" si="30"/>
        <v>0</v>
      </c>
      <c r="U79" s="5">
        <f t="shared" ca="1" si="31"/>
        <v>0</v>
      </c>
      <c r="V79" s="5">
        <f t="shared" ca="1" si="32"/>
        <v>0</v>
      </c>
      <c r="W79" s="6">
        <f t="shared" ca="1" si="33"/>
        <v>0</v>
      </c>
      <c r="X79" s="5"/>
      <c r="Y79" s="5"/>
      <c r="Z79" s="4">
        <f t="shared" ca="1" si="34"/>
        <v>1</v>
      </c>
      <c r="AA79" s="5">
        <f t="shared" ca="1" si="35"/>
        <v>0</v>
      </c>
      <c r="AB79" s="5">
        <f t="shared" ca="1" si="36"/>
        <v>0</v>
      </c>
      <c r="AC79" s="6">
        <f t="shared" ca="1" si="37"/>
        <v>0</v>
      </c>
      <c r="AD79" s="5"/>
      <c r="AE79" s="5"/>
      <c r="AF79" s="4">
        <f t="shared" ca="1" si="38"/>
        <v>0</v>
      </c>
      <c r="AG79" s="6">
        <f t="shared" ca="1" si="39"/>
        <v>1</v>
      </c>
      <c r="AH79" s="5"/>
      <c r="AI79" s="5"/>
      <c r="AJ79" s="5"/>
      <c r="AK79" s="4">
        <f t="shared" ca="1" si="40"/>
        <v>0</v>
      </c>
      <c r="AL79" s="5">
        <f t="shared" ca="1" si="41"/>
        <v>1</v>
      </c>
      <c r="AM79" s="5">
        <f t="shared" ca="1" si="42"/>
        <v>0</v>
      </c>
      <c r="AN79" s="5">
        <f t="shared" ca="1" si="43"/>
        <v>0</v>
      </c>
      <c r="AO79" s="6">
        <f t="shared" ca="1" si="44"/>
        <v>0</v>
      </c>
    </row>
    <row r="80" spans="2:41" x14ac:dyDescent="0.25">
      <c r="B80">
        <f t="shared" ca="1" si="24"/>
        <v>1</v>
      </c>
      <c r="C80" s="4" t="str">
        <f ca="1">_xll.XLOOKUP(B80,$M$7:$M$11,$N$7:$N$11)</f>
        <v>Action</v>
      </c>
      <c r="D80" s="5">
        <f t="shared" ca="1" si="25"/>
        <v>3</v>
      </c>
      <c r="E80" s="5" t="str">
        <f ca="1">_xll.XLOOKUP(D80,$P$7:$P$10,$Q$7:$Q$10)</f>
        <v>Asia</v>
      </c>
      <c r="F80" s="5">
        <f t="shared" ca="1" si="26"/>
        <v>2</v>
      </c>
      <c r="G80" s="5" t="str">
        <f t="shared" ca="1" si="27"/>
        <v>No</v>
      </c>
      <c r="H80" s="5">
        <f t="shared" ca="1" si="28"/>
        <v>2007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4">
        <f t="shared" ca="1" si="29"/>
        <v>0</v>
      </c>
      <c r="T80" s="5">
        <f t="shared" ca="1" si="30"/>
        <v>1</v>
      </c>
      <c r="U80" s="5">
        <f t="shared" ca="1" si="31"/>
        <v>0</v>
      </c>
      <c r="V80" s="5">
        <f t="shared" ca="1" si="32"/>
        <v>0</v>
      </c>
      <c r="W80" s="6">
        <f t="shared" ca="1" si="33"/>
        <v>0</v>
      </c>
      <c r="X80" s="6">
        <f t="shared" ref="X80:X93" ca="1" si="45">IF(D80="Horror",1,0)</f>
        <v>0</v>
      </c>
      <c r="Y80" s="5"/>
      <c r="Z80" s="4">
        <f t="shared" ca="1" si="34"/>
        <v>0</v>
      </c>
      <c r="AA80" s="5">
        <f t="shared" ca="1" si="35"/>
        <v>1</v>
      </c>
      <c r="AB80" s="5">
        <f t="shared" ca="1" si="36"/>
        <v>0</v>
      </c>
      <c r="AC80" s="6">
        <f t="shared" ca="1" si="37"/>
        <v>0</v>
      </c>
      <c r="AD80" s="5"/>
      <c r="AE80" s="5"/>
      <c r="AF80" s="4">
        <f t="shared" ca="1" si="38"/>
        <v>0</v>
      </c>
      <c r="AG80" s="6">
        <f t="shared" ca="1" si="39"/>
        <v>1</v>
      </c>
      <c r="AH80" s="5"/>
      <c r="AI80" s="5"/>
      <c r="AJ80" s="5"/>
      <c r="AK80" s="4">
        <f t="shared" ca="1" si="40"/>
        <v>0</v>
      </c>
      <c r="AL80" s="5">
        <f t="shared" ca="1" si="41"/>
        <v>1</v>
      </c>
      <c r="AM80" s="5">
        <f t="shared" ca="1" si="42"/>
        <v>0</v>
      </c>
      <c r="AN80" s="5">
        <f t="shared" ca="1" si="43"/>
        <v>0</v>
      </c>
      <c r="AO80" s="6">
        <f t="shared" ca="1" si="44"/>
        <v>0</v>
      </c>
    </row>
    <row r="81" spans="2:41" x14ac:dyDescent="0.25">
      <c r="B81">
        <f t="shared" ca="1" si="24"/>
        <v>3</v>
      </c>
      <c r="C81" s="4" t="str">
        <f ca="1">_xll.XLOOKUP(B81,$M$7:$M$11,$N$7:$N$11)</f>
        <v>Horror</v>
      </c>
      <c r="D81" s="5">
        <f t="shared" ca="1" si="25"/>
        <v>1</v>
      </c>
      <c r="E81" s="5" t="str">
        <f ca="1">_xll.XLOOKUP(D81,$P$7:$P$10,$Q$7:$Q$10)</f>
        <v>America</v>
      </c>
      <c r="F81" s="5">
        <f t="shared" ca="1" si="26"/>
        <v>2</v>
      </c>
      <c r="G81" s="5" t="str">
        <f t="shared" ca="1" si="27"/>
        <v>No</v>
      </c>
      <c r="H81" s="5">
        <f t="shared" ca="1" si="28"/>
        <v>2006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4">
        <f t="shared" ca="1" si="29"/>
        <v>0</v>
      </c>
      <c r="T81" s="5">
        <f t="shared" ca="1" si="30"/>
        <v>0</v>
      </c>
      <c r="U81" s="5">
        <f t="shared" ca="1" si="31"/>
        <v>0</v>
      </c>
      <c r="V81" s="5">
        <f t="shared" ca="1" si="32"/>
        <v>0</v>
      </c>
      <c r="W81" s="6">
        <f t="shared" ca="1" si="33"/>
        <v>1</v>
      </c>
      <c r="X81" s="5"/>
      <c r="Y81" s="5"/>
      <c r="Z81" s="4">
        <f t="shared" ca="1" si="34"/>
        <v>0</v>
      </c>
      <c r="AA81" s="5">
        <f t="shared" ca="1" si="35"/>
        <v>0</v>
      </c>
      <c r="AB81" s="5">
        <f t="shared" ca="1" si="36"/>
        <v>0</v>
      </c>
      <c r="AC81" s="6">
        <f t="shared" ca="1" si="37"/>
        <v>0</v>
      </c>
      <c r="AD81" s="5"/>
      <c r="AE81" s="5"/>
      <c r="AF81" s="4">
        <f t="shared" ca="1" si="38"/>
        <v>0</v>
      </c>
      <c r="AG81" s="6">
        <f t="shared" ca="1" si="39"/>
        <v>1</v>
      </c>
      <c r="AH81" s="5"/>
      <c r="AI81" s="5"/>
      <c r="AJ81" s="5"/>
      <c r="AK81" s="4">
        <f t="shared" ca="1" si="40"/>
        <v>0</v>
      </c>
      <c r="AL81" s="5">
        <f t="shared" ca="1" si="41"/>
        <v>1</v>
      </c>
      <c r="AM81" s="5">
        <f t="shared" ca="1" si="42"/>
        <v>0</v>
      </c>
      <c r="AN81" s="5">
        <f t="shared" ca="1" si="43"/>
        <v>0</v>
      </c>
      <c r="AO81" s="6">
        <f t="shared" ca="1" si="44"/>
        <v>0</v>
      </c>
    </row>
    <row r="82" spans="2:41" x14ac:dyDescent="0.25">
      <c r="B82">
        <f t="shared" ca="1" si="24"/>
        <v>5</v>
      </c>
      <c r="C82" s="4" t="str">
        <f ca="1">_xll.XLOOKUP(B82,$M$7:$M$11,$N$7:$N$11)</f>
        <v>Thriller</v>
      </c>
      <c r="D82" s="5">
        <f t="shared" ca="1" si="25"/>
        <v>2</v>
      </c>
      <c r="E82" s="5" t="str">
        <f ca="1">_xll.XLOOKUP(D82,$P$7:$P$10,$Q$7:$Q$10)</f>
        <v>Europe</v>
      </c>
      <c r="F82" s="5">
        <f t="shared" ca="1" si="26"/>
        <v>1</v>
      </c>
      <c r="G82" s="5" t="str">
        <f t="shared" ca="1" si="27"/>
        <v>Yes</v>
      </c>
      <c r="H82" s="5">
        <f t="shared" ca="1" si="28"/>
        <v>2007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4">
        <f t="shared" ca="1" si="29"/>
        <v>0</v>
      </c>
      <c r="T82" s="5">
        <f t="shared" ca="1" si="30"/>
        <v>0</v>
      </c>
      <c r="U82" s="5">
        <f t="shared" ca="1" si="31"/>
        <v>0</v>
      </c>
      <c r="V82" s="5">
        <f t="shared" ca="1" si="32"/>
        <v>1</v>
      </c>
      <c r="W82" s="6">
        <f t="shared" ca="1" si="33"/>
        <v>0</v>
      </c>
      <c r="X82" s="5"/>
      <c r="Y82" s="5"/>
      <c r="Z82" s="4">
        <f t="shared" ca="1" si="34"/>
        <v>0</v>
      </c>
      <c r="AA82" s="5">
        <f t="shared" ca="1" si="35"/>
        <v>0</v>
      </c>
      <c r="AB82" s="5">
        <f t="shared" ca="1" si="36"/>
        <v>1</v>
      </c>
      <c r="AC82" s="6">
        <f t="shared" ca="1" si="37"/>
        <v>0</v>
      </c>
      <c r="AD82" s="5"/>
      <c r="AE82" s="5"/>
      <c r="AF82" s="4">
        <f t="shared" ca="1" si="38"/>
        <v>1</v>
      </c>
      <c r="AG82" s="6">
        <f t="shared" ca="1" si="39"/>
        <v>0</v>
      </c>
      <c r="AH82" s="5"/>
      <c r="AI82" s="5"/>
      <c r="AJ82" s="5"/>
      <c r="AK82" s="4">
        <f t="shared" ca="1" si="40"/>
        <v>0</v>
      </c>
      <c r="AL82" s="5">
        <f t="shared" ca="1" si="41"/>
        <v>1</v>
      </c>
      <c r="AM82" s="5">
        <f t="shared" ca="1" si="42"/>
        <v>0</v>
      </c>
      <c r="AN82" s="5">
        <f t="shared" ca="1" si="43"/>
        <v>0</v>
      </c>
      <c r="AO82" s="6">
        <f t="shared" ca="1" si="44"/>
        <v>0</v>
      </c>
    </row>
    <row r="83" spans="2:41" x14ac:dyDescent="0.25">
      <c r="B83">
        <f t="shared" ca="1" si="24"/>
        <v>3</v>
      </c>
      <c r="C83" s="4" t="str">
        <f ca="1">_xll.XLOOKUP(B83,$M$7:$M$11,$N$7:$N$11)</f>
        <v>Horror</v>
      </c>
      <c r="D83" s="5">
        <f t="shared" ca="1" si="25"/>
        <v>4</v>
      </c>
      <c r="E83" s="5" t="str">
        <f ca="1">_xll.XLOOKUP(D83,$P$7:$P$10,$Q$7:$Q$10)</f>
        <v>Africa</v>
      </c>
      <c r="F83" s="5">
        <f t="shared" ca="1" si="26"/>
        <v>1</v>
      </c>
      <c r="G83" s="5" t="str">
        <f t="shared" ca="1" si="27"/>
        <v>Yes</v>
      </c>
      <c r="H83" s="5">
        <f t="shared" ca="1" si="28"/>
        <v>2016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4">
        <f t="shared" ca="1" si="29"/>
        <v>0</v>
      </c>
      <c r="T83" s="5">
        <f t="shared" ca="1" si="30"/>
        <v>0</v>
      </c>
      <c r="U83" s="5">
        <f t="shared" ca="1" si="31"/>
        <v>0</v>
      </c>
      <c r="V83" s="5">
        <f t="shared" ca="1" si="32"/>
        <v>0</v>
      </c>
      <c r="W83" s="6">
        <f t="shared" ca="1" si="33"/>
        <v>1</v>
      </c>
      <c r="X83" s="5"/>
      <c r="Y83" s="5"/>
      <c r="Z83" s="4">
        <f t="shared" ca="1" si="34"/>
        <v>1</v>
      </c>
      <c r="AA83" s="5">
        <f t="shared" ca="1" si="35"/>
        <v>0</v>
      </c>
      <c r="AB83" s="5">
        <f t="shared" ca="1" si="36"/>
        <v>0</v>
      </c>
      <c r="AC83" s="6">
        <f t="shared" ca="1" si="37"/>
        <v>0</v>
      </c>
      <c r="AD83" s="5"/>
      <c r="AE83" s="5"/>
      <c r="AF83" s="4">
        <f t="shared" ca="1" si="38"/>
        <v>1</v>
      </c>
      <c r="AG83" s="6">
        <f t="shared" ca="1" si="39"/>
        <v>0</v>
      </c>
      <c r="AH83" s="5"/>
      <c r="AI83" s="5"/>
      <c r="AJ83" s="5"/>
      <c r="AK83" s="4">
        <f t="shared" ca="1" si="40"/>
        <v>0</v>
      </c>
      <c r="AL83" s="5">
        <f t="shared" ca="1" si="41"/>
        <v>0</v>
      </c>
      <c r="AM83" s="5">
        <f t="shared" ca="1" si="42"/>
        <v>0</v>
      </c>
      <c r="AN83" s="5">
        <f t="shared" ca="1" si="43"/>
        <v>1</v>
      </c>
      <c r="AO83" s="6">
        <f t="shared" ca="1" si="44"/>
        <v>0</v>
      </c>
    </row>
    <row r="84" spans="2:41" ht="15.75" thickBot="1" x14ac:dyDescent="0.3">
      <c r="B84">
        <f t="shared" ca="1" si="24"/>
        <v>5</v>
      </c>
      <c r="C84" s="4" t="str">
        <f ca="1">_xll.XLOOKUP(B84,$M$7:$M$11,$N$7:$N$11)</f>
        <v>Thriller</v>
      </c>
      <c r="D84" s="5">
        <f t="shared" ca="1" si="25"/>
        <v>1</v>
      </c>
      <c r="E84" s="5" t="str">
        <f ca="1">_xll.XLOOKUP(D84,$P$7:$P$10,$Q$7:$Q$10)</f>
        <v>America</v>
      </c>
      <c r="F84" s="5">
        <f t="shared" ca="1" si="26"/>
        <v>1</v>
      </c>
      <c r="G84" s="5" t="str">
        <f t="shared" ca="1" si="27"/>
        <v>Yes</v>
      </c>
      <c r="H84" s="5">
        <f t="shared" ca="1" si="28"/>
        <v>2011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4">
        <f t="shared" ca="1" si="29"/>
        <v>0</v>
      </c>
      <c r="T84" s="5">
        <f t="shared" ca="1" si="30"/>
        <v>0</v>
      </c>
      <c r="U84" s="5">
        <f t="shared" ca="1" si="31"/>
        <v>0</v>
      </c>
      <c r="V84" s="5">
        <f t="shared" ca="1" si="32"/>
        <v>1</v>
      </c>
      <c r="W84" s="6">
        <f t="shared" ca="1" si="33"/>
        <v>0</v>
      </c>
      <c r="X84" s="5"/>
      <c r="Y84" s="5"/>
      <c r="Z84" s="4">
        <f t="shared" ca="1" si="34"/>
        <v>0</v>
      </c>
      <c r="AA84" s="5">
        <f t="shared" ca="1" si="35"/>
        <v>0</v>
      </c>
      <c r="AB84" s="5">
        <f t="shared" ca="1" si="36"/>
        <v>0</v>
      </c>
      <c r="AC84" s="6">
        <f t="shared" ca="1" si="37"/>
        <v>0</v>
      </c>
      <c r="AD84" s="5"/>
      <c r="AE84" s="5"/>
      <c r="AF84" s="4">
        <f t="shared" ca="1" si="38"/>
        <v>1</v>
      </c>
      <c r="AG84" s="6">
        <f t="shared" ca="1" si="39"/>
        <v>0</v>
      </c>
      <c r="AH84" s="5"/>
      <c r="AI84" s="5"/>
      <c r="AJ84" s="5"/>
      <c r="AK84" s="4">
        <f t="shared" ca="1" si="40"/>
        <v>0</v>
      </c>
      <c r="AL84" s="5">
        <f t="shared" ca="1" si="41"/>
        <v>0</v>
      </c>
      <c r="AM84" s="5">
        <f t="shared" ca="1" si="42"/>
        <v>1</v>
      </c>
      <c r="AN84" s="5">
        <f t="shared" ca="1" si="43"/>
        <v>0</v>
      </c>
      <c r="AO84" s="6">
        <f t="shared" ca="1" si="44"/>
        <v>0</v>
      </c>
    </row>
    <row r="85" spans="2:41" ht="15.75" thickBot="1" x14ac:dyDescent="0.3"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 t="s">
        <v>15</v>
      </c>
      <c r="S85" s="10">
        <f ca="1">SUM(S55:S84)</f>
        <v>3</v>
      </c>
      <c r="T85" s="11">
        <f t="shared" ref="T85" ca="1" si="46">SUM(T55:T84)</f>
        <v>5</v>
      </c>
      <c r="U85" s="11">
        <f t="shared" ref="U85" ca="1" si="47">SUM(U55:U84)</f>
        <v>9</v>
      </c>
      <c r="V85" s="11">
        <f t="shared" ref="V85" ca="1" si="48">SUM(V55:V84)</f>
        <v>6</v>
      </c>
      <c r="W85" s="12">
        <f t="shared" ref="W85" ca="1" si="49">SUM(W55:W84)</f>
        <v>7</v>
      </c>
      <c r="X85" s="5"/>
      <c r="Y85" s="5" t="s">
        <v>15</v>
      </c>
      <c r="Z85" s="10">
        <f ca="1">SUM(Z55:Z84)</f>
        <v>7</v>
      </c>
      <c r="AA85" s="11">
        <f t="shared" ref="AA85" ca="1" si="50">SUM(AA55:AA84)</f>
        <v>9</v>
      </c>
      <c r="AB85" s="11">
        <f t="shared" ref="AB85" ca="1" si="51">SUM(AB55:AB84)</f>
        <v>8</v>
      </c>
      <c r="AC85" s="12">
        <f t="shared" ref="AC85" ca="1" si="52">SUM(AC55:AC84)</f>
        <v>0</v>
      </c>
      <c r="AD85" s="5"/>
      <c r="AE85" s="5" t="s">
        <v>15</v>
      </c>
      <c r="AF85" s="10">
        <f ca="1">SUM(AF55:AF84)</f>
        <v>13</v>
      </c>
      <c r="AG85" s="12">
        <f ca="1">SUM(AG55:AG84)</f>
        <v>17</v>
      </c>
      <c r="AH85" s="5"/>
      <c r="AI85" s="5"/>
      <c r="AJ85" s="5" t="s">
        <v>15</v>
      </c>
      <c r="AK85" s="10">
        <f ca="1">SUM(AK55:AK84)</f>
        <v>2</v>
      </c>
      <c r="AL85" s="11">
        <f t="shared" ref="AL85" ca="1" si="53">SUM(AL55:AL84)</f>
        <v>10</v>
      </c>
      <c r="AM85" s="11">
        <f t="shared" ref="AM85" ca="1" si="54">SUM(AM55:AM84)</f>
        <v>9</v>
      </c>
      <c r="AN85" s="11">
        <f t="shared" ref="AN85" ca="1" si="55">SUM(AN55:AN84)</f>
        <v>7</v>
      </c>
      <c r="AO85" s="12">
        <f t="shared" ref="AO85" ca="1" si="56">SUM(AO55:AO84)</f>
        <v>2</v>
      </c>
    </row>
    <row r="86" spans="2:41" x14ac:dyDescent="0.25"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6"/>
    </row>
    <row r="87" spans="2:41" x14ac:dyDescent="0.25"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f ca="1">S85</f>
        <v>3</v>
      </c>
      <c r="T87" s="5" t="str">
        <f>S54</f>
        <v>Drama</v>
      </c>
      <c r="U87" s="5">
        <f ca="1">MAX(S87:S91)</f>
        <v>9</v>
      </c>
      <c r="V87" s="5"/>
      <c r="W87" s="5"/>
      <c r="X87" s="5"/>
      <c r="Y87" s="5"/>
      <c r="Z87" s="5">
        <f ca="1">Z85</f>
        <v>7</v>
      </c>
      <c r="AA87" s="5" t="str">
        <f>Z54</f>
        <v>Africa</v>
      </c>
      <c r="AB87" s="5">
        <f ca="1">MAX(Z87:Z91)</f>
        <v>9</v>
      </c>
      <c r="AC87" s="5"/>
      <c r="AD87" s="5"/>
      <c r="AE87" s="5"/>
      <c r="AF87" s="5">
        <f ca="1">AF85</f>
        <v>13</v>
      </c>
      <c r="AG87" s="5" t="str">
        <f>AF54</f>
        <v>Yes</v>
      </c>
      <c r="AH87" s="5"/>
      <c r="AI87" s="5"/>
      <c r="AJ87" s="5"/>
      <c r="AK87" s="5"/>
      <c r="AL87" s="5">
        <f ca="1">AL85</f>
        <v>10</v>
      </c>
      <c r="AM87" s="5" t="str">
        <f>AL54</f>
        <v>From 2006 to 2010</v>
      </c>
      <c r="AN87" s="5"/>
      <c r="AO87" s="6"/>
    </row>
    <row r="88" spans="2:41" x14ac:dyDescent="0.25"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f ca="1">T85</f>
        <v>5</v>
      </c>
      <c r="T88" s="5" t="str">
        <f>T54</f>
        <v>Action</v>
      </c>
      <c r="U88" s="5"/>
      <c r="V88" s="5"/>
      <c r="W88" s="5"/>
      <c r="X88" s="5"/>
      <c r="Y88" s="5"/>
      <c r="Z88" s="5">
        <f ca="1">AA85</f>
        <v>9</v>
      </c>
      <c r="AA88" s="5" t="str">
        <f>AA54</f>
        <v>Asia</v>
      </c>
      <c r="AB88" s="5"/>
      <c r="AC88" s="5"/>
      <c r="AD88" s="5"/>
      <c r="AE88" s="5"/>
      <c r="AF88" s="5">
        <f ca="1">AG85</f>
        <v>17</v>
      </c>
      <c r="AG88" s="5" t="str">
        <f>AG54</f>
        <v>No</v>
      </c>
      <c r="AH88" s="5">
        <f ca="1">MAX(AF88:AF92)</f>
        <v>17</v>
      </c>
      <c r="AI88" s="5"/>
      <c r="AJ88" s="5"/>
      <c r="AK88" s="5"/>
      <c r="AL88" s="5">
        <f ca="1">AM85</f>
        <v>9</v>
      </c>
      <c r="AM88" s="5" t="str">
        <f>AM54</f>
        <v>From 2011 to 2015</v>
      </c>
      <c r="AN88" s="5">
        <f ca="1">MAX(AL87:AL90)</f>
        <v>10</v>
      </c>
      <c r="AO88" s="6"/>
    </row>
    <row r="89" spans="2:41" x14ac:dyDescent="0.25"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f ca="1">U85</f>
        <v>9</v>
      </c>
      <c r="T89" s="5" t="str">
        <f>U54</f>
        <v>Comedy</v>
      </c>
      <c r="U89" s="5"/>
      <c r="V89" s="20" t="str">
        <f ca="1">_xll.XLOOKUP(U87,S87:S91,T87:T91)</f>
        <v>Comedy</v>
      </c>
      <c r="W89" s="5"/>
      <c r="X89" s="5"/>
      <c r="Y89" s="5"/>
      <c r="Z89" s="5">
        <f ca="1">AB85</f>
        <v>8</v>
      </c>
      <c r="AA89" s="5" t="str">
        <f>AB54</f>
        <v>Europe</v>
      </c>
      <c r="AB89" s="5"/>
      <c r="AC89" s="20" t="str">
        <f ca="1">_xll.XLOOKUP(AB87,Z87:Z90,AA87:AA90)</f>
        <v>Asia</v>
      </c>
      <c r="AD89" s="5"/>
      <c r="AE89" s="5"/>
      <c r="AF89" s="5"/>
      <c r="AG89" s="5"/>
      <c r="AH89" s="5"/>
      <c r="AI89" s="5"/>
      <c r="AJ89" s="5"/>
      <c r="AK89" s="5"/>
      <c r="AL89" s="5">
        <f ca="1">AN85</f>
        <v>7</v>
      </c>
      <c r="AM89" s="5" t="str">
        <f>AN54</f>
        <v>From 2016 to 2020</v>
      </c>
      <c r="AN89" s="5"/>
      <c r="AO89" s="21" t="str">
        <f ca="1">_xll.XLOOKUP(AN88,AL87:AL90,AM87:AM90)</f>
        <v>From 2006 to 2010</v>
      </c>
    </row>
    <row r="90" spans="2:41" x14ac:dyDescent="0.25"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f ca="1">V85</f>
        <v>6</v>
      </c>
      <c r="T90" s="5" t="str">
        <f>V54</f>
        <v>Thriller</v>
      </c>
      <c r="U90" s="5"/>
      <c r="V90" s="5"/>
      <c r="W90" s="5"/>
      <c r="X90" s="5"/>
      <c r="Y90" s="5"/>
      <c r="Z90" s="5">
        <f ca="1">AC85</f>
        <v>0</v>
      </c>
      <c r="AA90" s="5" t="str">
        <f>AC54</f>
        <v>America</v>
      </c>
      <c r="AB90" s="5"/>
      <c r="AC90" s="5"/>
      <c r="AD90" s="5"/>
      <c r="AE90" s="5"/>
      <c r="AF90" s="5"/>
      <c r="AG90" s="5"/>
      <c r="AH90" s="20" t="str">
        <f ca="1">_xll.XLOOKUP(AH88,AF87:AF88,AG87:AG88)</f>
        <v>No</v>
      </c>
      <c r="AI90" s="5"/>
      <c r="AJ90" s="5"/>
      <c r="AK90" s="5"/>
      <c r="AL90" s="5">
        <f ca="1">AO85</f>
        <v>2</v>
      </c>
      <c r="AM90" s="5" t="str">
        <f>AO54</f>
        <v>From 2021 to 2025</v>
      </c>
      <c r="AN90" s="5"/>
      <c r="AO90" s="6"/>
    </row>
    <row r="91" spans="2:41" x14ac:dyDescent="0.25"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f ca="1">W85</f>
        <v>7</v>
      </c>
      <c r="T91" s="5" t="str">
        <f>W54</f>
        <v>Horror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6"/>
    </row>
    <row r="92" spans="2:41" ht="15.75" thickBot="1" x14ac:dyDescent="0.3"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9"/>
    </row>
    <row r="96" spans="2:41" ht="15.75" thickBot="1" x14ac:dyDescent="0.3"/>
    <row r="97" spans="1:41" ht="15.75" thickBot="1" x14ac:dyDescent="0.3">
      <c r="C97" s="13" t="s">
        <v>29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5"/>
    </row>
    <row r="98" spans="1:41" x14ac:dyDescent="0.25">
      <c r="A98" t="s">
        <v>0</v>
      </c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3"/>
    </row>
    <row r="99" spans="1:41" ht="15.75" thickBot="1" x14ac:dyDescent="0.3"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6"/>
    </row>
    <row r="100" spans="1:41" ht="15.75" thickBot="1" x14ac:dyDescent="0.3"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 t="s">
        <v>1</v>
      </c>
      <c r="N100" s="5"/>
      <c r="O100" s="5"/>
      <c r="P100" s="5" t="s">
        <v>10</v>
      </c>
      <c r="Q100" s="5"/>
      <c r="R100" s="5"/>
      <c r="S100" s="13" t="s">
        <v>16</v>
      </c>
      <c r="T100" s="14"/>
      <c r="U100" s="14"/>
      <c r="V100" s="14"/>
      <c r="W100" s="15"/>
      <c r="X100" s="16"/>
      <c r="Y100" s="5"/>
      <c r="Z100" s="17" t="s">
        <v>17</v>
      </c>
      <c r="AA100" s="18"/>
      <c r="AB100" s="18"/>
      <c r="AC100" s="19"/>
      <c r="AD100" s="5"/>
      <c r="AE100" s="5"/>
      <c r="AF100" s="17" t="s">
        <v>3</v>
      </c>
      <c r="AG100" s="19"/>
      <c r="AH100" s="16"/>
      <c r="AI100" s="16"/>
      <c r="AJ100" s="5"/>
      <c r="AK100" s="17" t="s">
        <v>25</v>
      </c>
      <c r="AL100" s="18"/>
      <c r="AM100" s="18"/>
      <c r="AN100" s="18"/>
      <c r="AO100" s="19"/>
    </row>
    <row r="101" spans="1:41" ht="15.75" thickBot="1" x14ac:dyDescent="0.3">
      <c r="C101" s="4" t="s">
        <v>1</v>
      </c>
      <c r="D101" s="5"/>
      <c r="E101" s="5" t="s">
        <v>2</v>
      </c>
      <c r="F101" s="5"/>
      <c r="G101" s="5" t="s">
        <v>3</v>
      </c>
      <c r="H101" s="5" t="s">
        <v>4</v>
      </c>
      <c r="I101" s="5"/>
      <c r="J101" s="5"/>
      <c r="K101" s="5"/>
      <c r="L101" s="5"/>
      <c r="M101" s="5">
        <v>1</v>
      </c>
      <c r="N101" s="5" t="s">
        <v>5</v>
      </c>
      <c r="O101" s="5"/>
      <c r="P101" s="5">
        <v>1</v>
      </c>
      <c r="Q101" s="5" t="s">
        <v>11</v>
      </c>
      <c r="R101" s="5"/>
      <c r="S101" s="10" t="s">
        <v>8</v>
      </c>
      <c r="T101" s="11" t="s">
        <v>5</v>
      </c>
      <c r="U101" s="11" t="s">
        <v>6</v>
      </c>
      <c r="V101" s="11" t="s">
        <v>9</v>
      </c>
      <c r="W101" s="12" t="s">
        <v>7</v>
      </c>
      <c r="X101" s="5"/>
      <c r="Y101" s="5"/>
      <c r="Z101" s="10" t="s">
        <v>14</v>
      </c>
      <c r="AA101" s="11" t="s">
        <v>13</v>
      </c>
      <c r="AB101" s="11" t="s">
        <v>12</v>
      </c>
      <c r="AC101" s="12" t="s">
        <v>11</v>
      </c>
      <c r="AD101" s="5"/>
      <c r="AE101" s="5"/>
      <c r="AF101" s="10" t="s">
        <v>18</v>
      </c>
      <c r="AG101" s="12" t="s">
        <v>19</v>
      </c>
      <c r="AH101" s="5"/>
      <c r="AI101" s="5"/>
      <c r="AJ101" s="5"/>
      <c r="AK101" s="10" t="s">
        <v>20</v>
      </c>
      <c r="AL101" s="11" t="s">
        <v>21</v>
      </c>
      <c r="AM101" s="11" t="s">
        <v>22</v>
      </c>
      <c r="AN101" s="11" t="s">
        <v>23</v>
      </c>
      <c r="AO101" s="12" t="s">
        <v>24</v>
      </c>
    </row>
    <row r="102" spans="1:41" x14ac:dyDescent="0.25">
      <c r="B102">
        <f ca="1">RANDBETWEEN(1,5)</f>
        <v>1</v>
      </c>
      <c r="C102" s="4" t="str">
        <f ca="1">_xll.XLOOKUP(B102,$M$7:$M$11,$N$7:$N$11)</f>
        <v>Action</v>
      </c>
      <c r="D102" s="5">
        <f ca="1">RANDBETWEEN(1,4)</f>
        <v>4</v>
      </c>
      <c r="E102" s="5" t="str">
        <f ca="1">_xll.XLOOKUP(D102,$P$7:$P$10,$Q$7:$Q$10)</f>
        <v>Africa</v>
      </c>
      <c r="F102" s="5">
        <f ca="1">RANDBETWEEN(1,2)</f>
        <v>2</v>
      </c>
      <c r="G102" s="5" t="str">
        <f ca="1">IF(F102 = 1, "Yes","No")</f>
        <v>No</v>
      </c>
      <c r="H102" s="5">
        <f ca="1">RANDBETWEEN(2000,2025)</f>
        <v>2005</v>
      </c>
      <c r="I102" s="5"/>
      <c r="J102" s="5"/>
      <c r="K102" s="5"/>
      <c r="L102" s="5"/>
      <c r="M102" s="5">
        <v>2</v>
      </c>
      <c r="N102" s="5" t="s">
        <v>6</v>
      </c>
      <c r="O102" s="5"/>
      <c r="P102" s="5">
        <v>2</v>
      </c>
      <c r="Q102" s="5" t="s">
        <v>12</v>
      </c>
      <c r="R102" s="5"/>
      <c r="S102" s="4">
        <f ca="1">IF(C102="Drama",1,0)</f>
        <v>0</v>
      </c>
      <c r="T102" s="5">
        <f ca="1">IF(C102="Action",1,0)</f>
        <v>1</v>
      </c>
      <c r="U102" s="5">
        <f ca="1">IF(C102="Comedy",1,0)</f>
        <v>0</v>
      </c>
      <c r="V102" s="5">
        <f ca="1">IF(C102="Thriller",1,0)</f>
        <v>0</v>
      </c>
      <c r="W102" s="6">
        <f ca="1">IF(C102="Horror",1,0)</f>
        <v>0</v>
      </c>
      <c r="X102" s="5"/>
      <c r="Y102" s="5"/>
      <c r="Z102" s="4">
        <f ca="1">IF(E102="Africa",1,0)</f>
        <v>1</v>
      </c>
      <c r="AA102" s="5">
        <f ca="1">IF(E102="Asia",1,0)</f>
        <v>0</v>
      </c>
      <c r="AB102" s="5">
        <f ca="1">IF(E102="Europe",1,0)</f>
        <v>0</v>
      </c>
      <c r="AC102" s="6">
        <f ca="1">IF(E102="Americaf",1,0)</f>
        <v>0</v>
      </c>
      <c r="AD102" s="5"/>
      <c r="AE102" s="5"/>
      <c r="AF102" s="4">
        <f ca="1">IF(G102="Yes",1,0)</f>
        <v>0</v>
      </c>
      <c r="AG102" s="6">
        <f ca="1">IF(G102="No",1,0)</f>
        <v>1</v>
      </c>
      <c r="AH102" s="5"/>
      <c r="AI102" s="5"/>
      <c r="AJ102" s="5"/>
      <c r="AK102" s="4">
        <f ca="1">IF(AND(H102&gt;=2000,H102&lt;=2005),1,0)</f>
        <v>1</v>
      </c>
      <c r="AL102" s="5">
        <f ca="1">IF(AND(H102&gt;=2006,H102&lt;=2010),1,0)</f>
        <v>0</v>
      </c>
      <c r="AM102" s="5">
        <f ca="1">IF(AND(H102&gt;=2011,H102&lt;=2015),1,0)</f>
        <v>0</v>
      </c>
      <c r="AN102" s="5">
        <f ca="1">IF(AND(H102&gt;=2016,H102&lt;=2020),1,0)</f>
        <v>0</v>
      </c>
      <c r="AO102" s="6">
        <f ca="1">IF(AND(H102&gt;=2021,H102&lt;=2025),1,0)</f>
        <v>0</v>
      </c>
    </row>
    <row r="103" spans="1:41" x14ac:dyDescent="0.25">
      <c r="B103">
        <f t="shared" ref="B103:B131" ca="1" si="57">RANDBETWEEN(1,5)</f>
        <v>3</v>
      </c>
      <c r="C103" s="4" t="str">
        <f ca="1">_xll.XLOOKUP(B103,$M$7:$M$11,$N$7:$N$11)</f>
        <v>Horror</v>
      </c>
      <c r="D103" s="5">
        <f t="shared" ref="D103:D131" ca="1" si="58">RANDBETWEEN(1,4)</f>
        <v>2</v>
      </c>
      <c r="E103" s="5" t="str">
        <f ca="1">_xll.XLOOKUP(D103,$P$7:$P$10,$Q$7:$Q$10)</f>
        <v>Europe</v>
      </c>
      <c r="F103" s="5">
        <f t="shared" ref="F103:F131" ca="1" si="59">RANDBETWEEN(1,2)</f>
        <v>1</v>
      </c>
      <c r="G103" s="5" t="str">
        <f t="shared" ref="G103:G131" ca="1" si="60">IF(F103 = 1, "Yes","No")</f>
        <v>Yes</v>
      </c>
      <c r="H103" s="5">
        <f t="shared" ref="H103:H131" ca="1" si="61">RANDBETWEEN(2000,2025)</f>
        <v>2007</v>
      </c>
      <c r="I103" s="5"/>
      <c r="J103" s="5"/>
      <c r="K103" s="5"/>
      <c r="L103" s="5"/>
      <c r="M103" s="5">
        <v>3</v>
      </c>
      <c r="N103" s="5" t="s">
        <v>7</v>
      </c>
      <c r="O103" s="5"/>
      <c r="P103" s="5">
        <v>3</v>
      </c>
      <c r="Q103" s="5" t="s">
        <v>13</v>
      </c>
      <c r="R103" s="5"/>
      <c r="S103" s="4">
        <f t="shared" ref="S103:S131" ca="1" si="62">IF(C103="Drama",1,0)</f>
        <v>0</v>
      </c>
      <c r="T103" s="5">
        <f t="shared" ref="T103:T131" ca="1" si="63">IF(C103="Action",1,0)</f>
        <v>0</v>
      </c>
      <c r="U103" s="5">
        <f t="shared" ref="U103:U131" ca="1" si="64">IF(C103="Comedy",1,0)</f>
        <v>0</v>
      </c>
      <c r="V103" s="5">
        <f t="shared" ref="V103:V131" ca="1" si="65">IF(C103="Thriller",1,0)</f>
        <v>0</v>
      </c>
      <c r="W103" s="6">
        <f t="shared" ref="W103:W131" ca="1" si="66">IF(C103="Horror",1,0)</f>
        <v>1</v>
      </c>
      <c r="X103" s="5"/>
      <c r="Y103" s="5"/>
      <c r="Z103" s="4">
        <f t="shared" ref="Z103:Z131" ca="1" si="67">IF(E103="Africa",1,0)</f>
        <v>0</v>
      </c>
      <c r="AA103" s="5">
        <f t="shared" ref="AA103:AA131" ca="1" si="68">IF(E103="Asia",1,0)</f>
        <v>0</v>
      </c>
      <c r="AB103" s="5">
        <f t="shared" ref="AB103:AB131" ca="1" si="69">IF(E103="Europe",1,0)</f>
        <v>1</v>
      </c>
      <c r="AC103" s="6">
        <f t="shared" ref="AC103:AC131" ca="1" si="70">IF(E103="Americaf",1,0)</f>
        <v>0</v>
      </c>
      <c r="AD103" s="5"/>
      <c r="AE103" s="5"/>
      <c r="AF103" s="4">
        <f t="shared" ref="AF103:AF131" ca="1" si="71">IF(G103="Yes",1,0)</f>
        <v>1</v>
      </c>
      <c r="AG103" s="6">
        <f t="shared" ref="AG103:AG131" ca="1" si="72">IF(G103="No",1,0)</f>
        <v>0</v>
      </c>
      <c r="AH103" s="5"/>
      <c r="AI103" s="5"/>
      <c r="AJ103" s="5"/>
      <c r="AK103" s="4">
        <f t="shared" ref="AK103:AK131" ca="1" si="73">IF(AND(H103&gt;=2000,H103&lt;=2005),1,0)</f>
        <v>0</v>
      </c>
      <c r="AL103" s="5">
        <f t="shared" ref="AL103:AL131" ca="1" si="74">IF(AND(H103&gt;=2006,H103&lt;=2010),1,0)</f>
        <v>1</v>
      </c>
      <c r="AM103" s="5">
        <f t="shared" ref="AM103:AM131" ca="1" si="75">IF(AND(H103&gt;=2011,H103&lt;=2015),1,0)</f>
        <v>0</v>
      </c>
      <c r="AN103" s="5">
        <f t="shared" ref="AN103:AN131" ca="1" si="76">IF(AND(H103&gt;=2016,H103&lt;=2020),1,0)</f>
        <v>0</v>
      </c>
      <c r="AO103" s="6">
        <f t="shared" ref="AO103:AO131" ca="1" si="77">IF(AND(H103&gt;=2021,H103&lt;=2025),1,0)</f>
        <v>0</v>
      </c>
    </row>
    <row r="104" spans="1:41" x14ac:dyDescent="0.25">
      <c r="B104">
        <f t="shared" ca="1" si="57"/>
        <v>1</v>
      </c>
      <c r="C104" s="4" t="str">
        <f ca="1">_xll.XLOOKUP(B104,$M$7:$M$11,$N$7:$N$11)</f>
        <v>Action</v>
      </c>
      <c r="D104" s="5">
        <f t="shared" ca="1" si="58"/>
        <v>3</v>
      </c>
      <c r="E104" s="5" t="str">
        <f ca="1">_xll.XLOOKUP(D104,$P$7:$P$10,$Q$7:$Q$10)</f>
        <v>Asia</v>
      </c>
      <c r="F104" s="5">
        <f t="shared" ca="1" si="59"/>
        <v>2</v>
      </c>
      <c r="G104" s="5" t="str">
        <f t="shared" ca="1" si="60"/>
        <v>No</v>
      </c>
      <c r="H104" s="5">
        <f t="shared" ca="1" si="61"/>
        <v>2002</v>
      </c>
      <c r="I104" s="5"/>
      <c r="J104" s="5"/>
      <c r="K104" s="5"/>
      <c r="L104" s="5"/>
      <c r="M104" s="5">
        <v>4</v>
      </c>
      <c r="N104" s="5" t="s">
        <v>8</v>
      </c>
      <c r="O104" s="5"/>
      <c r="P104" s="5">
        <v>4</v>
      </c>
      <c r="Q104" s="5" t="s">
        <v>14</v>
      </c>
      <c r="R104" s="5"/>
      <c r="S104" s="4">
        <f t="shared" ca="1" si="62"/>
        <v>0</v>
      </c>
      <c r="T104" s="5">
        <f t="shared" ca="1" si="63"/>
        <v>1</v>
      </c>
      <c r="U104" s="5">
        <f t="shared" ca="1" si="64"/>
        <v>0</v>
      </c>
      <c r="V104" s="5">
        <f t="shared" ca="1" si="65"/>
        <v>0</v>
      </c>
      <c r="W104" s="6">
        <f t="shared" ca="1" si="66"/>
        <v>0</v>
      </c>
      <c r="X104" s="5"/>
      <c r="Y104" s="5"/>
      <c r="Z104" s="4">
        <f t="shared" ca="1" si="67"/>
        <v>0</v>
      </c>
      <c r="AA104" s="5">
        <f t="shared" ca="1" si="68"/>
        <v>1</v>
      </c>
      <c r="AB104" s="5">
        <f t="shared" ca="1" si="69"/>
        <v>0</v>
      </c>
      <c r="AC104" s="6">
        <f t="shared" ca="1" si="70"/>
        <v>0</v>
      </c>
      <c r="AD104" s="5"/>
      <c r="AE104" s="5"/>
      <c r="AF104" s="4">
        <f t="shared" ca="1" si="71"/>
        <v>0</v>
      </c>
      <c r="AG104" s="6">
        <f t="shared" ca="1" si="72"/>
        <v>1</v>
      </c>
      <c r="AH104" s="5"/>
      <c r="AI104" s="5"/>
      <c r="AJ104" s="5"/>
      <c r="AK104" s="4">
        <f t="shared" ca="1" si="73"/>
        <v>1</v>
      </c>
      <c r="AL104" s="5">
        <f t="shared" ca="1" si="74"/>
        <v>0</v>
      </c>
      <c r="AM104" s="5">
        <f t="shared" ca="1" si="75"/>
        <v>0</v>
      </c>
      <c r="AN104" s="5">
        <f t="shared" ca="1" si="76"/>
        <v>0</v>
      </c>
      <c r="AO104" s="6">
        <f t="shared" ca="1" si="77"/>
        <v>0</v>
      </c>
    </row>
    <row r="105" spans="1:41" x14ac:dyDescent="0.25">
      <c r="B105">
        <f t="shared" ca="1" si="57"/>
        <v>2</v>
      </c>
      <c r="C105" s="4" t="str">
        <f ca="1">_xll.XLOOKUP(B105,$M$7:$M$11,$N$7:$N$11)</f>
        <v>Comedy</v>
      </c>
      <c r="D105" s="5">
        <f t="shared" ca="1" si="58"/>
        <v>3</v>
      </c>
      <c r="E105" s="5" t="str">
        <f ca="1">_xll.XLOOKUP(D105,$P$7:$P$10,$Q$7:$Q$10)</f>
        <v>Asia</v>
      </c>
      <c r="F105" s="5">
        <f t="shared" ca="1" si="59"/>
        <v>1</v>
      </c>
      <c r="G105" s="5" t="str">
        <f t="shared" ca="1" si="60"/>
        <v>Yes</v>
      </c>
      <c r="H105" s="5">
        <f t="shared" ca="1" si="61"/>
        <v>2023</v>
      </c>
      <c r="I105" s="5"/>
      <c r="J105" s="5"/>
      <c r="K105" s="5"/>
      <c r="L105" s="5"/>
      <c r="M105" s="5">
        <v>5</v>
      </c>
      <c r="N105" s="5" t="s">
        <v>9</v>
      </c>
      <c r="O105" s="5"/>
      <c r="P105" s="5"/>
      <c r="Q105" s="5"/>
      <c r="R105" s="5"/>
      <c r="S105" s="4">
        <f t="shared" ca="1" si="62"/>
        <v>0</v>
      </c>
      <c r="T105" s="5">
        <f t="shared" ca="1" si="63"/>
        <v>0</v>
      </c>
      <c r="U105" s="5">
        <f t="shared" ca="1" si="64"/>
        <v>1</v>
      </c>
      <c r="V105" s="5">
        <f t="shared" ca="1" si="65"/>
        <v>0</v>
      </c>
      <c r="W105" s="6">
        <f t="shared" ca="1" si="66"/>
        <v>0</v>
      </c>
      <c r="X105" s="5"/>
      <c r="Y105" s="5"/>
      <c r="Z105" s="4">
        <f t="shared" ca="1" si="67"/>
        <v>0</v>
      </c>
      <c r="AA105" s="5">
        <f t="shared" ca="1" si="68"/>
        <v>1</v>
      </c>
      <c r="AB105" s="5">
        <f t="shared" ca="1" si="69"/>
        <v>0</v>
      </c>
      <c r="AC105" s="6">
        <f t="shared" ca="1" si="70"/>
        <v>0</v>
      </c>
      <c r="AD105" s="5"/>
      <c r="AE105" s="5"/>
      <c r="AF105" s="4">
        <f t="shared" ca="1" si="71"/>
        <v>1</v>
      </c>
      <c r="AG105" s="6">
        <f t="shared" ca="1" si="72"/>
        <v>0</v>
      </c>
      <c r="AH105" s="5"/>
      <c r="AI105" s="5"/>
      <c r="AJ105" s="5"/>
      <c r="AK105" s="4">
        <f t="shared" ca="1" si="73"/>
        <v>0</v>
      </c>
      <c r="AL105" s="5">
        <f t="shared" ca="1" si="74"/>
        <v>0</v>
      </c>
      <c r="AM105" s="5">
        <f t="shared" ca="1" si="75"/>
        <v>0</v>
      </c>
      <c r="AN105" s="5">
        <f t="shared" ca="1" si="76"/>
        <v>0</v>
      </c>
      <c r="AO105" s="6">
        <f t="shared" ca="1" si="77"/>
        <v>1</v>
      </c>
    </row>
    <row r="106" spans="1:41" x14ac:dyDescent="0.25">
      <c r="B106">
        <f t="shared" ca="1" si="57"/>
        <v>3</v>
      </c>
      <c r="C106" s="4" t="str">
        <f ca="1">_xll.XLOOKUP(B106,$M$7:$M$11,$N$7:$N$11)</f>
        <v>Horror</v>
      </c>
      <c r="D106" s="5">
        <f t="shared" ca="1" si="58"/>
        <v>2</v>
      </c>
      <c r="E106" s="5" t="str">
        <f ca="1">_xll.XLOOKUP(D106,$P$7:$P$10,$Q$7:$Q$10)</f>
        <v>Europe</v>
      </c>
      <c r="F106" s="5">
        <f t="shared" ca="1" si="59"/>
        <v>2</v>
      </c>
      <c r="G106" s="5" t="str">
        <f t="shared" ca="1" si="60"/>
        <v>No</v>
      </c>
      <c r="H106" s="5">
        <f t="shared" ca="1" si="61"/>
        <v>2023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4">
        <f t="shared" ca="1" si="62"/>
        <v>0</v>
      </c>
      <c r="T106" s="5">
        <f t="shared" ca="1" si="63"/>
        <v>0</v>
      </c>
      <c r="U106" s="5">
        <f t="shared" ca="1" si="64"/>
        <v>0</v>
      </c>
      <c r="V106" s="5">
        <f t="shared" ca="1" si="65"/>
        <v>0</v>
      </c>
      <c r="W106" s="6">
        <f t="shared" ca="1" si="66"/>
        <v>1</v>
      </c>
      <c r="X106" s="5"/>
      <c r="Y106" s="5"/>
      <c r="Z106" s="4">
        <f t="shared" ca="1" si="67"/>
        <v>0</v>
      </c>
      <c r="AA106" s="5">
        <f t="shared" ca="1" si="68"/>
        <v>0</v>
      </c>
      <c r="AB106" s="5">
        <f t="shared" ca="1" si="69"/>
        <v>1</v>
      </c>
      <c r="AC106" s="6">
        <f t="shared" ca="1" si="70"/>
        <v>0</v>
      </c>
      <c r="AD106" s="5"/>
      <c r="AE106" s="5"/>
      <c r="AF106" s="4">
        <f t="shared" ca="1" si="71"/>
        <v>0</v>
      </c>
      <c r="AG106" s="6">
        <f t="shared" ca="1" si="72"/>
        <v>1</v>
      </c>
      <c r="AH106" s="5"/>
      <c r="AI106" s="5"/>
      <c r="AJ106" s="5"/>
      <c r="AK106" s="4">
        <f t="shared" ca="1" si="73"/>
        <v>0</v>
      </c>
      <c r="AL106" s="5">
        <f t="shared" ca="1" si="74"/>
        <v>0</v>
      </c>
      <c r="AM106" s="5">
        <f t="shared" ca="1" si="75"/>
        <v>0</v>
      </c>
      <c r="AN106" s="5">
        <f t="shared" ca="1" si="76"/>
        <v>0</v>
      </c>
      <c r="AO106" s="6">
        <f t="shared" ca="1" si="77"/>
        <v>1</v>
      </c>
    </row>
    <row r="107" spans="1:41" x14ac:dyDescent="0.25">
      <c r="B107">
        <f t="shared" ca="1" si="57"/>
        <v>4</v>
      </c>
      <c r="C107" s="4" t="str">
        <f ca="1">_xll.XLOOKUP(B107,$M$7:$M$11,$N$7:$N$11)</f>
        <v>Drama</v>
      </c>
      <c r="D107" s="5">
        <f t="shared" ca="1" si="58"/>
        <v>3</v>
      </c>
      <c r="E107" s="5" t="str">
        <f ca="1">_xll.XLOOKUP(D107,$P$7:$P$10,$Q$7:$Q$10)</f>
        <v>Asia</v>
      </c>
      <c r="F107" s="5">
        <f t="shared" ca="1" si="59"/>
        <v>1</v>
      </c>
      <c r="G107" s="5" t="str">
        <f t="shared" ca="1" si="60"/>
        <v>Yes</v>
      </c>
      <c r="H107" s="5">
        <f t="shared" ca="1" si="61"/>
        <v>2002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4">
        <f t="shared" ca="1" si="62"/>
        <v>1</v>
      </c>
      <c r="T107" s="5">
        <f t="shared" ca="1" si="63"/>
        <v>0</v>
      </c>
      <c r="U107" s="5">
        <f t="shared" ca="1" si="64"/>
        <v>0</v>
      </c>
      <c r="V107" s="5">
        <f t="shared" ca="1" si="65"/>
        <v>0</v>
      </c>
      <c r="W107" s="6">
        <f t="shared" ca="1" si="66"/>
        <v>0</v>
      </c>
      <c r="X107" s="5"/>
      <c r="Y107" s="5"/>
      <c r="Z107" s="4">
        <f t="shared" ca="1" si="67"/>
        <v>0</v>
      </c>
      <c r="AA107" s="5">
        <f t="shared" ca="1" si="68"/>
        <v>1</v>
      </c>
      <c r="AB107" s="5">
        <f t="shared" ca="1" si="69"/>
        <v>0</v>
      </c>
      <c r="AC107" s="6">
        <f t="shared" ca="1" si="70"/>
        <v>0</v>
      </c>
      <c r="AD107" s="5"/>
      <c r="AE107" s="5"/>
      <c r="AF107" s="4">
        <f t="shared" ca="1" si="71"/>
        <v>1</v>
      </c>
      <c r="AG107" s="6">
        <f t="shared" ca="1" si="72"/>
        <v>0</v>
      </c>
      <c r="AH107" s="5"/>
      <c r="AI107" s="5"/>
      <c r="AJ107" s="5"/>
      <c r="AK107" s="4">
        <f t="shared" ca="1" si="73"/>
        <v>1</v>
      </c>
      <c r="AL107" s="5">
        <f t="shared" ca="1" si="74"/>
        <v>0</v>
      </c>
      <c r="AM107" s="5">
        <f t="shared" ca="1" si="75"/>
        <v>0</v>
      </c>
      <c r="AN107" s="5">
        <f t="shared" ca="1" si="76"/>
        <v>0</v>
      </c>
      <c r="AO107" s="6">
        <f t="shared" ca="1" si="77"/>
        <v>0</v>
      </c>
    </row>
    <row r="108" spans="1:41" x14ac:dyDescent="0.25">
      <c r="B108">
        <f t="shared" ca="1" si="57"/>
        <v>3</v>
      </c>
      <c r="C108" s="4" t="str">
        <f ca="1">_xll.XLOOKUP(B108,$M$7:$M$11,$N$7:$N$11)</f>
        <v>Horror</v>
      </c>
      <c r="D108" s="5">
        <f t="shared" ca="1" si="58"/>
        <v>3</v>
      </c>
      <c r="E108" s="5" t="str">
        <f ca="1">_xll.XLOOKUP(D108,$P$7:$P$10,$Q$7:$Q$10)</f>
        <v>Asia</v>
      </c>
      <c r="F108" s="5">
        <f t="shared" ca="1" si="59"/>
        <v>2</v>
      </c>
      <c r="G108" s="5" t="str">
        <f t="shared" ca="1" si="60"/>
        <v>No</v>
      </c>
      <c r="H108" s="5">
        <f t="shared" ca="1" si="61"/>
        <v>2018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4">
        <f t="shared" ca="1" si="62"/>
        <v>0</v>
      </c>
      <c r="T108" s="5">
        <f t="shared" ca="1" si="63"/>
        <v>0</v>
      </c>
      <c r="U108" s="5">
        <f t="shared" ca="1" si="64"/>
        <v>0</v>
      </c>
      <c r="V108" s="5">
        <f t="shared" ca="1" si="65"/>
        <v>0</v>
      </c>
      <c r="W108" s="6">
        <f t="shared" ca="1" si="66"/>
        <v>1</v>
      </c>
      <c r="X108" s="5"/>
      <c r="Y108" s="5"/>
      <c r="Z108" s="4">
        <f t="shared" ca="1" si="67"/>
        <v>0</v>
      </c>
      <c r="AA108" s="5">
        <f t="shared" ca="1" si="68"/>
        <v>1</v>
      </c>
      <c r="AB108" s="5">
        <f t="shared" ca="1" si="69"/>
        <v>0</v>
      </c>
      <c r="AC108" s="6">
        <f t="shared" ca="1" si="70"/>
        <v>0</v>
      </c>
      <c r="AD108" s="5"/>
      <c r="AE108" s="5"/>
      <c r="AF108" s="4">
        <f t="shared" ca="1" si="71"/>
        <v>0</v>
      </c>
      <c r="AG108" s="6">
        <f t="shared" ca="1" si="72"/>
        <v>1</v>
      </c>
      <c r="AH108" s="5"/>
      <c r="AI108" s="5"/>
      <c r="AJ108" s="5"/>
      <c r="AK108" s="4">
        <f t="shared" ca="1" si="73"/>
        <v>0</v>
      </c>
      <c r="AL108" s="5">
        <f t="shared" ca="1" si="74"/>
        <v>0</v>
      </c>
      <c r="AM108" s="5">
        <f t="shared" ca="1" si="75"/>
        <v>0</v>
      </c>
      <c r="AN108" s="5">
        <f t="shared" ca="1" si="76"/>
        <v>1</v>
      </c>
      <c r="AO108" s="6">
        <f t="shared" ca="1" si="77"/>
        <v>0</v>
      </c>
    </row>
    <row r="109" spans="1:41" x14ac:dyDescent="0.25">
      <c r="B109">
        <f t="shared" ca="1" si="57"/>
        <v>1</v>
      </c>
      <c r="C109" s="4" t="str">
        <f ca="1">_xll.XLOOKUP(B109,$M$7:$M$11,$N$7:$N$11)</f>
        <v>Action</v>
      </c>
      <c r="D109" s="5">
        <f t="shared" ca="1" si="58"/>
        <v>2</v>
      </c>
      <c r="E109" s="5" t="str">
        <f ca="1">_xll.XLOOKUP(D109,$P$7:$P$10,$Q$7:$Q$10)</f>
        <v>Europe</v>
      </c>
      <c r="F109" s="5">
        <f t="shared" ca="1" si="59"/>
        <v>1</v>
      </c>
      <c r="G109" s="5" t="str">
        <f t="shared" ca="1" si="60"/>
        <v>Yes</v>
      </c>
      <c r="H109" s="5">
        <f t="shared" ca="1" si="61"/>
        <v>2007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4">
        <f t="shared" ca="1" si="62"/>
        <v>0</v>
      </c>
      <c r="T109" s="5">
        <f t="shared" ca="1" si="63"/>
        <v>1</v>
      </c>
      <c r="U109" s="5">
        <f t="shared" ca="1" si="64"/>
        <v>0</v>
      </c>
      <c r="V109" s="5">
        <f t="shared" ca="1" si="65"/>
        <v>0</v>
      </c>
      <c r="W109" s="6">
        <f t="shared" ca="1" si="66"/>
        <v>0</v>
      </c>
      <c r="X109" s="5"/>
      <c r="Y109" s="5"/>
      <c r="Z109" s="4">
        <f t="shared" ca="1" si="67"/>
        <v>0</v>
      </c>
      <c r="AA109" s="5">
        <f t="shared" ca="1" si="68"/>
        <v>0</v>
      </c>
      <c r="AB109" s="5">
        <f t="shared" ca="1" si="69"/>
        <v>1</v>
      </c>
      <c r="AC109" s="6">
        <f t="shared" ca="1" si="70"/>
        <v>0</v>
      </c>
      <c r="AD109" s="5"/>
      <c r="AE109" s="5"/>
      <c r="AF109" s="4">
        <f t="shared" ca="1" si="71"/>
        <v>1</v>
      </c>
      <c r="AG109" s="6">
        <f t="shared" ca="1" si="72"/>
        <v>0</v>
      </c>
      <c r="AH109" s="5"/>
      <c r="AI109" s="5"/>
      <c r="AJ109" s="5"/>
      <c r="AK109" s="4">
        <f t="shared" ca="1" si="73"/>
        <v>0</v>
      </c>
      <c r="AL109" s="5">
        <f t="shared" ca="1" si="74"/>
        <v>1</v>
      </c>
      <c r="AM109" s="5">
        <f t="shared" ca="1" si="75"/>
        <v>0</v>
      </c>
      <c r="AN109" s="5">
        <f t="shared" ca="1" si="76"/>
        <v>0</v>
      </c>
      <c r="AO109" s="6">
        <f t="shared" ca="1" si="77"/>
        <v>0</v>
      </c>
    </row>
    <row r="110" spans="1:41" x14ac:dyDescent="0.25">
      <c r="B110">
        <f t="shared" ca="1" si="57"/>
        <v>3</v>
      </c>
      <c r="C110" s="4" t="str">
        <f ca="1">_xll.XLOOKUP(B110,$M$7:$M$11,$N$7:$N$11)</f>
        <v>Horror</v>
      </c>
      <c r="D110" s="5">
        <f t="shared" ca="1" si="58"/>
        <v>1</v>
      </c>
      <c r="E110" s="5" t="str">
        <f ca="1">_xll.XLOOKUP(D110,$P$7:$P$10,$Q$7:$Q$10)</f>
        <v>America</v>
      </c>
      <c r="F110" s="5">
        <f t="shared" ca="1" si="59"/>
        <v>2</v>
      </c>
      <c r="G110" s="5" t="str">
        <f t="shared" ca="1" si="60"/>
        <v>No</v>
      </c>
      <c r="H110" s="5">
        <f t="shared" ca="1" si="61"/>
        <v>2022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4">
        <f t="shared" ca="1" si="62"/>
        <v>0</v>
      </c>
      <c r="T110" s="5">
        <f t="shared" ca="1" si="63"/>
        <v>0</v>
      </c>
      <c r="U110" s="5">
        <f t="shared" ca="1" si="64"/>
        <v>0</v>
      </c>
      <c r="V110" s="5">
        <f t="shared" ca="1" si="65"/>
        <v>0</v>
      </c>
      <c r="W110" s="6">
        <f t="shared" ca="1" si="66"/>
        <v>1</v>
      </c>
      <c r="X110" s="5"/>
      <c r="Y110" s="5"/>
      <c r="Z110" s="4">
        <f t="shared" ca="1" si="67"/>
        <v>0</v>
      </c>
      <c r="AA110" s="5">
        <f t="shared" ca="1" si="68"/>
        <v>0</v>
      </c>
      <c r="AB110" s="5">
        <f t="shared" ca="1" si="69"/>
        <v>0</v>
      </c>
      <c r="AC110" s="6">
        <f t="shared" ca="1" si="70"/>
        <v>0</v>
      </c>
      <c r="AD110" s="5"/>
      <c r="AE110" s="5"/>
      <c r="AF110" s="4">
        <f t="shared" ca="1" si="71"/>
        <v>0</v>
      </c>
      <c r="AG110" s="6">
        <f t="shared" ca="1" si="72"/>
        <v>1</v>
      </c>
      <c r="AH110" s="5"/>
      <c r="AI110" s="5"/>
      <c r="AJ110" s="5"/>
      <c r="AK110" s="4">
        <f t="shared" ca="1" si="73"/>
        <v>0</v>
      </c>
      <c r="AL110" s="5">
        <f t="shared" ca="1" si="74"/>
        <v>0</v>
      </c>
      <c r="AM110" s="5">
        <f t="shared" ca="1" si="75"/>
        <v>0</v>
      </c>
      <c r="AN110" s="5">
        <f t="shared" ca="1" si="76"/>
        <v>0</v>
      </c>
      <c r="AO110" s="6">
        <f t="shared" ca="1" si="77"/>
        <v>1</v>
      </c>
    </row>
    <row r="111" spans="1:41" x14ac:dyDescent="0.25">
      <c r="B111">
        <f t="shared" ca="1" si="57"/>
        <v>4</v>
      </c>
      <c r="C111" s="4" t="str">
        <f ca="1">_xll.XLOOKUP(B111,$M$7:$M$11,$N$7:$N$11)</f>
        <v>Drama</v>
      </c>
      <c r="D111" s="5">
        <f t="shared" ca="1" si="58"/>
        <v>2</v>
      </c>
      <c r="E111" s="5" t="str">
        <f ca="1">_xll.XLOOKUP(D111,$P$7:$P$10,$Q$7:$Q$10)</f>
        <v>Europe</v>
      </c>
      <c r="F111" s="5">
        <f t="shared" ca="1" si="59"/>
        <v>1</v>
      </c>
      <c r="G111" s="5" t="str">
        <f t="shared" ca="1" si="60"/>
        <v>Yes</v>
      </c>
      <c r="H111" s="5">
        <f t="shared" ca="1" si="61"/>
        <v>2007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4">
        <f t="shared" ca="1" si="62"/>
        <v>1</v>
      </c>
      <c r="T111" s="5">
        <f t="shared" ca="1" si="63"/>
        <v>0</v>
      </c>
      <c r="U111" s="5">
        <f t="shared" ca="1" si="64"/>
        <v>0</v>
      </c>
      <c r="V111" s="5">
        <f t="shared" ca="1" si="65"/>
        <v>0</v>
      </c>
      <c r="W111" s="6">
        <f t="shared" ca="1" si="66"/>
        <v>0</v>
      </c>
      <c r="X111" s="5"/>
      <c r="Y111" s="5"/>
      <c r="Z111" s="4">
        <f t="shared" ca="1" si="67"/>
        <v>0</v>
      </c>
      <c r="AA111" s="5">
        <f t="shared" ca="1" si="68"/>
        <v>0</v>
      </c>
      <c r="AB111" s="5">
        <f t="shared" ca="1" si="69"/>
        <v>1</v>
      </c>
      <c r="AC111" s="6">
        <f t="shared" ca="1" si="70"/>
        <v>0</v>
      </c>
      <c r="AD111" s="5"/>
      <c r="AE111" s="5"/>
      <c r="AF111" s="4">
        <f t="shared" ca="1" si="71"/>
        <v>1</v>
      </c>
      <c r="AG111" s="6">
        <f t="shared" ca="1" si="72"/>
        <v>0</v>
      </c>
      <c r="AH111" s="5"/>
      <c r="AI111" s="5"/>
      <c r="AJ111" s="5"/>
      <c r="AK111" s="4">
        <f t="shared" ca="1" si="73"/>
        <v>0</v>
      </c>
      <c r="AL111" s="5">
        <f t="shared" ca="1" si="74"/>
        <v>1</v>
      </c>
      <c r="AM111" s="5">
        <f t="shared" ca="1" si="75"/>
        <v>0</v>
      </c>
      <c r="AN111" s="5">
        <f t="shared" ca="1" si="76"/>
        <v>0</v>
      </c>
      <c r="AO111" s="6">
        <f t="shared" ca="1" si="77"/>
        <v>0</v>
      </c>
    </row>
    <row r="112" spans="1:41" x14ac:dyDescent="0.25">
      <c r="B112">
        <f t="shared" ca="1" si="57"/>
        <v>1</v>
      </c>
      <c r="C112" s="4" t="str">
        <f ca="1">_xll.XLOOKUP(B112,$M$7:$M$11,$N$7:$N$11)</f>
        <v>Action</v>
      </c>
      <c r="D112" s="5">
        <f t="shared" ca="1" si="58"/>
        <v>4</v>
      </c>
      <c r="E112" s="5" t="str">
        <f ca="1">_xll.XLOOKUP(D112,$P$7:$P$10,$Q$7:$Q$10)</f>
        <v>Africa</v>
      </c>
      <c r="F112" s="5">
        <f t="shared" ca="1" si="59"/>
        <v>1</v>
      </c>
      <c r="G112" s="5" t="str">
        <f t="shared" ca="1" si="60"/>
        <v>Yes</v>
      </c>
      <c r="H112" s="5">
        <f t="shared" ca="1" si="61"/>
        <v>2009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4">
        <f t="shared" ca="1" si="62"/>
        <v>0</v>
      </c>
      <c r="T112" s="5">
        <f t="shared" ca="1" si="63"/>
        <v>1</v>
      </c>
      <c r="U112" s="5">
        <f t="shared" ca="1" si="64"/>
        <v>0</v>
      </c>
      <c r="V112" s="5">
        <f t="shared" ca="1" si="65"/>
        <v>0</v>
      </c>
      <c r="W112" s="6">
        <f t="shared" ca="1" si="66"/>
        <v>0</v>
      </c>
      <c r="X112" s="5"/>
      <c r="Y112" s="5"/>
      <c r="Z112" s="4">
        <f t="shared" ca="1" si="67"/>
        <v>1</v>
      </c>
      <c r="AA112" s="5">
        <f t="shared" ca="1" si="68"/>
        <v>0</v>
      </c>
      <c r="AB112" s="5">
        <f t="shared" ca="1" si="69"/>
        <v>0</v>
      </c>
      <c r="AC112" s="6">
        <f t="shared" ca="1" si="70"/>
        <v>0</v>
      </c>
      <c r="AD112" s="5"/>
      <c r="AE112" s="5"/>
      <c r="AF112" s="4">
        <f t="shared" ca="1" si="71"/>
        <v>1</v>
      </c>
      <c r="AG112" s="6">
        <f t="shared" ca="1" si="72"/>
        <v>0</v>
      </c>
      <c r="AH112" s="5"/>
      <c r="AI112" s="5"/>
      <c r="AJ112" s="5"/>
      <c r="AK112" s="4">
        <f t="shared" ca="1" si="73"/>
        <v>0</v>
      </c>
      <c r="AL112" s="5">
        <f t="shared" ca="1" si="74"/>
        <v>1</v>
      </c>
      <c r="AM112" s="5">
        <f t="shared" ca="1" si="75"/>
        <v>0</v>
      </c>
      <c r="AN112" s="5">
        <f t="shared" ca="1" si="76"/>
        <v>0</v>
      </c>
      <c r="AO112" s="6">
        <f t="shared" ca="1" si="77"/>
        <v>0</v>
      </c>
    </row>
    <row r="113" spans="2:41" x14ac:dyDescent="0.25">
      <c r="B113">
        <f t="shared" ca="1" si="57"/>
        <v>3</v>
      </c>
      <c r="C113" s="4" t="str">
        <f ca="1">_xll.XLOOKUP(B113,$M$7:$M$11,$N$7:$N$11)</f>
        <v>Horror</v>
      </c>
      <c r="D113" s="5">
        <f t="shared" ca="1" si="58"/>
        <v>1</v>
      </c>
      <c r="E113" s="5" t="str">
        <f ca="1">_xll.XLOOKUP(D113,$P$7:$P$10,$Q$7:$Q$10)</f>
        <v>America</v>
      </c>
      <c r="F113" s="5">
        <f t="shared" ca="1" si="59"/>
        <v>1</v>
      </c>
      <c r="G113" s="5" t="str">
        <f t="shared" ca="1" si="60"/>
        <v>Yes</v>
      </c>
      <c r="H113" s="5">
        <f t="shared" ca="1" si="61"/>
        <v>2011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4">
        <f t="shared" ca="1" si="62"/>
        <v>0</v>
      </c>
      <c r="T113" s="5">
        <f t="shared" ca="1" si="63"/>
        <v>0</v>
      </c>
      <c r="U113" s="5">
        <f t="shared" ca="1" si="64"/>
        <v>0</v>
      </c>
      <c r="V113" s="5">
        <f t="shared" ca="1" si="65"/>
        <v>0</v>
      </c>
      <c r="W113" s="6">
        <f t="shared" ca="1" si="66"/>
        <v>1</v>
      </c>
      <c r="X113" s="5"/>
      <c r="Y113" s="5"/>
      <c r="Z113" s="4">
        <f t="shared" ca="1" si="67"/>
        <v>0</v>
      </c>
      <c r="AA113" s="5">
        <f t="shared" ca="1" si="68"/>
        <v>0</v>
      </c>
      <c r="AB113" s="5">
        <f t="shared" ca="1" si="69"/>
        <v>0</v>
      </c>
      <c r="AC113" s="6">
        <f t="shared" ca="1" si="70"/>
        <v>0</v>
      </c>
      <c r="AD113" s="5"/>
      <c r="AE113" s="5"/>
      <c r="AF113" s="4">
        <f t="shared" ca="1" si="71"/>
        <v>1</v>
      </c>
      <c r="AG113" s="6">
        <f t="shared" ca="1" si="72"/>
        <v>0</v>
      </c>
      <c r="AH113" s="5"/>
      <c r="AI113" s="5"/>
      <c r="AJ113" s="5"/>
      <c r="AK113" s="4">
        <f t="shared" ca="1" si="73"/>
        <v>0</v>
      </c>
      <c r="AL113" s="5">
        <f t="shared" ca="1" si="74"/>
        <v>0</v>
      </c>
      <c r="AM113" s="5">
        <f t="shared" ca="1" si="75"/>
        <v>1</v>
      </c>
      <c r="AN113" s="5">
        <f t="shared" ca="1" si="76"/>
        <v>0</v>
      </c>
      <c r="AO113" s="6">
        <f t="shared" ca="1" si="77"/>
        <v>0</v>
      </c>
    </row>
    <row r="114" spans="2:41" x14ac:dyDescent="0.25">
      <c r="B114">
        <f t="shared" ca="1" si="57"/>
        <v>4</v>
      </c>
      <c r="C114" s="4" t="str">
        <f ca="1">_xll.XLOOKUP(B114,$M$7:$M$11,$N$7:$N$11)</f>
        <v>Drama</v>
      </c>
      <c r="D114" s="5">
        <f t="shared" ca="1" si="58"/>
        <v>1</v>
      </c>
      <c r="E114" s="5" t="str">
        <f ca="1">_xll.XLOOKUP(D114,$P$7:$P$10,$Q$7:$Q$10)</f>
        <v>America</v>
      </c>
      <c r="F114" s="5">
        <f t="shared" ca="1" si="59"/>
        <v>1</v>
      </c>
      <c r="G114" s="5" t="str">
        <f t="shared" ca="1" si="60"/>
        <v>Yes</v>
      </c>
      <c r="H114" s="5">
        <f t="shared" ca="1" si="61"/>
        <v>2024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4">
        <f t="shared" ca="1" si="62"/>
        <v>1</v>
      </c>
      <c r="T114" s="5">
        <f t="shared" ca="1" si="63"/>
        <v>0</v>
      </c>
      <c r="U114" s="5">
        <f t="shared" ca="1" si="64"/>
        <v>0</v>
      </c>
      <c r="V114" s="5">
        <f t="shared" ca="1" si="65"/>
        <v>0</v>
      </c>
      <c r="W114" s="6">
        <f t="shared" ca="1" si="66"/>
        <v>0</v>
      </c>
      <c r="X114" s="5"/>
      <c r="Y114" s="5"/>
      <c r="Z114" s="4">
        <f t="shared" ca="1" si="67"/>
        <v>0</v>
      </c>
      <c r="AA114" s="5">
        <f t="shared" ca="1" si="68"/>
        <v>0</v>
      </c>
      <c r="AB114" s="5">
        <f t="shared" ca="1" si="69"/>
        <v>0</v>
      </c>
      <c r="AC114" s="6">
        <f t="shared" ca="1" si="70"/>
        <v>0</v>
      </c>
      <c r="AD114" s="5"/>
      <c r="AE114" s="5"/>
      <c r="AF114" s="4">
        <f t="shared" ca="1" si="71"/>
        <v>1</v>
      </c>
      <c r="AG114" s="6">
        <f t="shared" ca="1" si="72"/>
        <v>0</v>
      </c>
      <c r="AH114" s="5"/>
      <c r="AI114" s="5"/>
      <c r="AJ114" s="5"/>
      <c r="AK114" s="4">
        <f t="shared" ca="1" si="73"/>
        <v>0</v>
      </c>
      <c r="AL114" s="5">
        <f t="shared" ca="1" si="74"/>
        <v>0</v>
      </c>
      <c r="AM114" s="5">
        <f t="shared" ca="1" si="75"/>
        <v>0</v>
      </c>
      <c r="AN114" s="5">
        <f t="shared" ca="1" si="76"/>
        <v>0</v>
      </c>
      <c r="AO114" s="6">
        <f t="shared" ca="1" si="77"/>
        <v>1</v>
      </c>
    </row>
    <row r="115" spans="2:41" x14ac:dyDescent="0.25">
      <c r="B115">
        <f t="shared" ca="1" si="57"/>
        <v>4</v>
      </c>
      <c r="C115" s="4" t="str">
        <f ca="1">_xll.XLOOKUP(B115,$M$7:$M$11,$N$7:$N$11)</f>
        <v>Drama</v>
      </c>
      <c r="D115" s="5">
        <f t="shared" ca="1" si="58"/>
        <v>2</v>
      </c>
      <c r="E115" s="5" t="str">
        <f ca="1">_xll.XLOOKUP(D115,$P$7:$P$10,$Q$7:$Q$10)</f>
        <v>Europe</v>
      </c>
      <c r="F115" s="5">
        <f t="shared" ca="1" si="59"/>
        <v>1</v>
      </c>
      <c r="G115" s="5" t="str">
        <f t="shared" ca="1" si="60"/>
        <v>Yes</v>
      </c>
      <c r="H115" s="5">
        <f t="shared" ca="1" si="61"/>
        <v>2025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4">
        <f t="shared" ca="1" si="62"/>
        <v>1</v>
      </c>
      <c r="T115" s="5">
        <f t="shared" ca="1" si="63"/>
        <v>0</v>
      </c>
      <c r="U115" s="5">
        <f t="shared" ca="1" si="64"/>
        <v>0</v>
      </c>
      <c r="V115" s="5">
        <f t="shared" ca="1" si="65"/>
        <v>0</v>
      </c>
      <c r="W115" s="6">
        <f t="shared" ca="1" si="66"/>
        <v>0</v>
      </c>
      <c r="X115" s="5"/>
      <c r="Y115" s="5"/>
      <c r="Z115" s="4">
        <f t="shared" ca="1" si="67"/>
        <v>0</v>
      </c>
      <c r="AA115" s="5">
        <f t="shared" ca="1" si="68"/>
        <v>0</v>
      </c>
      <c r="AB115" s="5">
        <f t="shared" ca="1" si="69"/>
        <v>1</v>
      </c>
      <c r="AC115" s="6">
        <f t="shared" ca="1" si="70"/>
        <v>0</v>
      </c>
      <c r="AD115" s="5"/>
      <c r="AE115" s="5"/>
      <c r="AF115" s="4">
        <f t="shared" ca="1" si="71"/>
        <v>1</v>
      </c>
      <c r="AG115" s="6">
        <f t="shared" ca="1" si="72"/>
        <v>0</v>
      </c>
      <c r="AH115" s="5"/>
      <c r="AI115" s="5"/>
      <c r="AJ115" s="5"/>
      <c r="AK115" s="4">
        <f t="shared" ca="1" si="73"/>
        <v>0</v>
      </c>
      <c r="AL115" s="5">
        <f t="shared" ca="1" si="74"/>
        <v>0</v>
      </c>
      <c r="AM115" s="5">
        <f t="shared" ca="1" si="75"/>
        <v>0</v>
      </c>
      <c r="AN115" s="5">
        <f t="shared" ca="1" si="76"/>
        <v>0</v>
      </c>
      <c r="AO115" s="6">
        <f t="shared" ca="1" si="77"/>
        <v>1</v>
      </c>
    </row>
    <row r="116" spans="2:41" x14ac:dyDescent="0.25">
      <c r="B116">
        <f t="shared" ca="1" si="57"/>
        <v>5</v>
      </c>
      <c r="C116" s="4" t="str">
        <f ca="1">_xll.XLOOKUP(B116,$M$7:$M$11,$N$7:$N$11)</f>
        <v>Thriller</v>
      </c>
      <c r="D116" s="5">
        <f t="shared" ca="1" si="58"/>
        <v>1</v>
      </c>
      <c r="E116" s="5" t="str">
        <f ca="1">_xll.XLOOKUP(D116,$P$7:$P$10,$Q$7:$Q$10)</f>
        <v>America</v>
      </c>
      <c r="F116" s="5">
        <f t="shared" ca="1" si="59"/>
        <v>2</v>
      </c>
      <c r="G116" s="5" t="str">
        <f t="shared" ca="1" si="60"/>
        <v>No</v>
      </c>
      <c r="H116" s="5">
        <f t="shared" ca="1" si="61"/>
        <v>2010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4">
        <f t="shared" ca="1" si="62"/>
        <v>0</v>
      </c>
      <c r="T116" s="5">
        <f t="shared" ca="1" si="63"/>
        <v>0</v>
      </c>
      <c r="U116" s="5">
        <f t="shared" ca="1" si="64"/>
        <v>0</v>
      </c>
      <c r="V116" s="5">
        <f t="shared" ca="1" si="65"/>
        <v>1</v>
      </c>
      <c r="W116" s="6">
        <f t="shared" ca="1" si="66"/>
        <v>0</v>
      </c>
      <c r="X116" s="5"/>
      <c r="Y116" s="5"/>
      <c r="Z116" s="4">
        <f t="shared" ca="1" si="67"/>
        <v>0</v>
      </c>
      <c r="AA116" s="5">
        <f t="shared" ca="1" si="68"/>
        <v>0</v>
      </c>
      <c r="AB116" s="5">
        <f t="shared" ca="1" si="69"/>
        <v>0</v>
      </c>
      <c r="AC116" s="6">
        <f t="shared" ca="1" si="70"/>
        <v>0</v>
      </c>
      <c r="AD116" s="5"/>
      <c r="AE116" s="5"/>
      <c r="AF116" s="4">
        <f t="shared" ca="1" si="71"/>
        <v>0</v>
      </c>
      <c r="AG116" s="6">
        <f t="shared" ca="1" si="72"/>
        <v>1</v>
      </c>
      <c r="AH116" s="5"/>
      <c r="AI116" s="5"/>
      <c r="AJ116" s="5"/>
      <c r="AK116" s="4">
        <f t="shared" ca="1" si="73"/>
        <v>0</v>
      </c>
      <c r="AL116" s="5">
        <f t="shared" ca="1" si="74"/>
        <v>1</v>
      </c>
      <c r="AM116" s="5">
        <f t="shared" ca="1" si="75"/>
        <v>0</v>
      </c>
      <c r="AN116" s="5">
        <f t="shared" ca="1" si="76"/>
        <v>0</v>
      </c>
      <c r="AO116" s="6">
        <f t="shared" ca="1" si="77"/>
        <v>0</v>
      </c>
    </row>
    <row r="117" spans="2:41" x14ac:dyDescent="0.25">
      <c r="B117">
        <f t="shared" ca="1" si="57"/>
        <v>5</v>
      </c>
      <c r="C117" s="4" t="str">
        <f ca="1">_xll.XLOOKUP(B117,$M$7:$M$11,$N$7:$N$11)</f>
        <v>Thriller</v>
      </c>
      <c r="D117" s="5">
        <f t="shared" ca="1" si="58"/>
        <v>2</v>
      </c>
      <c r="E117" s="5" t="str">
        <f ca="1">_xll.XLOOKUP(D117,$P$7:$P$10,$Q$7:$Q$10)</f>
        <v>Europe</v>
      </c>
      <c r="F117" s="5">
        <f t="shared" ca="1" si="59"/>
        <v>1</v>
      </c>
      <c r="G117" s="5" t="str">
        <f t="shared" ca="1" si="60"/>
        <v>Yes</v>
      </c>
      <c r="H117" s="5">
        <f t="shared" ca="1" si="61"/>
        <v>2014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4">
        <f t="shared" ca="1" si="62"/>
        <v>0</v>
      </c>
      <c r="T117" s="5">
        <f t="shared" ca="1" si="63"/>
        <v>0</v>
      </c>
      <c r="U117" s="5">
        <f t="shared" ca="1" si="64"/>
        <v>0</v>
      </c>
      <c r="V117" s="5">
        <f t="shared" ca="1" si="65"/>
        <v>1</v>
      </c>
      <c r="W117" s="6">
        <f t="shared" ca="1" si="66"/>
        <v>0</v>
      </c>
      <c r="X117" s="5"/>
      <c r="Y117" s="5"/>
      <c r="Z117" s="4">
        <f t="shared" ca="1" si="67"/>
        <v>0</v>
      </c>
      <c r="AA117" s="5">
        <f t="shared" ca="1" si="68"/>
        <v>0</v>
      </c>
      <c r="AB117" s="5">
        <f t="shared" ca="1" si="69"/>
        <v>1</v>
      </c>
      <c r="AC117" s="6">
        <f t="shared" ca="1" si="70"/>
        <v>0</v>
      </c>
      <c r="AD117" s="5"/>
      <c r="AE117" s="5"/>
      <c r="AF117" s="4">
        <f t="shared" ca="1" si="71"/>
        <v>1</v>
      </c>
      <c r="AG117" s="6">
        <f t="shared" ca="1" si="72"/>
        <v>0</v>
      </c>
      <c r="AH117" s="5"/>
      <c r="AI117" s="5"/>
      <c r="AJ117" s="5"/>
      <c r="AK117" s="4">
        <f t="shared" ca="1" si="73"/>
        <v>0</v>
      </c>
      <c r="AL117" s="5">
        <f t="shared" ca="1" si="74"/>
        <v>0</v>
      </c>
      <c r="AM117" s="5">
        <f t="shared" ca="1" si="75"/>
        <v>1</v>
      </c>
      <c r="AN117" s="5">
        <f t="shared" ca="1" si="76"/>
        <v>0</v>
      </c>
      <c r="AO117" s="6">
        <f t="shared" ca="1" si="77"/>
        <v>0</v>
      </c>
    </row>
    <row r="118" spans="2:41" x14ac:dyDescent="0.25">
      <c r="B118">
        <f t="shared" ca="1" si="57"/>
        <v>2</v>
      </c>
      <c r="C118" s="4" t="str">
        <f ca="1">_xll.XLOOKUP(B118,$M$7:$M$11,$N$7:$N$11)</f>
        <v>Comedy</v>
      </c>
      <c r="D118" s="5">
        <f t="shared" ca="1" si="58"/>
        <v>3</v>
      </c>
      <c r="E118" s="5" t="str">
        <f ca="1">_xll.XLOOKUP(D118,$P$7:$P$10,$Q$7:$Q$10)</f>
        <v>Asia</v>
      </c>
      <c r="F118" s="5">
        <f t="shared" ca="1" si="59"/>
        <v>2</v>
      </c>
      <c r="G118" s="5" t="str">
        <f t="shared" ca="1" si="60"/>
        <v>No</v>
      </c>
      <c r="H118" s="5">
        <f t="shared" ca="1" si="61"/>
        <v>2001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4">
        <f t="shared" ca="1" si="62"/>
        <v>0</v>
      </c>
      <c r="T118" s="5">
        <f t="shared" ca="1" si="63"/>
        <v>0</v>
      </c>
      <c r="U118" s="5">
        <f t="shared" ca="1" si="64"/>
        <v>1</v>
      </c>
      <c r="V118" s="5">
        <f t="shared" ca="1" si="65"/>
        <v>0</v>
      </c>
      <c r="W118" s="6">
        <f t="shared" ca="1" si="66"/>
        <v>0</v>
      </c>
      <c r="X118" s="5"/>
      <c r="Y118" s="5"/>
      <c r="Z118" s="4">
        <f t="shared" ca="1" si="67"/>
        <v>0</v>
      </c>
      <c r="AA118" s="5">
        <f t="shared" ca="1" si="68"/>
        <v>1</v>
      </c>
      <c r="AB118" s="5">
        <f t="shared" ca="1" si="69"/>
        <v>0</v>
      </c>
      <c r="AC118" s="6">
        <f t="shared" ca="1" si="70"/>
        <v>0</v>
      </c>
      <c r="AD118" s="5"/>
      <c r="AE118" s="5"/>
      <c r="AF118" s="4">
        <f t="shared" ca="1" si="71"/>
        <v>0</v>
      </c>
      <c r="AG118" s="6">
        <f t="shared" ca="1" si="72"/>
        <v>1</v>
      </c>
      <c r="AH118" s="5"/>
      <c r="AI118" s="5"/>
      <c r="AJ118" s="5"/>
      <c r="AK118" s="4">
        <f t="shared" ca="1" si="73"/>
        <v>1</v>
      </c>
      <c r="AL118" s="5">
        <f t="shared" ca="1" si="74"/>
        <v>0</v>
      </c>
      <c r="AM118" s="5">
        <f t="shared" ca="1" si="75"/>
        <v>0</v>
      </c>
      <c r="AN118" s="5">
        <f t="shared" ca="1" si="76"/>
        <v>0</v>
      </c>
      <c r="AO118" s="6">
        <f t="shared" ca="1" si="77"/>
        <v>0</v>
      </c>
    </row>
    <row r="119" spans="2:41" x14ac:dyDescent="0.25">
      <c r="B119">
        <f t="shared" ca="1" si="57"/>
        <v>2</v>
      </c>
      <c r="C119" s="4" t="str">
        <f ca="1">_xll.XLOOKUP(B119,$M$7:$M$11,$N$7:$N$11)</f>
        <v>Comedy</v>
      </c>
      <c r="D119" s="5">
        <f t="shared" ca="1" si="58"/>
        <v>3</v>
      </c>
      <c r="E119" s="5" t="str">
        <f ca="1">_xll.XLOOKUP(D119,$P$7:$P$10,$Q$7:$Q$10)</f>
        <v>Asia</v>
      </c>
      <c r="F119" s="5">
        <f t="shared" ca="1" si="59"/>
        <v>1</v>
      </c>
      <c r="G119" s="5" t="str">
        <f t="shared" ca="1" si="60"/>
        <v>Yes</v>
      </c>
      <c r="H119" s="5">
        <f t="shared" ca="1" si="61"/>
        <v>2022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4">
        <f t="shared" ca="1" si="62"/>
        <v>0</v>
      </c>
      <c r="T119" s="5">
        <f t="shared" ca="1" si="63"/>
        <v>0</v>
      </c>
      <c r="U119" s="5">
        <f t="shared" ca="1" si="64"/>
        <v>1</v>
      </c>
      <c r="V119" s="5">
        <f t="shared" ca="1" si="65"/>
        <v>0</v>
      </c>
      <c r="W119" s="6">
        <f t="shared" ca="1" si="66"/>
        <v>0</v>
      </c>
      <c r="X119" s="5"/>
      <c r="Y119" s="5"/>
      <c r="Z119" s="4">
        <f t="shared" ca="1" si="67"/>
        <v>0</v>
      </c>
      <c r="AA119" s="5">
        <f t="shared" ca="1" si="68"/>
        <v>1</v>
      </c>
      <c r="AB119" s="5">
        <f t="shared" ca="1" si="69"/>
        <v>0</v>
      </c>
      <c r="AC119" s="6">
        <f t="shared" ca="1" si="70"/>
        <v>0</v>
      </c>
      <c r="AD119" s="5"/>
      <c r="AE119" s="5"/>
      <c r="AF119" s="4">
        <f t="shared" ca="1" si="71"/>
        <v>1</v>
      </c>
      <c r="AG119" s="6">
        <f t="shared" ca="1" si="72"/>
        <v>0</v>
      </c>
      <c r="AH119" s="5"/>
      <c r="AI119" s="5"/>
      <c r="AJ119" s="5"/>
      <c r="AK119" s="4">
        <f t="shared" ca="1" si="73"/>
        <v>0</v>
      </c>
      <c r="AL119" s="5">
        <f t="shared" ca="1" si="74"/>
        <v>0</v>
      </c>
      <c r="AM119" s="5">
        <f t="shared" ca="1" si="75"/>
        <v>0</v>
      </c>
      <c r="AN119" s="5">
        <f t="shared" ca="1" si="76"/>
        <v>0</v>
      </c>
      <c r="AO119" s="6">
        <f t="shared" ca="1" si="77"/>
        <v>1</v>
      </c>
    </row>
    <row r="120" spans="2:41" x14ac:dyDescent="0.25">
      <c r="B120">
        <f t="shared" ca="1" si="57"/>
        <v>1</v>
      </c>
      <c r="C120" s="4" t="str">
        <f ca="1">_xll.XLOOKUP(B120,$M$7:$M$11,$N$7:$N$11)</f>
        <v>Action</v>
      </c>
      <c r="D120" s="5">
        <f t="shared" ca="1" si="58"/>
        <v>4</v>
      </c>
      <c r="E120" s="5" t="str">
        <f ca="1">_xll.XLOOKUP(D120,$P$7:$P$10,$Q$7:$Q$10)</f>
        <v>Africa</v>
      </c>
      <c r="F120" s="5">
        <f t="shared" ca="1" si="59"/>
        <v>1</v>
      </c>
      <c r="G120" s="5" t="str">
        <f t="shared" ca="1" si="60"/>
        <v>Yes</v>
      </c>
      <c r="H120" s="5">
        <f t="shared" ca="1" si="61"/>
        <v>2001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4">
        <f t="shared" ca="1" si="62"/>
        <v>0</v>
      </c>
      <c r="T120" s="5">
        <f t="shared" ca="1" si="63"/>
        <v>1</v>
      </c>
      <c r="U120" s="5">
        <f t="shared" ca="1" si="64"/>
        <v>0</v>
      </c>
      <c r="V120" s="5">
        <f t="shared" ca="1" si="65"/>
        <v>0</v>
      </c>
      <c r="W120" s="6">
        <f t="shared" ca="1" si="66"/>
        <v>0</v>
      </c>
      <c r="X120" s="5"/>
      <c r="Y120" s="5"/>
      <c r="Z120" s="4">
        <f t="shared" ca="1" si="67"/>
        <v>1</v>
      </c>
      <c r="AA120" s="5">
        <f t="shared" ca="1" si="68"/>
        <v>0</v>
      </c>
      <c r="AB120" s="5">
        <f t="shared" ca="1" si="69"/>
        <v>0</v>
      </c>
      <c r="AC120" s="6">
        <f t="shared" ca="1" si="70"/>
        <v>0</v>
      </c>
      <c r="AD120" s="5"/>
      <c r="AE120" s="5"/>
      <c r="AF120" s="4">
        <f t="shared" ca="1" si="71"/>
        <v>1</v>
      </c>
      <c r="AG120" s="6">
        <f t="shared" ca="1" si="72"/>
        <v>0</v>
      </c>
      <c r="AH120" s="5"/>
      <c r="AI120" s="5"/>
      <c r="AJ120" s="5"/>
      <c r="AK120" s="4">
        <f t="shared" ca="1" si="73"/>
        <v>1</v>
      </c>
      <c r="AL120" s="5">
        <f t="shared" ca="1" si="74"/>
        <v>0</v>
      </c>
      <c r="AM120" s="5">
        <f t="shared" ca="1" si="75"/>
        <v>0</v>
      </c>
      <c r="AN120" s="5">
        <f t="shared" ca="1" si="76"/>
        <v>0</v>
      </c>
      <c r="AO120" s="6">
        <f t="shared" ca="1" si="77"/>
        <v>0</v>
      </c>
    </row>
    <row r="121" spans="2:41" x14ac:dyDescent="0.25">
      <c r="B121">
        <f t="shared" ca="1" si="57"/>
        <v>4</v>
      </c>
      <c r="C121" s="4" t="str">
        <f ca="1">_xll.XLOOKUP(B121,$M$7:$M$11,$N$7:$N$11)</f>
        <v>Drama</v>
      </c>
      <c r="D121" s="5">
        <f t="shared" ca="1" si="58"/>
        <v>3</v>
      </c>
      <c r="E121" s="5" t="str">
        <f ca="1">_xll.XLOOKUP(D121,$P$7:$P$10,$Q$7:$Q$10)</f>
        <v>Asia</v>
      </c>
      <c r="F121" s="5">
        <f t="shared" ca="1" si="59"/>
        <v>1</v>
      </c>
      <c r="G121" s="5" t="str">
        <f t="shared" ca="1" si="60"/>
        <v>Yes</v>
      </c>
      <c r="H121" s="5">
        <f t="shared" ca="1" si="61"/>
        <v>2015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4">
        <f t="shared" ca="1" si="62"/>
        <v>1</v>
      </c>
      <c r="T121" s="5">
        <f t="shared" ca="1" si="63"/>
        <v>0</v>
      </c>
      <c r="U121" s="5">
        <f t="shared" ca="1" si="64"/>
        <v>0</v>
      </c>
      <c r="V121" s="5">
        <f t="shared" ca="1" si="65"/>
        <v>0</v>
      </c>
      <c r="W121" s="6">
        <f t="shared" ca="1" si="66"/>
        <v>0</v>
      </c>
      <c r="X121" s="5"/>
      <c r="Y121" s="5"/>
      <c r="Z121" s="4">
        <f t="shared" ca="1" si="67"/>
        <v>0</v>
      </c>
      <c r="AA121" s="5">
        <f t="shared" ca="1" si="68"/>
        <v>1</v>
      </c>
      <c r="AB121" s="5">
        <f t="shared" ca="1" si="69"/>
        <v>0</v>
      </c>
      <c r="AC121" s="6">
        <f t="shared" ca="1" si="70"/>
        <v>0</v>
      </c>
      <c r="AD121" s="5"/>
      <c r="AE121" s="5"/>
      <c r="AF121" s="4">
        <f t="shared" ca="1" si="71"/>
        <v>1</v>
      </c>
      <c r="AG121" s="6">
        <f t="shared" ca="1" si="72"/>
        <v>0</v>
      </c>
      <c r="AH121" s="5"/>
      <c r="AI121" s="5"/>
      <c r="AJ121" s="5"/>
      <c r="AK121" s="4">
        <f t="shared" ca="1" si="73"/>
        <v>0</v>
      </c>
      <c r="AL121" s="5">
        <f t="shared" ca="1" si="74"/>
        <v>0</v>
      </c>
      <c r="AM121" s="5">
        <f t="shared" ca="1" si="75"/>
        <v>1</v>
      </c>
      <c r="AN121" s="5">
        <f t="shared" ca="1" si="76"/>
        <v>0</v>
      </c>
      <c r="AO121" s="6">
        <f t="shared" ca="1" si="77"/>
        <v>0</v>
      </c>
    </row>
    <row r="122" spans="2:41" x14ac:dyDescent="0.25">
      <c r="B122">
        <f t="shared" ca="1" si="57"/>
        <v>4</v>
      </c>
      <c r="C122" s="4" t="str">
        <f ca="1">_xll.XLOOKUP(B122,$M$7:$M$11,$N$7:$N$11)</f>
        <v>Drama</v>
      </c>
      <c r="D122" s="5">
        <f t="shared" ca="1" si="58"/>
        <v>4</v>
      </c>
      <c r="E122" s="5" t="str">
        <f ca="1">_xll.XLOOKUP(D122,$P$7:$P$10,$Q$7:$Q$10)</f>
        <v>Africa</v>
      </c>
      <c r="F122" s="5">
        <f t="shared" ca="1" si="59"/>
        <v>2</v>
      </c>
      <c r="G122" s="5" t="str">
        <f t="shared" ca="1" si="60"/>
        <v>No</v>
      </c>
      <c r="H122" s="5">
        <f t="shared" ca="1" si="61"/>
        <v>2024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4">
        <f t="shared" ca="1" si="62"/>
        <v>1</v>
      </c>
      <c r="T122" s="5">
        <f t="shared" ca="1" si="63"/>
        <v>0</v>
      </c>
      <c r="U122" s="5">
        <f t="shared" ca="1" si="64"/>
        <v>0</v>
      </c>
      <c r="V122" s="5">
        <f t="shared" ca="1" si="65"/>
        <v>0</v>
      </c>
      <c r="W122" s="6">
        <f t="shared" ca="1" si="66"/>
        <v>0</v>
      </c>
      <c r="X122" s="5"/>
      <c r="Y122" s="5"/>
      <c r="Z122" s="4">
        <f t="shared" ca="1" si="67"/>
        <v>1</v>
      </c>
      <c r="AA122" s="5">
        <f t="shared" ca="1" si="68"/>
        <v>0</v>
      </c>
      <c r="AB122" s="5">
        <f t="shared" ca="1" si="69"/>
        <v>0</v>
      </c>
      <c r="AC122" s="6">
        <f t="shared" ca="1" si="70"/>
        <v>0</v>
      </c>
      <c r="AD122" s="5"/>
      <c r="AE122" s="5"/>
      <c r="AF122" s="4">
        <f t="shared" ca="1" si="71"/>
        <v>0</v>
      </c>
      <c r="AG122" s="6">
        <f t="shared" ca="1" si="72"/>
        <v>1</v>
      </c>
      <c r="AH122" s="5"/>
      <c r="AI122" s="5"/>
      <c r="AJ122" s="5"/>
      <c r="AK122" s="4">
        <f t="shared" ca="1" si="73"/>
        <v>0</v>
      </c>
      <c r="AL122" s="5">
        <f t="shared" ca="1" si="74"/>
        <v>0</v>
      </c>
      <c r="AM122" s="5">
        <f t="shared" ca="1" si="75"/>
        <v>0</v>
      </c>
      <c r="AN122" s="5">
        <f t="shared" ca="1" si="76"/>
        <v>0</v>
      </c>
      <c r="AO122" s="6">
        <f t="shared" ca="1" si="77"/>
        <v>1</v>
      </c>
    </row>
    <row r="123" spans="2:41" x14ac:dyDescent="0.25">
      <c r="B123">
        <f t="shared" ca="1" si="57"/>
        <v>5</v>
      </c>
      <c r="C123" s="4" t="str">
        <f ca="1">_xll.XLOOKUP(B123,$M$7:$M$11,$N$7:$N$11)</f>
        <v>Thriller</v>
      </c>
      <c r="D123" s="5">
        <f t="shared" ca="1" si="58"/>
        <v>1</v>
      </c>
      <c r="E123" s="5" t="str">
        <f ca="1">_xll.XLOOKUP(D123,$P$7:$P$10,$Q$7:$Q$10)</f>
        <v>America</v>
      </c>
      <c r="F123" s="5">
        <f t="shared" ca="1" si="59"/>
        <v>1</v>
      </c>
      <c r="G123" s="5" t="str">
        <f t="shared" ca="1" si="60"/>
        <v>Yes</v>
      </c>
      <c r="H123" s="5">
        <f t="shared" ca="1" si="61"/>
        <v>2006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4">
        <f t="shared" ca="1" si="62"/>
        <v>0</v>
      </c>
      <c r="T123" s="5">
        <f t="shared" ca="1" si="63"/>
        <v>0</v>
      </c>
      <c r="U123" s="5">
        <f t="shared" ca="1" si="64"/>
        <v>0</v>
      </c>
      <c r="V123" s="5">
        <f t="shared" ca="1" si="65"/>
        <v>1</v>
      </c>
      <c r="W123" s="6">
        <f t="shared" ca="1" si="66"/>
        <v>0</v>
      </c>
      <c r="X123" s="5"/>
      <c r="Y123" s="5"/>
      <c r="Z123" s="4">
        <f t="shared" ca="1" si="67"/>
        <v>0</v>
      </c>
      <c r="AA123" s="5">
        <f t="shared" ca="1" si="68"/>
        <v>0</v>
      </c>
      <c r="AB123" s="5">
        <f t="shared" ca="1" si="69"/>
        <v>0</v>
      </c>
      <c r="AC123" s="6">
        <f t="shared" ca="1" si="70"/>
        <v>0</v>
      </c>
      <c r="AD123" s="5"/>
      <c r="AE123" s="5"/>
      <c r="AF123" s="4">
        <f t="shared" ca="1" si="71"/>
        <v>1</v>
      </c>
      <c r="AG123" s="6">
        <f t="shared" ca="1" si="72"/>
        <v>0</v>
      </c>
      <c r="AH123" s="5"/>
      <c r="AI123" s="5"/>
      <c r="AJ123" s="5"/>
      <c r="AK123" s="4">
        <f t="shared" ca="1" si="73"/>
        <v>0</v>
      </c>
      <c r="AL123" s="5">
        <f t="shared" ca="1" si="74"/>
        <v>1</v>
      </c>
      <c r="AM123" s="5">
        <f t="shared" ca="1" si="75"/>
        <v>0</v>
      </c>
      <c r="AN123" s="5">
        <f t="shared" ca="1" si="76"/>
        <v>0</v>
      </c>
      <c r="AO123" s="6">
        <f t="shared" ca="1" si="77"/>
        <v>0</v>
      </c>
    </row>
    <row r="124" spans="2:41" x14ac:dyDescent="0.25">
      <c r="B124">
        <f t="shared" ca="1" si="57"/>
        <v>2</v>
      </c>
      <c r="C124" s="4" t="str">
        <f ca="1">_xll.XLOOKUP(B124,$M$7:$M$11,$N$7:$N$11)</f>
        <v>Comedy</v>
      </c>
      <c r="D124" s="5">
        <f t="shared" ca="1" si="58"/>
        <v>1</v>
      </c>
      <c r="E124" s="5" t="str">
        <f ca="1">_xll.XLOOKUP(D124,$P$7:$P$10,$Q$7:$Q$10)</f>
        <v>America</v>
      </c>
      <c r="F124" s="5">
        <f t="shared" ca="1" si="59"/>
        <v>1</v>
      </c>
      <c r="G124" s="5" t="str">
        <f t="shared" ca="1" si="60"/>
        <v>Yes</v>
      </c>
      <c r="H124" s="5">
        <f t="shared" ca="1" si="61"/>
        <v>2005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4">
        <f t="shared" ca="1" si="62"/>
        <v>0</v>
      </c>
      <c r="T124" s="5">
        <f t="shared" ca="1" si="63"/>
        <v>0</v>
      </c>
      <c r="U124" s="5">
        <f t="shared" ca="1" si="64"/>
        <v>1</v>
      </c>
      <c r="V124" s="5">
        <f t="shared" ca="1" si="65"/>
        <v>0</v>
      </c>
      <c r="W124" s="6">
        <f t="shared" ca="1" si="66"/>
        <v>0</v>
      </c>
      <c r="X124" s="5"/>
      <c r="Y124" s="5"/>
      <c r="Z124" s="4">
        <f t="shared" ca="1" si="67"/>
        <v>0</v>
      </c>
      <c r="AA124" s="5">
        <f t="shared" ca="1" si="68"/>
        <v>0</v>
      </c>
      <c r="AB124" s="5">
        <f t="shared" ca="1" si="69"/>
        <v>0</v>
      </c>
      <c r="AC124" s="6">
        <f t="shared" ca="1" si="70"/>
        <v>0</v>
      </c>
      <c r="AD124" s="5"/>
      <c r="AE124" s="5"/>
      <c r="AF124" s="4">
        <f t="shared" ca="1" si="71"/>
        <v>1</v>
      </c>
      <c r="AG124" s="6">
        <f t="shared" ca="1" si="72"/>
        <v>0</v>
      </c>
      <c r="AH124" s="5"/>
      <c r="AI124" s="5"/>
      <c r="AJ124" s="5"/>
      <c r="AK124" s="4">
        <f t="shared" ca="1" si="73"/>
        <v>1</v>
      </c>
      <c r="AL124" s="5">
        <f t="shared" ca="1" si="74"/>
        <v>0</v>
      </c>
      <c r="AM124" s="5">
        <f t="shared" ca="1" si="75"/>
        <v>0</v>
      </c>
      <c r="AN124" s="5">
        <f t="shared" ca="1" si="76"/>
        <v>0</v>
      </c>
      <c r="AO124" s="6">
        <f t="shared" ca="1" si="77"/>
        <v>0</v>
      </c>
    </row>
    <row r="125" spans="2:41" x14ac:dyDescent="0.25">
      <c r="B125">
        <f t="shared" ca="1" si="57"/>
        <v>3</v>
      </c>
      <c r="C125" s="4" t="str">
        <f ca="1">_xll.XLOOKUP(B125,$M$7:$M$11,$N$7:$N$11)</f>
        <v>Horror</v>
      </c>
      <c r="D125" s="5">
        <f t="shared" ca="1" si="58"/>
        <v>4</v>
      </c>
      <c r="E125" s="5" t="str">
        <f ca="1">_xll.XLOOKUP(D125,$P$7:$P$10,$Q$7:$Q$10)</f>
        <v>Africa</v>
      </c>
      <c r="F125" s="5">
        <f t="shared" ca="1" si="59"/>
        <v>2</v>
      </c>
      <c r="G125" s="5" t="str">
        <f t="shared" ca="1" si="60"/>
        <v>No</v>
      </c>
      <c r="H125" s="5">
        <f t="shared" ca="1" si="61"/>
        <v>2016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4">
        <f t="shared" ca="1" si="62"/>
        <v>0</v>
      </c>
      <c r="T125" s="5">
        <f t="shared" ca="1" si="63"/>
        <v>0</v>
      </c>
      <c r="U125" s="5">
        <f t="shared" ca="1" si="64"/>
        <v>0</v>
      </c>
      <c r="V125" s="5">
        <f t="shared" ca="1" si="65"/>
        <v>0</v>
      </c>
      <c r="W125" s="6">
        <f t="shared" ca="1" si="66"/>
        <v>1</v>
      </c>
      <c r="X125" s="5"/>
      <c r="Y125" s="5"/>
      <c r="Z125" s="4">
        <f t="shared" ca="1" si="67"/>
        <v>1</v>
      </c>
      <c r="AA125" s="5">
        <f t="shared" ca="1" si="68"/>
        <v>0</v>
      </c>
      <c r="AB125" s="5">
        <f t="shared" ca="1" si="69"/>
        <v>0</v>
      </c>
      <c r="AC125" s="6">
        <f t="shared" ca="1" si="70"/>
        <v>0</v>
      </c>
      <c r="AD125" s="5"/>
      <c r="AE125" s="5"/>
      <c r="AF125" s="4">
        <f t="shared" ca="1" si="71"/>
        <v>0</v>
      </c>
      <c r="AG125" s="6">
        <f t="shared" ca="1" si="72"/>
        <v>1</v>
      </c>
      <c r="AH125" s="5"/>
      <c r="AI125" s="5"/>
      <c r="AJ125" s="5"/>
      <c r="AK125" s="4">
        <f t="shared" ca="1" si="73"/>
        <v>0</v>
      </c>
      <c r="AL125" s="5">
        <f t="shared" ca="1" si="74"/>
        <v>0</v>
      </c>
      <c r="AM125" s="5">
        <f t="shared" ca="1" si="75"/>
        <v>0</v>
      </c>
      <c r="AN125" s="5">
        <f t="shared" ca="1" si="76"/>
        <v>1</v>
      </c>
      <c r="AO125" s="6">
        <f t="shared" ca="1" si="77"/>
        <v>0</v>
      </c>
    </row>
    <row r="126" spans="2:41" x14ac:dyDescent="0.25">
      <c r="B126">
        <f t="shared" ca="1" si="57"/>
        <v>2</v>
      </c>
      <c r="C126" s="4" t="str">
        <f ca="1">_xll.XLOOKUP(B126,$M$7:$M$11,$N$7:$N$11)</f>
        <v>Comedy</v>
      </c>
      <c r="D126" s="5">
        <f t="shared" ca="1" si="58"/>
        <v>2</v>
      </c>
      <c r="E126" s="5" t="str">
        <f ca="1">_xll.XLOOKUP(D126,$P$7:$P$10,$Q$7:$Q$10)</f>
        <v>Europe</v>
      </c>
      <c r="F126" s="5">
        <f t="shared" ca="1" si="59"/>
        <v>1</v>
      </c>
      <c r="G126" s="5" t="str">
        <f t="shared" ca="1" si="60"/>
        <v>Yes</v>
      </c>
      <c r="H126" s="5">
        <f t="shared" ca="1" si="61"/>
        <v>2011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4">
        <f t="shared" ca="1" si="62"/>
        <v>0</v>
      </c>
      <c r="T126" s="5">
        <f t="shared" ca="1" si="63"/>
        <v>0</v>
      </c>
      <c r="U126" s="5">
        <f t="shared" ca="1" si="64"/>
        <v>1</v>
      </c>
      <c r="V126" s="5">
        <f t="shared" ca="1" si="65"/>
        <v>0</v>
      </c>
      <c r="W126" s="6">
        <f t="shared" ca="1" si="66"/>
        <v>0</v>
      </c>
      <c r="X126" s="5"/>
      <c r="Y126" s="5"/>
      <c r="Z126" s="4">
        <f t="shared" ca="1" si="67"/>
        <v>0</v>
      </c>
      <c r="AA126" s="5">
        <f t="shared" ca="1" si="68"/>
        <v>0</v>
      </c>
      <c r="AB126" s="5">
        <f t="shared" ca="1" si="69"/>
        <v>1</v>
      </c>
      <c r="AC126" s="6">
        <f t="shared" ca="1" si="70"/>
        <v>0</v>
      </c>
      <c r="AD126" s="5"/>
      <c r="AE126" s="5"/>
      <c r="AF126" s="4">
        <f t="shared" ca="1" si="71"/>
        <v>1</v>
      </c>
      <c r="AG126" s="6">
        <f t="shared" ca="1" si="72"/>
        <v>0</v>
      </c>
      <c r="AH126" s="5"/>
      <c r="AI126" s="5"/>
      <c r="AJ126" s="5"/>
      <c r="AK126" s="4">
        <f t="shared" ca="1" si="73"/>
        <v>0</v>
      </c>
      <c r="AL126" s="5">
        <f t="shared" ca="1" si="74"/>
        <v>0</v>
      </c>
      <c r="AM126" s="5">
        <f t="shared" ca="1" si="75"/>
        <v>1</v>
      </c>
      <c r="AN126" s="5">
        <f t="shared" ca="1" si="76"/>
        <v>0</v>
      </c>
      <c r="AO126" s="6">
        <f t="shared" ca="1" si="77"/>
        <v>0</v>
      </c>
    </row>
    <row r="127" spans="2:41" x14ac:dyDescent="0.25">
      <c r="B127">
        <f t="shared" ca="1" si="57"/>
        <v>5</v>
      </c>
      <c r="C127" s="4" t="str">
        <f ca="1">_xll.XLOOKUP(B127,$M$7:$M$11,$N$7:$N$11)</f>
        <v>Thriller</v>
      </c>
      <c r="D127" s="5">
        <f t="shared" ca="1" si="58"/>
        <v>2</v>
      </c>
      <c r="E127" s="5" t="str">
        <f ca="1">_xll.XLOOKUP(D127,$P$7:$P$10,$Q$7:$Q$10)</f>
        <v>Europe</v>
      </c>
      <c r="F127" s="5">
        <f t="shared" ca="1" si="59"/>
        <v>2</v>
      </c>
      <c r="G127" s="5" t="str">
        <f t="shared" ca="1" si="60"/>
        <v>No</v>
      </c>
      <c r="H127" s="5">
        <f t="shared" ca="1" si="61"/>
        <v>2011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4">
        <f t="shared" ca="1" si="62"/>
        <v>0</v>
      </c>
      <c r="T127" s="5">
        <f t="shared" ca="1" si="63"/>
        <v>0</v>
      </c>
      <c r="U127" s="5">
        <f t="shared" ca="1" si="64"/>
        <v>0</v>
      </c>
      <c r="V127" s="5">
        <f t="shared" ca="1" si="65"/>
        <v>1</v>
      </c>
      <c r="W127" s="6">
        <f t="shared" ca="1" si="66"/>
        <v>0</v>
      </c>
      <c r="X127" s="6">
        <f t="shared" ref="X127:X140" ca="1" si="78">IF(D127="Horror",1,0)</f>
        <v>0</v>
      </c>
      <c r="Y127" s="5"/>
      <c r="Z127" s="4">
        <f t="shared" ca="1" si="67"/>
        <v>0</v>
      </c>
      <c r="AA127" s="5">
        <f t="shared" ca="1" si="68"/>
        <v>0</v>
      </c>
      <c r="AB127" s="5">
        <f t="shared" ca="1" si="69"/>
        <v>1</v>
      </c>
      <c r="AC127" s="6">
        <f t="shared" ca="1" si="70"/>
        <v>0</v>
      </c>
      <c r="AD127" s="5"/>
      <c r="AE127" s="5"/>
      <c r="AF127" s="4">
        <f t="shared" ca="1" si="71"/>
        <v>0</v>
      </c>
      <c r="AG127" s="6">
        <f t="shared" ca="1" si="72"/>
        <v>1</v>
      </c>
      <c r="AH127" s="5"/>
      <c r="AI127" s="5"/>
      <c r="AJ127" s="5"/>
      <c r="AK127" s="4">
        <f t="shared" ca="1" si="73"/>
        <v>0</v>
      </c>
      <c r="AL127" s="5">
        <f t="shared" ca="1" si="74"/>
        <v>0</v>
      </c>
      <c r="AM127" s="5">
        <f t="shared" ca="1" si="75"/>
        <v>1</v>
      </c>
      <c r="AN127" s="5">
        <f t="shared" ca="1" si="76"/>
        <v>0</v>
      </c>
      <c r="AO127" s="6">
        <f t="shared" ca="1" si="77"/>
        <v>0</v>
      </c>
    </row>
    <row r="128" spans="2:41" x14ac:dyDescent="0.25">
      <c r="B128">
        <f t="shared" ca="1" si="57"/>
        <v>1</v>
      </c>
      <c r="C128" s="4" t="str">
        <f ca="1">_xll.XLOOKUP(B128,$M$7:$M$11,$N$7:$N$11)</f>
        <v>Action</v>
      </c>
      <c r="D128" s="5">
        <f t="shared" ca="1" si="58"/>
        <v>1</v>
      </c>
      <c r="E128" s="5" t="str">
        <f ca="1">_xll.XLOOKUP(D128,$P$7:$P$10,$Q$7:$Q$10)</f>
        <v>America</v>
      </c>
      <c r="F128" s="5">
        <f t="shared" ca="1" si="59"/>
        <v>1</v>
      </c>
      <c r="G128" s="5" t="str">
        <f t="shared" ca="1" si="60"/>
        <v>Yes</v>
      </c>
      <c r="H128" s="5">
        <f t="shared" ca="1" si="61"/>
        <v>2011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4">
        <f t="shared" ca="1" si="62"/>
        <v>0</v>
      </c>
      <c r="T128" s="5">
        <f t="shared" ca="1" si="63"/>
        <v>1</v>
      </c>
      <c r="U128" s="5">
        <f t="shared" ca="1" si="64"/>
        <v>0</v>
      </c>
      <c r="V128" s="5">
        <f t="shared" ca="1" si="65"/>
        <v>0</v>
      </c>
      <c r="W128" s="6">
        <f t="shared" ca="1" si="66"/>
        <v>0</v>
      </c>
      <c r="X128" s="5"/>
      <c r="Y128" s="5"/>
      <c r="Z128" s="4">
        <f t="shared" ca="1" si="67"/>
        <v>0</v>
      </c>
      <c r="AA128" s="5">
        <f t="shared" ca="1" si="68"/>
        <v>0</v>
      </c>
      <c r="AB128" s="5">
        <f t="shared" ca="1" si="69"/>
        <v>0</v>
      </c>
      <c r="AC128" s="6">
        <f t="shared" ca="1" si="70"/>
        <v>0</v>
      </c>
      <c r="AD128" s="5"/>
      <c r="AE128" s="5"/>
      <c r="AF128" s="4">
        <f t="shared" ca="1" si="71"/>
        <v>1</v>
      </c>
      <c r="AG128" s="6">
        <f t="shared" ca="1" si="72"/>
        <v>0</v>
      </c>
      <c r="AH128" s="5"/>
      <c r="AI128" s="5"/>
      <c r="AJ128" s="5"/>
      <c r="AK128" s="4">
        <f t="shared" ca="1" si="73"/>
        <v>0</v>
      </c>
      <c r="AL128" s="5">
        <f t="shared" ca="1" si="74"/>
        <v>0</v>
      </c>
      <c r="AM128" s="5">
        <f t="shared" ca="1" si="75"/>
        <v>1</v>
      </c>
      <c r="AN128" s="5">
        <f t="shared" ca="1" si="76"/>
        <v>0</v>
      </c>
      <c r="AO128" s="6">
        <f t="shared" ca="1" si="77"/>
        <v>0</v>
      </c>
    </row>
    <row r="129" spans="1:41" x14ac:dyDescent="0.25">
      <c r="B129">
        <f t="shared" ca="1" si="57"/>
        <v>3</v>
      </c>
      <c r="C129" s="4" t="str">
        <f ca="1">_xll.XLOOKUP(B129,$M$7:$M$11,$N$7:$N$11)</f>
        <v>Horror</v>
      </c>
      <c r="D129" s="5">
        <f t="shared" ca="1" si="58"/>
        <v>2</v>
      </c>
      <c r="E129" s="5" t="str">
        <f ca="1">_xll.XLOOKUP(D129,$P$7:$P$10,$Q$7:$Q$10)</f>
        <v>Europe</v>
      </c>
      <c r="F129" s="5">
        <f t="shared" ca="1" si="59"/>
        <v>1</v>
      </c>
      <c r="G129" s="5" t="str">
        <f t="shared" ca="1" si="60"/>
        <v>Yes</v>
      </c>
      <c r="H129" s="5">
        <f t="shared" ca="1" si="61"/>
        <v>2024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4">
        <f t="shared" ca="1" si="62"/>
        <v>0</v>
      </c>
      <c r="T129" s="5">
        <f t="shared" ca="1" si="63"/>
        <v>0</v>
      </c>
      <c r="U129" s="5">
        <f t="shared" ca="1" si="64"/>
        <v>0</v>
      </c>
      <c r="V129" s="5">
        <f t="shared" ca="1" si="65"/>
        <v>0</v>
      </c>
      <c r="W129" s="6">
        <f t="shared" ca="1" si="66"/>
        <v>1</v>
      </c>
      <c r="X129" s="5"/>
      <c r="Y129" s="5"/>
      <c r="Z129" s="4">
        <f t="shared" ca="1" si="67"/>
        <v>0</v>
      </c>
      <c r="AA129" s="5">
        <f t="shared" ca="1" si="68"/>
        <v>0</v>
      </c>
      <c r="AB129" s="5">
        <f t="shared" ca="1" si="69"/>
        <v>1</v>
      </c>
      <c r="AC129" s="6">
        <f t="shared" ca="1" si="70"/>
        <v>0</v>
      </c>
      <c r="AD129" s="5"/>
      <c r="AE129" s="5"/>
      <c r="AF129" s="4">
        <f t="shared" ca="1" si="71"/>
        <v>1</v>
      </c>
      <c r="AG129" s="6">
        <f t="shared" ca="1" si="72"/>
        <v>0</v>
      </c>
      <c r="AH129" s="5"/>
      <c r="AI129" s="5"/>
      <c r="AJ129" s="5"/>
      <c r="AK129" s="4">
        <f t="shared" ca="1" si="73"/>
        <v>0</v>
      </c>
      <c r="AL129" s="5">
        <f t="shared" ca="1" si="74"/>
        <v>0</v>
      </c>
      <c r="AM129" s="5">
        <f t="shared" ca="1" si="75"/>
        <v>0</v>
      </c>
      <c r="AN129" s="5">
        <f t="shared" ca="1" si="76"/>
        <v>0</v>
      </c>
      <c r="AO129" s="6">
        <f t="shared" ca="1" si="77"/>
        <v>1</v>
      </c>
    </row>
    <row r="130" spans="1:41" x14ac:dyDescent="0.25">
      <c r="B130">
        <f t="shared" ca="1" si="57"/>
        <v>2</v>
      </c>
      <c r="C130" s="4" t="str">
        <f ca="1">_xll.XLOOKUP(B130,$M$7:$M$11,$N$7:$N$11)</f>
        <v>Comedy</v>
      </c>
      <c r="D130" s="5">
        <f t="shared" ca="1" si="58"/>
        <v>3</v>
      </c>
      <c r="E130" s="5" t="str">
        <f ca="1">_xll.XLOOKUP(D130,$P$7:$P$10,$Q$7:$Q$10)</f>
        <v>Asia</v>
      </c>
      <c r="F130" s="5">
        <f t="shared" ca="1" si="59"/>
        <v>2</v>
      </c>
      <c r="G130" s="5" t="str">
        <f t="shared" ca="1" si="60"/>
        <v>No</v>
      </c>
      <c r="H130" s="5">
        <f t="shared" ca="1" si="61"/>
        <v>2022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4">
        <f t="shared" ca="1" si="62"/>
        <v>0</v>
      </c>
      <c r="T130" s="5">
        <f t="shared" ca="1" si="63"/>
        <v>0</v>
      </c>
      <c r="U130" s="5">
        <f t="shared" ca="1" si="64"/>
        <v>1</v>
      </c>
      <c r="V130" s="5">
        <f t="shared" ca="1" si="65"/>
        <v>0</v>
      </c>
      <c r="W130" s="6">
        <f t="shared" ca="1" si="66"/>
        <v>0</v>
      </c>
      <c r="X130" s="5"/>
      <c r="Y130" s="5"/>
      <c r="Z130" s="4">
        <f t="shared" ca="1" si="67"/>
        <v>0</v>
      </c>
      <c r="AA130" s="5">
        <f t="shared" ca="1" si="68"/>
        <v>1</v>
      </c>
      <c r="AB130" s="5">
        <f t="shared" ca="1" si="69"/>
        <v>0</v>
      </c>
      <c r="AC130" s="6">
        <f t="shared" ca="1" si="70"/>
        <v>0</v>
      </c>
      <c r="AD130" s="5"/>
      <c r="AE130" s="5"/>
      <c r="AF130" s="4">
        <f t="shared" ca="1" si="71"/>
        <v>0</v>
      </c>
      <c r="AG130" s="6">
        <f t="shared" ca="1" si="72"/>
        <v>1</v>
      </c>
      <c r="AH130" s="5"/>
      <c r="AI130" s="5"/>
      <c r="AJ130" s="5"/>
      <c r="AK130" s="4">
        <f t="shared" ca="1" si="73"/>
        <v>0</v>
      </c>
      <c r="AL130" s="5">
        <f t="shared" ca="1" si="74"/>
        <v>0</v>
      </c>
      <c r="AM130" s="5">
        <f t="shared" ca="1" si="75"/>
        <v>0</v>
      </c>
      <c r="AN130" s="5">
        <f t="shared" ca="1" si="76"/>
        <v>0</v>
      </c>
      <c r="AO130" s="6">
        <f t="shared" ca="1" si="77"/>
        <v>1</v>
      </c>
    </row>
    <row r="131" spans="1:41" ht="15.75" thickBot="1" x14ac:dyDescent="0.3">
      <c r="B131">
        <f t="shared" ca="1" si="57"/>
        <v>3</v>
      </c>
      <c r="C131" s="4" t="str">
        <f ca="1">_xll.XLOOKUP(B131,$M$7:$M$11,$N$7:$N$11)</f>
        <v>Horror</v>
      </c>
      <c r="D131" s="5">
        <f t="shared" ca="1" si="58"/>
        <v>1</v>
      </c>
      <c r="E131" s="5" t="str">
        <f ca="1">_xll.XLOOKUP(D131,$P$7:$P$10,$Q$7:$Q$10)</f>
        <v>America</v>
      </c>
      <c r="F131" s="5">
        <f t="shared" ca="1" si="59"/>
        <v>1</v>
      </c>
      <c r="G131" s="5" t="str">
        <f t="shared" ca="1" si="60"/>
        <v>Yes</v>
      </c>
      <c r="H131" s="5">
        <f t="shared" ca="1" si="61"/>
        <v>2005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4">
        <f t="shared" ca="1" si="62"/>
        <v>0</v>
      </c>
      <c r="T131" s="5">
        <f t="shared" ca="1" si="63"/>
        <v>0</v>
      </c>
      <c r="U131" s="5">
        <f t="shared" ca="1" si="64"/>
        <v>0</v>
      </c>
      <c r="V131" s="5">
        <f t="shared" ca="1" si="65"/>
        <v>0</v>
      </c>
      <c r="W131" s="6">
        <f t="shared" ca="1" si="66"/>
        <v>1</v>
      </c>
      <c r="X131" s="5"/>
      <c r="Y131" s="5"/>
      <c r="Z131" s="4">
        <f t="shared" ca="1" si="67"/>
        <v>0</v>
      </c>
      <c r="AA131" s="5">
        <f t="shared" ca="1" si="68"/>
        <v>0</v>
      </c>
      <c r="AB131" s="5">
        <f t="shared" ca="1" si="69"/>
        <v>0</v>
      </c>
      <c r="AC131" s="6">
        <f t="shared" ca="1" si="70"/>
        <v>0</v>
      </c>
      <c r="AD131" s="5"/>
      <c r="AE131" s="5"/>
      <c r="AF131" s="4">
        <f t="shared" ca="1" si="71"/>
        <v>1</v>
      </c>
      <c r="AG131" s="6">
        <f t="shared" ca="1" si="72"/>
        <v>0</v>
      </c>
      <c r="AH131" s="5"/>
      <c r="AI131" s="5"/>
      <c r="AJ131" s="5"/>
      <c r="AK131" s="4">
        <f t="shared" ca="1" si="73"/>
        <v>1</v>
      </c>
      <c r="AL131" s="5">
        <f t="shared" ca="1" si="74"/>
        <v>0</v>
      </c>
      <c r="AM131" s="5">
        <f t="shared" ca="1" si="75"/>
        <v>0</v>
      </c>
      <c r="AN131" s="5">
        <f t="shared" ca="1" si="76"/>
        <v>0</v>
      </c>
      <c r="AO131" s="6">
        <f t="shared" ca="1" si="77"/>
        <v>0</v>
      </c>
    </row>
    <row r="132" spans="1:41" ht="15.75" thickBot="1" x14ac:dyDescent="0.3"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 t="s">
        <v>15</v>
      </c>
      <c r="S132" s="10">
        <f ca="1">SUM(S102:S131)</f>
        <v>6</v>
      </c>
      <c r="T132" s="11">
        <f t="shared" ref="T132" ca="1" si="79">SUM(T102:T131)</f>
        <v>6</v>
      </c>
      <c r="U132" s="11">
        <f t="shared" ref="U132" ca="1" si="80">SUM(U102:U131)</f>
        <v>6</v>
      </c>
      <c r="V132" s="11">
        <f t="shared" ref="V132" ca="1" si="81">SUM(V102:V131)</f>
        <v>4</v>
      </c>
      <c r="W132" s="12">
        <f t="shared" ref="W132" ca="1" si="82">SUM(W102:W131)</f>
        <v>8</v>
      </c>
      <c r="X132" s="5"/>
      <c r="Y132" s="5" t="s">
        <v>15</v>
      </c>
      <c r="Z132" s="10">
        <f ca="1">SUM(Z102:Z131)</f>
        <v>5</v>
      </c>
      <c r="AA132" s="11">
        <f t="shared" ref="AA132" ca="1" si="83">SUM(AA102:AA131)</f>
        <v>8</v>
      </c>
      <c r="AB132" s="11">
        <f t="shared" ref="AB132" ca="1" si="84">SUM(AB102:AB131)</f>
        <v>9</v>
      </c>
      <c r="AC132" s="12">
        <f t="shared" ref="AC132" ca="1" si="85">SUM(AC102:AC131)</f>
        <v>0</v>
      </c>
      <c r="AD132" s="5"/>
      <c r="AE132" s="5" t="s">
        <v>15</v>
      </c>
      <c r="AF132" s="10">
        <f ca="1">SUM(AF102:AF131)</f>
        <v>19</v>
      </c>
      <c r="AG132" s="12">
        <f ca="1">SUM(AG102:AG131)</f>
        <v>11</v>
      </c>
      <c r="AH132" s="5"/>
      <c r="AI132" s="5"/>
      <c r="AJ132" s="5" t="s">
        <v>15</v>
      </c>
      <c r="AK132" s="10">
        <f ca="1">SUM(AK102:AK131)</f>
        <v>7</v>
      </c>
      <c r="AL132" s="11">
        <f t="shared" ref="AL132" ca="1" si="86">SUM(AL102:AL131)</f>
        <v>6</v>
      </c>
      <c r="AM132" s="11">
        <f t="shared" ref="AM132" ca="1" si="87">SUM(AM102:AM131)</f>
        <v>6</v>
      </c>
      <c r="AN132" s="11">
        <f t="shared" ref="AN132" ca="1" si="88">SUM(AN102:AN131)</f>
        <v>2</v>
      </c>
      <c r="AO132" s="12">
        <f t="shared" ref="AO132" ca="1" si="89">SUM(AO102:AO131)</f>
        <v>9</v>
      </c>
    </row>
    <row r="133" spans="1:41" x14ac:dyDescent="0.25"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6"/>
    </row>
    <row r="134" spans="1:41" x14ac:dyDescent="0.25"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>
        <f ca="1">S132</f>
        <v>6</v>
      </c>
      <c r="T134" s="5" t="str">
        <f>S101</f>
        <v>Drama</v>
      </c>
      <c r="U134" s="5">
        <f ca="1">MAX(S134:S138)</f>
        <v>8</v>
      </c>
      <c r="V134" s="5"/>
      <c r="W134" s="5"/>
      <c r="X134" s="5"/>
      <c r="Y134" s="5"/>
      <c r="Z134" s="5">
        <f ca="1">Z132</f>
        <v>5</v>
      </c>
      <c r="AA134" s="5" t="str">
        <f>Z101</f>
        <v>Africa</v>
      </c>
      <c r="AB134" s="5">
        <f ca="1">MAX(Z134:Z138)</f>
        <v>9</v>
      </c>
      <c r="AC134" s="5"/>
      <c r="AD134" s="5"/>
      <c r="AE134" s="5"/>
      <c r="AF134" s="5">
        <f ca="1">AF132</f>
        <v>19</v>
      </c>
      <c r="AG134" s="5" t="str">
        <f>AF101</f>
        <v>Yes</v>
      </c>
      <c r="AH134" s="5"/>
      <c r="AI134" s="5"/>
      <c r="AJ134" s="5"/>
      <c r="AK134" s="5"/>
      <c r="AL134" s="5">
        <f ca="1">AL132</f>
        <v>6</v>
      </c>
      <c r="AM134" s="5" t="str">
        <f>AL101</f>
        <v>From 2006 to 2010</v>
      </c>
      <c r="AN134" s="5"/>
      <c r="AO134" s="6"/>
    </row>
    <row r="135" spans="1:41" x14ac:dyDescent="0.25"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>
        <f ca="1">T132</f>
        <v>6</v>
      </c>
      <c r="T135" s="5" t="str">
        <f>T101</f>
        <v>Action</v>
      </c>
      <c r="U135" s="5"/>
      <c r="V135" s="5"/>
      <c r="W135" s="5"/>
      <c r="X135" s="5"/>
      <c r="Y135" s="5"/>
      <c r="Z135" s="5">
        <f ca="1">AA132</f>
        <v>8</v>
      </c>
      <c r="AA135" s="5" t="str">
        <f>AA101</f>
        <v>Asia</v>
      </c>
      <c r="AB135" s="5"/>
      <c r="AC135" s="5"/>
      <c r="AD135" s="5"/>
      <c r="AE135" s="5"/>
      <c r="AF135" s="5">
        <f ca="1">AG132</f>
        <v>11</v>
      </c>
      <c r="AG135" s="5" t="str">
        <f>AG101</f>
        <v>No</v>
      </c>
      <c r="AH135" s="5">
        <f ca="1">MAX(AF135:AF139)</f>
        <v>11</v>
      </c>
      <c r="AI135" s="5"/>
      <c r="AJ135" s="5"/>
      <c r="AK135" s="5"/>
      <c r="AL135" s="5">
        <f ca="1">AM132</f>
        <v>6</v>
      </c>
      <c r="AM135" s="5" t="str">
        <f>AM101</f>
        <v>From 2011 to 2015</v>
      </c>
      <c r="AN135" s="5">
        <f ca="1">MAX(AL134:AL137)</f>
        <v>9</v>
      </c>
      <c r="AO135" s="6"/>
    </row>
    <row r="136" spans="1:41" x14ac:dyDescent="0.25"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>
        <f ca="1">U132</f>
        <v>6</v>
      </c>
      <c r="T136" s="5" t="str">
        <f>U101</f>
        <v>Comedy</v>
      </c>
      <c r="U136" s="5"/>
      <c r="V136" s="20" t="str">
        <f ca="1">_xll.XLOOKUP(U134,S134:S138,T134:T138)</f>
        <v>Horror</v>
      </c>
      <c r="W136" s="5"/>
      <c r="X136" s="5"/>
      <c r="Y136" s="5"/>
      <c r="Z136" s="5">
        <f ca="1">AB132</f>
        <v>9</v>
      </c>
      <c r="AA136" s="5" t="str">
        <f>AB101</f>
        <v>Europe</v>
      </c>
      <c r="AB136" s="5"/>
      <c r="AC136" s="20" t="str">
        <f ca="1">_xll.XLOOKUP(AB134,Z134:Z137,AA134:AA137)</f>
        <v>Europe</v>
      </c>
      <c r="AD136" s="5"/>
      <c r="AE136" s="5"/>
      <c r="AF136" s="5"/>
      <c r="AG136" s="5"/>
      <c r="AH136" s="5"/>
      <c r="AI136" s="5"/>
      <c r="AJ136" s="5"/>
      <c r="AK136" s="5"/>
      <c r="AL136" s="5">
        <f ca="1">AN132</f>
        <v>2</v>
      </c>
      <c r="AM136" s="5" t="str">
        <f>AN101</f>
        <v>From 2016 to 2020</v>
      </c>
      <c r="AN136" s="5"/>
      <c r="AO136" s="21" t="str">
        <f ca="1">_xll.XLOOKUP(AN135,AL134:AL137,AM134:AM137)</f>
        <v>From 2021 to 2025</v>
      </c>
    </row>
    <row r="137" spans="1:41" x14ac:dyDescent="0.25"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>
        <f ca="1">V132</f>
        <v>4</v>
      </c>
      <c r="T137" s="5" t="str">
        <f>V101</f>
        <v>Thriller</v>
      </c>
      <c r="U137" s="5"/>
      <c r="V137" s="5"/>
      <c r="W137" s="5"/>
      <c r="X137" s="5"/>
      <c r="Y137" s="5"/>
      <c r="Z137" s="5">
        <f ca="1">AC132</f>
        <v>0</v>
      </c>
      <c r="AA137" s="5" t="str">
        <f>AC101</f>
        <v>America</v>
      </c>
      <c r="AB137" s="5"/>
      <c r="AC137" s="5"/>
      <c r="AD137" s="5"/>
      <c r="AE137" s="5"/>
      <c r="AF137" s="5"/>
      <c r="AG137" s="5"/>
      <c r="AH137" s="20" t="str">
        <f ca="1">_xll.XLOOKUP(AH135,AF134:AF135,AG134:AG135)</f>
        <v>No</v>
      </c>
      <c r="AI137" s="5"/>
      <c r="AJ137" s="5"/>
      <c r="AK137" s="5"/>
      <c r="AL137" s="5">
        <f ca="1">AO132</f>
        <v>9</v>
      </c>
      <c r="AM137" s="5" t="str">
        <f>AO101</f>
        <v>From 2021 to 2025</v>
      </c>
      <c r="AN137" s="5"/>
      <c r="AO137" s="6"/>
    </row>
    <row r="138" spans="1:41" x14ac:dyDescent="0.25"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>
        <f ca="1">W132</f>
        <v>8</v>
      </c>
      <c r="T138" s="5" t="str">
        <f>W101</f>
        <v>Horror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6"/>
    </row>
    <row r="139" spans="1:41" ht="15.75" thickBot="1" x14ac:dyDescent="0.3"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9"/>
    </row>
    <row r="142" spans="1:41" ht="15.75" thickBot="1" x14ac:dyDescent="0.3"/>
    <row r="143" spans="1:41" ht="15.75" thickBot="1" x14ac:dyDescent="0.3">
      <c r="C143" s="13" t="s">
        <v>30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5"/>
    </row>
    <row r="144" spans="1:41" x14ac:dyDescent="0.25">
      <c r="A144" t="s">
        <v>0</v>
      </c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3"/>
    </row>
    <row r="145" spans="2:41" ht="15.75" thickBot="1" x14ac:dyDescent="0.3"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6"/>
    </row>
    <row r="146" spans="2:41" ht="15.75" thickBot="1" x14ac:dyDescent="0.3"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 t="s">
        <v>1</v>
      </c>
      <c r="N146" s="5"/>
      <c r="O146" s="5"/>
      <c r="P146" s="5" t="s">
        <v>10</v>
      </c>
      <c r="Q146" s="5"/>
      <c r="R146" s="5"/>
      <c r="S146" s="13" t="s">
        <v>16</v>
      </c>
      <c r="T146" s="14"/>
      <c r="U146" s="14"/>
      <c r="V146" s="14"/>
      <c r="W146" s="15"/>
      <c r="X146" s="16"/>
      <c r="Y146" s="5"/>
      <c r="Z146" s="17" t="s">
        <v>17</v>
      </c>
      <c r="AA146" s="18"/>
      <c r="AB146" s="18"/>
      <c r="AC146" s="19"/>
      <c r="AD146" s="5"/>
      <c r="AE146" s="5"/>
      <c r="AF146" s="17" t="s">
        <v>3</v>
      </c>
      <c r="AG146" s="19"/>
      <c r="AH146" s="16"/>
      <c r="AI146" s="16"/>
      <c r="AJ146" s="5"/>
      <c r="AK146" s="17" t="s">
        <v>25</v>
      </c>
      <c r="AL146" s="18"/>
      <c r="AM146" s="18"/>
      <c r="AN146" s="18"/>
      <c r="AO146" s="19"/>
    </row>
    <row r="147" spans="2:41" ht="15.75" thickBot="1" x14ac:dyDescent="0.3">
      <c r="C147" s="4" t="s">
        <v>1</v>
      </c>
      <c r="D147" s="5"/>
      <c r="E147" s="5" t="s">
        <v>2</v>
      </c>
      <c r="F147" s="5"/>
      <c r="G147" s="5" t="s">
        <v>3</v>
      </c>
      <c r="H147" s="5" t="s">
        <v>4</v>
      </c>
      <c r="I147" s="5"/>
      <c r="J147" s="5"/>
      <c r="K147" s="5"/>
      <c r="L147" s="5"/>
      <c r="M147" s="5">
        <v>1</v>
      </c>
      <c r="N147" s="5" t="s">
        <v>5</v>
      </c>
      <c r="O147" s="5"/>
      <c r="P147" s="5">
        <v>1</v>
      </c>
      <c r="Q147" s="5" t="s">
        <v>11</v>
      </c>
      <c r="R147" s="5"/>
      <c r="S147" s="10" t="s">
        <v>8</v>
      </c>
      <c r="T147" s="11" t="s">
        <v>5</v>
      </c>
      <c r="U147" s="11" t="s">
        <v>6</v>
      </c>
      <c r="V147" s="11" t="s">
        <v>9</v>
      </c>
      <c r="W147" s="12" t="s">
        <v>7</v>
      </c>
      <c r="X147" s="5"/>
      <c r="Y147" s="5"/>
      <c r="Z147" s="10" t="s">
        <v>14</v>
      </c>
      <c r="AA147" s="11" t="s">
        <v>13</v>
      </c>
      <c r="AB147" s="11" t="s">
        <v>12</v>
      </c>
      <c r="AC147" s="12" t="s">
        <v>11</v>
      </c>
      <c r="AD147" s="5"/>
      <c r="AE147" s="5"/>
      <c r="AF147" s="10" t="s">
        <v>18</v>
      </c>
      <c r="AG147" s="12" t="s">
        <v>19</v>
      </c>
      <c r="AH147" s="5"/>
      <c r="AI147" s="5"/>
      <c r="AJ147" s="5"/>
      <c r="AK147" s="10" t="s">
        <v>20</v>
      </c>
      <c r="AL147" s="11" t="s">
        <v>21</v>
      </c>
      <c r="AM147" s="11" t="s">
        <v>22</v>
      </c>
      <c r="AN147" s="11" t="s">
        <v>23</v>
      </c>
      <c r="AO147" s="12" t="s">
        <v>24</v>
      </c>
    </row>
    <row r="148" spans="2:41" x14ac:dyDescent="0.25">
      <c r="B148">
        <f ca="1">RANDBETWEEN(1,5)</f>
        <v>1</v>
      </c>
      <c r="C148" s="4" t="str">
        <f ca="1">_xll.XLOOKUP(B148,$M$7:$M$11,$N$7:$N$11)</f>
        <v>Action</v>
      </c>
      <c r="D148" s="5">
        <f ca="1">RANDBETWEEN(1,4)</f>
        <v>2</v>
      </c>
      <c r="E148" s="5" t="str">
        <f ca="1">_xll.XLOOKUP(D148,$P$7:$P$10,$Q$7:$Q$10)</f>
        <v>Europe</v>
      </c>
      <c r="F148" s="5">
        <f ca="1">RANDBETWEEN(1,2)</f>
        <v>2</v>
      </c>
      <c r="G148" s="5" t="str">
        <f ca="1">IF(F148 = 1, "Yes","No")</f>
        <v>No</v>
      </c>
      <c r="H148" s="5">
        <f ca="1">RANDBETWEEN(2000,2025)</f>
        <v>2012</v>
      </c>
      <c r="I148" s="5"/>
      <c r="J148" s="5"/>
      <c r="K148" s="5"/>
      <c r="L148" s="5"/>
      <c r="M148" s="5">
        <v>2</v>
      </c>
      <c r="N148" s="5" t="s">
        <v>6</v>
      </c>
      <c r="O148" s="5"/>
      <c r="P148" s="5">
        <v>2</v>
      </c>
      <c r="Q148" s="5" t="s">
        <v>12</v>
      </c>
      <c r="R148" s="5"/>
      <c r="S148" s="4">
        <f ca="1">IF(C148="Drama",1,0)</f>
        <v>0</v>
      </c>
      <c r="T148" s="5">
        <f ca="1">IF(C148="Action",1,0)</f>
        <v>1</v>
      </c>
      <c r="U148" s="5">
        <f ca="1">IF(C148="Comedy",1,0)</f>
        <v>0</v>
      </c>
      <c r="V148" s="5">
        <f ca="1">IF(C148="Thriller",1,0)</f>
        <v>0</v>
      </c>
      <c r="W148" s="6">
        <f ca="1">IF(C148="Horror",1,0)</f>
        <v>0</v>
      </c>
      <c r="X148" s="5"/>
      <c r="Y148" s="5"/>
      <c r="Z148" s="4">
        <f ca="1">IF(E148="Africa",1,0)</f>
        <v>0</v>
      </c>
      <c r="AA148" s="5">
        <f ca="1">IF(E148="Asia",1,0)</f>
        <v>0</v>
      </c>
      <c r="AB148" s="5">
        <f ca="1">IF(E148="Europe",1,0)</f>
        <v>1</v>
      </c>
      <c r="AC148" s="6">
        <f ca="1">IF(E148="Americaf",1,0)</f>
        <v>0</v>
      </c>
      <c r="AD148" s="5"/>
      <c r="AE148" s="5"/>
      <c r="AF148" s="4">
        <f ca="1">IF(G148="Yes",1,0)</f>
        <v>0</v>
      </c>
      <c r="AG148" s="6">
        <f ca="1">IF(G148="No",1,0)</f>
        <v>1</v>
      </c>
      <c r="AH148" s="5"/>
      <c r="AI148" s="5"/>
      <c r="AJ148" s="5"/>
      <c r="AK148" s="4">
        <f ca="1">IF(AND(H148&gt;=2000,H148&lt;=2005),1,0)</f>
        <v>0</v>
      </c>
      <c r="AL148" s="5">
        <f ca="1">IF(AND(H148&gt;=2006,H148&lt;=2010),1,0)</f>
        <v>0</v>
      </c>
      <c r="AM148" s="5">
        <f ca="1">IF(AND(H148&gt;=2011,H148&lt;=2015),1,0)</f>
        <v>1</v>
      </c>
      <c r="AN148" s="5">
        <f ca="1">IF(AND(H148&gt;=2016,H148&lt;=2020),1,0)</f>
        <v>0</v>
      </c>
      <c r="AO148" s="6">
        <f ca="1">IF(AND(H148&gt;=2021,H148&lt;=2025),1,0)</f>
        <v>0</v>
      </c>
    </row>
    <row r="149" spans="2:41" x14ac:dyDescent="0.25">
      <c r="B149">
        <f t="shared" ref="B149:B177" ca="1" si="90">RANDBETWEEN(1,5)</f>
        <v>2</v>
      </c>
      <c r="C149" s="4" t="str">
        <f ca="1">_xll.XLOOKUP(B149,$M$7:$M$11,$N$7:$N$11)</f>
        <v>Comedy</v>
      </c>
      <c r="D149" s="5">
        <f t="shared" ref="D149:D177" ca="1" si="91">RANDBETWEEN(1,4)</f>
        <v>2</v>
      </c>
      <c r="E149" s="5" t="str">
        <f ca="1">_xll.XLOOKUP(D149,$P$7:$P$10,$Q$7:$Q$10)</f>
        <v>Europe</v>
      </c>
      <c r="F149" s="5">
        <f t="shared" ref="F149:F177" ca="1" si="92">RANDBETWEEN(1,2)</f>
        <v>1</v>
      </c>
      <c r="G149" s="5" t="str">
        <f t="shared" ref="G149:G177" ca="1" si="93">IF(F149 = 1, "Yes","No")</f>
        <v>Yes</v>
      </c>
      <c r="H149" s="5">
        <f t="shared" ref="H149:H177" ca="1" si="94">RANDBETWEEN(2000,2025)</f>
        <v>2006</v>
      </c>
      <c r="I149" s="5"/>
      <c r="J149" s="5"/>
      <c r="K149" s="5"/>
      <c r="L149" s="5"/>
      <c r="M149" s="5">
        <v>3</v>
      </c>
      <c r="N149" s="5" t="s">
        <v>7</v>
      </c>
      <c r="O149" s="5"/>
      <c r="P149" s="5">
        <v>3</v>
      </c>
      <c r="Q149" s="5" t="s">
        <v>13</v>
      </c>
      <c r="R149" s="5"/>
      <c r="S149" s="4">
        <f t="shared" ref="S149:S177" ca="1" si="95">IF(C149="Drama",1,0)</f>
        <v>0</v>
      </c>
      <c r="T149" s="5">
        <f t="shared" ref="T149:T177" ca="1" si="96">IF(C149="Action",1,0)</f>
        <v>0</v>
      </c>
      <c r="U149" s="5">
        <f t="shared" ref="U149:U177" ca="1" si="97">IF(C149="Comedy",1,0)</f>
        <v>1</v>
      </c>
      <c r="V149" s="5">
        <f t="shared" ref="V149:V177" ca="1" si="98">IF(C149="Thriller",1,0)</f>
        <v>0</v>
      </c>
      <c r="W149" s="6">
        <f t="shared" ref="W149:W177" ca="1" si="99">IF(C149="Horror",1,0)</f>
        <v>0</v>
      </c>
      <c r="X149" s="5"/>
      <c r="Y149" s="5"/>
      <c r="Z149" s="4">
        <f t="shared" ref="Z149:Z177" ca="1" si="100">IF(E149="Africa",1,0)</f>
        <v>0</v>
      </c>
      <c r="AA149" s="5">
        <f t="shared" ref="AA149:AA177" ca="1" si="101">IF(E149="Asia",1,0)</f>
        <v>0</v>
      </c>
      <c r="AB149" s="5">
        <f t="shared" ref="AB149:AB177" ca="1" si="102">IF(E149="Europe",1,0)</f>
        <v>1</v>
      </c>
      <c r="AC149" s="6">
        <f t="shared" ref="AC149:AC177" ca="1" si="103">IF(E149="Americaf",1,0)</f>
        <v>0</v>
      </c>
      <c r="AD149" s="5"/>
      <c r="AE149" s="5"/>
      <c r="AF149" s="4">
        <f t="shared" ref="AF149:AF177" ca="1" si="104">IF(G149="Yes",1,0)</f>
        <v>1</v>
      </c>
      <c r="AG149" s="6">
        <f t="shared" ref="AG149:AG177" ca="1" si="105">IF(G149="No",1,0)</f>
        <v>0</v>
      </c>
      <c r="AH149" s="5"/>
      <c r="AI149" s="5"/>
      <c r="AJ149" s="5"/>
      <c r="AK149" s="4">
        <f t="shared" ref="AK149:AK177" ca="1" si="106">IF(AND(H149&gt;=2000,H149&lt;=2005),1,0)</f>
        <v>0</v>
      </c>
      <c r="AL149" s="5">
        <f t="shared" ref="AL149:AL177" ca="1" si="107">IF(AND(H149&gt;=2006,H149&lt;=2010),1,0)</f>
        <v>1</v>
      </c>
      <c r="AM149" s="5">
        <f t="shared" ref="AM149:AM177" ca="1" si="108">IF(AND(H149&gt;=2011,H149&lt;=2015),1,0)</f>
        <v>0</v>
      </c>
      <c r="AN149" s="5">
        <f t="shared" ref="AN149:AN177" ca="1" si="109">IF(AND(H149&gt;=2016,H149&lt;=2020),1,0)</f>
        <v>0</v>
      </c>
      <c r="AO149" s="6">
        <f t="shared" ref="AO149:AO177" ca="1" si="110">IF(AND(H149&gt;=2021,H149&lt;=2025),1,0)</f>
        <v>0</v>
      </c>
    </row>
    <row r="150" spans="2:41" x14ac:dyDescent="0.25">
      <c r="B150">
        <f t="shared" ca="1" si="90"/>
        <v>5</v>
      </c>
      <c r="C150" s="4" t="str">
        <f ca="1">_xll.XLOOKUP(B150,$M$7:$M$11,$N$7:$N$11)</f>
        <v>Thriller</v>
      </c>
      <c r="D150" s="5">
        <f t="shared" ca="1" si="91"/>
        <v>1</v>
      </c>
      <c r="E150" s="5" t="str">
        <f ca="1">_xll.XLOOKUP(D150,$P$7:$P$10,$Q$7:$Q$10)</f>
        <v>America</v>
      </c>
      <c r="F150" s="5">
        <f t="shared" ca="1" si="92"/>
        <v>2</v>
      </c>
      <c r="G150" s="5" t="str">
        <f t="shared" ca="1" si="93"/>
        <v>No</v>
      </c>
      <c r="H150" s="5">
        <f t="shared" ca="1" si="94"/>
        <v>2024</v>
      </c>
      <c r="I150" s="5"/>
      <c r="J150" s="5"/>
      <c r="K150" s="5"/>
      <c r="L150" s="5"/>
      <c r="M150" s="5">
        <v>4</v>
      </c>
      <c r="N150" s="5" t="s">
        <v>8</v>
      </c>
      <c r="O150" s="5"/>
      <c r="P150" s="5">
        <v>4</v>
      </c>
      <c r="Q150" s="5" t="s">
        <v>14</v>
      </c>
      <c r="R150" s="5"/>
      <c r="S150" s="4">
        <f t="shared" ca="1" si="95"/>
        <v>0</v>
      </c>
      <c r="T150" s="5">
        <f t="shared" ca="1" si="96"/>
        <v>0</v>
      </c>
      <c r="U150" s="5">
        <f t="shared" ca="1" si="97"/>
        <v>0</v>
      </c>
      <c r="V150" s="5">
        <f t="shared" ca="1" si="98"/>
        <v>1</v>
      </c>
      <c r="W150" s="6">
        <f t="shared" ca="1" si="99"/>
        <v>0</v>
      </c>
      <c r="X150" s="5"/>
      <c r="Y150" s="5"/>
      <c r="Z150" s="4">
        <f t="shared" ca="1" si="100"/>
        <v>0</v>
      </c>
      <c r="AA150" s="5">
        <f t="shared" ca="1" si="101"/>
        <v>0</v>
      </c>
      <c r="AB150" s="5">
        <f t="shared" ca="1" si="102"/>
        <v>0</v>
      </c>
      <c r="AC150" s="6">
        <f t="shared" ca="1" si="103"/>
        <v>0</v>
      </c>
      <c r="AD150" s="5"/>
      <c r="AE150" s="5"/>
      <c r="AF150" s="4">
        <f t="shared" ca="1" si="104"/>
        <v>0</v>
      </c>
      <c r="AG150" s="6">
        <f t="shared" ca="1" si="105"/>
        <v>1</v>
      </c>
      <c r="AH150" s="5"/>
      <c r="AI150" s="5"/>
      <c r="AJ150" s="5"/>
      <c r="AK150" s="4">
        <f t="shared" ca="1" si="106"/>
        <v>0</v>
      </c>
      <c r="AL150" s="5">
        <f t="shared" ca="1" si="107"/>
        <v>0</v>
      </c>
      <c r="AM150" s="5">
        <f t="shared" ca="1" si="108"/>
        <v>0</v>
      </c>
      <c r="AN150" s="5">
        <f t="shared" ca="1" si="109"/>
        <v>0</v>
      </c>
      <c r="AO150" s="6">
        <f t="shared" ca="1" si="110"/>
        <v>1</v>
      </c>
    </row>
    <row r="151" spans="2:41" x14ac:dyDescent="0.25">
      <c r="B151">
        <f t="shared" ca="1" si="90"/>
        <v>2</v>
      </c>
      <c r="C151" s="4" t="str">
        <f ca="1">_xll.XLOOKUP(B151,$M$7:$M$11,$N$7:$N$11)</f>
        <v>Comedy</v>
      </c>
      <c r="D151" s="5">
        <f t="shared" ca="1" si="91"/>
        <v>4</v>
      </c>
      <c r="E151" s="5" t="str">
        <f ca="1">_xll.XLOOKUP(D151,$P$7:$P$10,$Q$7:$Q$10)</f>
        <v>Africa</v>
      </c>
      <c r="F151" s="5">
        <f t="shared" ca="1" si="92"/>
        <v>2</v>
      </c>
      <c r="G151" s="5" t="str">
        <f t="shared" ca="1" si="93"/>
        <v>No</v>
      </c>
      <c r="H151" s="5">
        <f t="shared" ca="1" si="94"/>
        <v>2000</v>
      </c>
      <c r="I151" s="5"/>
      <c r="J151" s="5"/>
      <c r="K151" s="5"/>
      <c r="L151" s="5"/>
      <c r="M151" s="5">
        <v>5</v>
      </c>
      <c r="N151" s="5" t="s">
        <v>9</v>
      </c>
      <c r="O151" s="5"/>
      <c r="P151" s="5"/>
      <c r="Q151" s="5"/>
      <c r="R151" s="5"/>
      <c r="S151" s="4">
        <f t="shared" ca="1" si="95"/>
        <v>0</v>
      </c>
      <c r="T151" s="5">
        <f t="shared" ca="1" si="96"/>
        <v>0</v>
      </c>
      <c r="U151" s="5">
        <f t="shared" ca="1" si="97"/>
        <v>1</v>
      </c>
      <c r="V151" s="5">
        <f t="shared" ca="1" si="98"/>
        <v>0</v>
      </c>
      <c r="W151" s="6">
        <f t="shared" ca="1" si="99"/>
        <v>0</v>
      </c>
      <c r="X151" s="5"/>
      <c r="Y151" s="5"/>
      <c r="Z151" s="4">
        <f t="shared" ca="1" si="100"/>
        <v>1</v>
      </c>
      <c r="AA151" s="5">
        <f t="shared" ca="1" si="101"/>
        <v>0</v>
      </c>
      <c r="AB151" s="5">
        <f t="shared" ca="1" si="102"/>
        <v>0</v>
      </c>
      <c r="AC151" s="6">
        <f t="shared" ca="1" si="103"/>
        <v>0</v>
      </c>
      <c r="AD151" s="5"/>
      <c r="AE151" s="5"/>
      <c r="AF151" s="4">
        <f t="shared" ca="1" si="104"/>
        <v>0</v>
      </c>
      <c r="AG151" s="6">
        <f t="shared" ca="1" si="105"/>
        <v>1</v>
      </c>
      <c r="AH151" s="5"/>
      <c r="AI151" s="5"/>
      <c r="AJ151" s="5"/>
      <c r="AK151" s="4">
        <f t="shared" ca="1" si="106"/>
        <v>1</v>
      </c>
      <c r="AL151" s="5">
        <f t="shared" ca="1" si="107"/>
        <v>0</v>
      </c>
      <c r="AM151" s="5">
        <f t="shared" ca="1" si="108"/>
        <v>0</v>
      </c>
      <c r="AN151" s="5">
        <f t="shared" ca="1" si="109"/>
        <v>0</v>
      </c>
      <c r="AO151" s="6">
        <f t="shared" ca="1" si="110"/>
        <v>0</v>
      </c>
    </row>
    <row r="152" spans="2:41" x14ac:dyDescent="0.25">
      <c r="B152">
        <f t="shared" ca="1" si="90"/>
        <v>1</v>
      </c>
      <c r="C152" s="4" t="str">
        <f ca="1">_xll.XLOOKUP(B152,$M$7:$M$11,$N$7:$N$11)</f>
        <v>Action</v>
      </c>
      <c r="D152" s="5">
        <f t="shared" ca="1" si="91"/>
        <v>1</v>
      </c>
      <c r="E152" s="5" t="str">
        <f ca="1">_xll.XLOOKUP(D152,$P$7:$P$10,$Q$7:$Q$10)</f>
        <v>America</v>
      </c>
      <c r="F152" s="5">
        <f t="shared" ca="1" si="92"/>
        <v>2</v>
      </c>
      <c r="G152" s="5" t="str">
        <f t="shared" ca="1" si="93"/>
        <v>No</v>
      </c>
      <c r="H152" s="5">
        <f t="shared" ca="1" si="94"/>
        <v>2015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4">
        <f t="shared" ca="1" si="95"/>
        <v>0</v>
      </c>
      <c r="T152" s="5">
        <f t="shared" ca="1" si="96"/>
        <v>1</v>
      </c>
      <c r="U152" s="5">
        <f t="shared" ca="1" si="97"/>
        <v>0</v>
      </c>
      <c r="V152" s="5">
        <f t="shared" ca="1" si="98"/>
        <v>0</v>
      </c>
      <c r="W152" s="6">
        <f t="shared" ca="1" si="99"/>
        <v>0</v>
      </c>
      <c r="X152" s="5"/>
      <c r="Y152" s="5"/>
      <c r="Z152" s="4">
        <f t="shared" ca="1" si="100"/>
        <v>0</v>
      </c>
      <c r="AA152" s="5">
        <f t="shared" ca="1" si="101"/>
        <v>0</v>
      </c>
      <c r="AB152" s="5">
        <f t="shared" ca="1" si="102"/>
        <v>0</v>
      </c>
      <c r="AC152" s="6">
        <f t="shared" ca="1" si="103"/>
        <v>0</v>
      </c>
      <c r="AD152" s="5"/>
      <c r="AE152" s="5"/>
      <c r="AF152" s="4">
        <f t="shared" ca="1" si="104"/>
        <v>0</v>
      </c>
      <c r="AG152" s="6">
        <f t="shared" ca="1" si="105"/>
        <v>1</v>
      </c>
      <c r="AH152" s="5"/>
      <c r="AI152" s="5"/>
      <c r="AJ152" s="5"/>
      <c r="AK152" s="4">
        <f t="shared" ca="1" si="106"/>
        <v>0</v>
      </c>
      <c r="AL152" s="5">
        <f t="shared" ca="1" si="107"/>
        <v>0</v>
      </c>
      <c r="AM152" s="5">
        <f t="shared" ca="1" si="108"/>
        <v>1</v>
      </c>
      <c r="AN152" s="5">
        <f t="shared" ca="1" si="109"/>
        <v>0</v>
      </c>
      <c r="AO152" s="6">
        <f t="shared" ca="1" si="110"/>
        <v>0</v>
      </c>
    </row>
    <row r="153" spans="2:41" x14ac:dyDescent="0.25">
      <c r="B153">
        <f t="shared" ca="1" si="90"/>
        <v>2</v>
      </c>
      <c r="C153" s="4" t="str">
        <f ca="1">_xll.XLOOKUP(B153,$M$7:$M$11,$N$7:$N$11)</f>
        <v>Comedy</v>
      </c>
      <c r="D153" s="5">
        <f t="shared" ca="1" si="91"/>
        <v>1</v>
      </c>
      <c r="E153" s="5" t="str">
        <f ca="1">_xll.XLOOKUP(D153,$P$7:$P$10,$Q$7:$Q$10)</f>
        <v>America</v>
      </c>
      <c r="F153" s="5">
        <f t="shared" ca="1" si="92"/>
        <v>2</v>
      </c>
      <c r="G153" s="5" t="str">
        <f t="shared" ca="1" si="93"/>
        <v>No</v>
      </c>
      <c r="H153" s="5">
        <f t="shared" ca="1" si="94"/>
        <v>2003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4">
        <f t="shared" ca="1" si="95"/>
        <v>0</v>
      </c>
      <c r="T153" s="5">
        <f t="shared" ca="1" si="96"/>
        <v>0</v>
      </c>
      <c r="U153" s="5">
        <f t="shared" ca="1" si="97"/>
        <v>1</v>
      </c>
      <c r="V153" s="5">
        <f t="shared" ca="1" si="98"/>
        <v>0</v>
      </c>
      <c r="W153" s="6">
        <f t="shared" ca="1" si="99"/>
        <v>0</v>
      </c>
      <c r="X153" s="5"/>
      <c r="Y153" s="5"/>
      <c r="Z153" s="4">
        <f t="shared" ca="1" si="100"/>
        <v>0</v>
      </c>
      <c r="AA153" s="5">
        <f t="shared" ca="1" si="101"/>
        <v>0</v>
      </c>
      <c r="AB153" s="5">
        <f t="shared" ca="1" si="102"/>
        <v>0</v>
      </c>
      <c r="AC153" s="6">
        <f t="shared" ca="1" si="103"/>
        <v>0</v>
      </c>
      <c r="AD153" s="5"/>
      <c r="AE153" s="5"/>
      <c r="AF153" s="4">
        <f t="shared" ca="1" si="104"/>
        <v>0</v>
      </c>
      <c r="AG153" s="6">
        <f t="shared" ca="1" si="105"/>
        <v>1</v>
      </c>
      <c r="AH153" s="5"/>
      <c r="AI153" s="5"/>
      <c r="AJ153" s="5"/>
      <c r="AK153" s="4">
        <f t="shared" ca="1" si="106"/>
        <v>1</v>
      </c>
      <c r="AL153" s="5">
        <f t="shared" ca="1" si="107"/>
        <v>0</v>
      </c>
      <c r="AM153" s="5">
        <f t="shared" ca="1" si="108"/>
        <v>0</v>
      </c>
      <c r="AN153" s="5">
        <f t="shared" ca="1" si="109"/>
        <v>0</v>
      </c>
      <c r="AO153" s="6">
        <f t="shared" ca="1" si="110"/>
        <v>0</v>
      </c>
    </row>
    <row r="154" spans="2:41" x14ac:dyDescent="0.25">
      <c r="B154">
        <f t="shared" ca="1" si="90"/>
        <v>3</v>
      </c>
      <c r="C154" s="4" t="str">
        <f ca="1">_xll.XLOOKUP(B154,$M$7:$M$11,$N$7:$N$11)</f>
        <v>Horror</v>
      </c>
      <c r="D154" s="5">
        <f t="shared" ca="1" si="91"/>
        <v>1</v>
      </c>
      <c r="E154" s="5" t="str">
        <f ca="1">_xll.XLOOKUP(D154,$P$7:$P$10,$Q$7:$Q$10)</f>
        <v>America</v>
      </c>
      <c r="F154" s="5">
        <f t="shared" ca="1" si="92"/>
        <v>2</v>
      </c>
      <c r="G154" s="5" t="str">
        <f t="shared" ca="1" si="93"/>
        <v>No</v>
      </c>
      <c r="H154" s="5">
        <f t="shared" ca="1" si="94"/>
        <v>2017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4">
        <f t="shared" ca="1" si="95"/>
        <v>0</v>
      </c>
      <c r="T154" s="5">
        <f t="shared" ca="1" si="96"/>
        <v>0</v>
      </c>
      <c r="U154" s="5">
        <f t="shared" ca="1" si="97"/>
        <v>0</v>
      </c>
      <c r="V154" s="5">
        <f t="shared" ca="1" si="98"/>
        <v>0</v>
      </c>
      <c r="W154" s="6">
        <f t="shared" ca="1" si="99"/>
        <v>1</v>
      </c>
      <c r="X154" s="5"/>
      <c r="Y154" s="5"/>
      <c r="Z154" s="4">
        <f t="shared" ca="1" si="100"/>
        <v>0</v>
      </c>
      <c r="AA154" s="5">
        <f t="shared" ca="1" si="101"/>
        <v>0</v>
      </c>
      <c r="AB154" s="5">
        <f t="shared" ca="1" si="102"/>
        <v>0</v>
      </c>
      <c r="AC154" s="6">
        <f t="shared" ca="1" si="103"/>
        <v>0</v>
      </c>
      <c r="AD154" s="5"/>
      <c r="AE154" s="5"/>
      <c r="AF154" s="4">
        <f t="shared" ca="1" si="104"/>
        <v>0</v>
      </c>
      <c r="AG154" s="6">
        <f t="shared" ca="1" si="105"/>
        <v>1</v>
      </c>
      <c r="AH154" s="5"/>
      <c r="AI154" s="5"/>
      <c r="AJ154" s="5"/>
      <c r="AK154" s="4">
        <f t="shared" ca="1" si="106"/>
        <v>0</v>
      </c>
      <c r="AL154" s="5">
        <f t="shared" ca="1" si="107"/>
        <v>0</v>
      </c>
      <c r="AM154" s="5">
        <f t="shared" ca="1" si="108"/>
        <v>0</v>
      </c>
      <c r="AN154" s="5">
        <f t="shared" ca="1" si="109"/>
        <v>1</v>
      </c>
      <c r="AO154" s="6">
        <f t="shared" ca="1" si="110"/>
        <v>0</v>
      </c>
    </row>
    <row r="155" spans="2:41" x14ac:dyDescent="0.25">
      <c r="B155">
        <f t="shared" ca="1" si="90"/>
        <v>1</v>
      </c>
      <c r="C155" s="4" t="str">
        <f ca="1">_xll.XLOOKUP(B155,$M$7:$M$11,$N$7:$N$11)</f>
        <v>Action</v>
      </c>
      <c r="D155" s="5">
        <f t="shared" ca="1" si="91"/>
        <v>3</v>
      </c>
      <c r="E155" s="5" t="str">
        <f ca="1">_xll.XLOOKUP(D155,$P$7:$P$10,$Q$7:$Q$10)</f>
        <v>Asia</v>
      </c>
      <c r="F155" s="5">
        <f t="shared" ca="1" si="92"/>
        <v>2</v>
      </c>
      <c r="G155" s="5" t="str">
        <f t="shared" ca="1" si="93"/>
        <v>No</v>
      </c>
      <c r="H155" s="5">
        <f t="shared" ca="1" si="94"/>
        <v>2003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4">
        <f t="shared" ca="1" si="95"/>
        <v>0</v>
      </c>
      <c r="T155" s="5">
        <f t="shared" ca="1" si="96"/>
        <v>1</v>
      </c>
      <c r="U155" s="5">
        <f t="shared" ca="1" si="97"/>
        <v>0</v>
      </c>
      <c r="V155" s="5">
        <f t="shared" ca="1" si="98"/>
        <v>0</v>
      </c>
      <c r="W155" s="6">
        <f t="shared" ca="1" si="99"/>
        <v>0</v>
      </c>
      <c r="X155" s="5"/>
      <c r="Y155" s="5"/>
      <c r="Z155" s="4">
        <f t="shared" ca="1" si="100"/>
        <v>0</v>
      </c>
      <c r="AA155" s="5">
        <f t="shared" ca="1" si="101"/>
        <v>1</v>
      </c>
      <c r="AB155" s="5">
        <f t="shared" ca="1" si="102"/>
        <v>0</v>
      </c>
      <c r="AC155" s="6">
        <f t="shared" ca="1" si="103"/>
        <v>0</v>
      </c>
      <c r="AD155" s="5"/>
      <c r="AE155" s="5"/>
      <c r="AF155" s="4">
        <f t="shared" ca="1" si="104"/>
        <v>0</v>
      </c>
      <c r="AG155" s="6">
        <f t="shared" ca="1" si="105"/>
        <v>1</v>
      </c>
      <c r="AH155" s="5"/>
      <c r="AI155" s="5"/>
      <c r="AJ155" s="5"/>
      <c r="AK155" s="4">
        <f t="shared" ca="1" si="106"/>
        <v>1</v>
      </c>
      <c r="AL155" s="5">
        <f t="shared" ca="1" si="107"/>
        <v>0</v>
      </c>
      <c r="AM155" s="5">
        <f t="shared" ca="1" si="108"/>
        <v>0</v>
      </c>
      <c r="AN155" s="5">
        <f t="shared" ca="1" si="109"/>
        <v>0</v>
      </c>
      <c r="AO155" s="6">
        <f t="shared" ca="1" si="110"/>
        <v>0</v>
      </c>
    </row>
    <row r="156" spans="2:41" x14ac:dyDescent="0.25">
      <c r="B156">
        <f t="shared" ca="1" si="90"/>
        <v>2</v>
      </c>
      <c r="C156" s="4" t="str">
        <f ca="1">_xll.XLOOKUP(B156,$M$7:$M$11,$N$7:$N$11)</f>
        <v>Comedy</v>
      </c>
      <c r="D156" s="5">
        <f t="shared" ca="1" si="91"/>
        <v>2</v>
      </c>
      <c r="E156" s="5" t="str">
        <f ca="1">_xll.XLOOKUP(D156,$P$7:$P$10,$Q$7:$Q$10)</f>
        <v>Europe</v>
      </c>
      <c r="F156" s="5">
        <f t="shared" ca="1" si="92"/>
        <v>1</v>
      </c>
      <c r="G156" s="5" t="str">
        <f t="shared" ca="1" si="93"/>
        <v>Yes</v>
      </c>
      <c r="H156" s="5">
        <f t="shared" ca="1" si="94"/>
        <v>2025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4">
        <f t="shared" ca="1" si="95"/>
        <v>0</v>
      </c>
      <c r="T156" s="5">
        <f t="shared" ca="1" si="96"/>
        <v>0</v>
      </c>
      <c r="U156" s="5">
        <f t="shared" ca="1" si="97"/>
        <v>1</v>
      </c>
      <c r="V156" s="5">
        <f t="shared" ca="1" si="98"/>
        <v>0</v>
      </c>
      <c r="W156" s="6">
        <f t="shared" ca="1" si="99"/>
        <v>0</v>
      </c>
      <c r="X156" s="5"/>
      <c r="Y156" s="5"/>
      <c r="Z156" s="4">
        <f t="shared" ca="1" si="100"/>
        <v>0</v>
      </c>
      <c r="AA156" s="5">
        <f t="shared" ca="1" si="101"/>
        <v>0</v>
      </c>
      <c r="AB156" s="5">
        <f t="shared" ca="1" si="102"/>
        <v>1</v>
      </c>
      <c r="AC156" s="6">
        <f t="shared" ca="1" si="103"/>
        <v>0</v>
      </c>
      <c r="AD156" s="5"/>
      <c r="AE156" s="5"/>
      <c r="AF156" s="4">
        <f t="shared" ca="1" si="104"/>
        <v>1</v>
      </c>
      <c r="AG156" s="6">
        <f t="shared" ca="1" si="105"/>
        <v>0</v>
      </c>
      <c r="AH156" s="5"/>
      <c r="AI156" s="5"/>
      <c r="AJ156" s="5"/>
      <c r="AK156" s="4">
        <f t="shared" ca="1" si="106"/>
        <v>0</v>
      </c>
      <c r="AL156" s="5">
        <f t="shared" ca="1" si="107"/>
        <v>0</v>
      </c>
      <c r="AM156" s="5">
        <f t="shared" ca="1" si="108"/>
        <v>0</v>
      </c>
      <c r="AN156" s="5">
        <f t="shared" ca="1" si="109"/>
        <v>0</v>
      </c>
      <c r="AO156" s="6">
        <f t="shared" ca="1" si="110"/>
        <v>1</v>
      </c>
    </row>
    <row r="157" spans="2:41" x14ac:dyDescent="0.25">
      <c r="B157">
        <f t="shared" ca="1" si="90"/>
        <v>1</v>
      </c>
      <c r="C157" s="4" t="str">
        <f ca="1">_xll.XLOOKUP(B157,$M$7:$M$11,$N$7:$N$11)</f>
        <v>Action</v>
      </c>
      <c r="D157" s="5">
        <f t="shared" ca="1" si="91"/>
        <v>3</v>
      </c>
      <c r="E157" s="5" t="str">
        <f ca="1">_xll.XLOOKUP(D157,$P$7:$P$10,$Q$7:$Q$10)</f>
        <v>Asia</v>
      </c>
      <c r="F157" s="5">
        <f t="shared" ca="1" si="92"/>
        <v>1</v>
      </c>
      <c r="G157" s="5" t="str">
        <f t="shared" ca="1" si="93"/>
        <v>Yes</v>
      </c>
      <c r="H157" s="5">
        <f t="shared" ca="1" si="94"/>
        <v>2015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4">
        <f t="shared" ca="1" si="95"/>
        <v>0</v>
      </c>
      <c r="T157" s="5">
        <f t="shared" ca="1" si="96"/>
        <v>1</v>
      </c>
      <c r="U157" s="5">
        <f t="shared" ca="1" si="97"/>
        <v>0</v>
      </c>
      <c r="V157" s="5">
        <f t="shared" ca="1" si="98"/>
        <v>0</v>
      </c>
      <c r="W157" s="6">
        <f t="shared" ca="1" si="99"/>
        <v>0</v>
      </c>
      <c r="X157" s="5"/>
      <c r="Y157" s="5"/>
      <c r="Z157" s="4">
        <f t="shared" ca="1" si="100"/>
        <v>0</v>
      </c>
      <c r="AA157" s="5">
        <f t="shared" ca="1" si="101"/>
        <v>1</v>
      </c>
      <c r="AB157" s="5">
        <f t="shared" ca="1" si="102"/>
        <v>0</v>
      </c>
      <c r="AC157" s="6">
        <f t="shared" ca="1" si="103"/>
        <v>0</v>
      </c>
      <c r="AD157" s="5"/>
      <c r="AE157" s="5"/>
      <c r="AF157" s="4">
        <f t="shared" ca="1" si="104"/>
        <v>1</v>
      </c>
      <c r="AG157" s="6">
        <f t="shared" ca="1" si="105"/>
        <v>0</v>
      </c>
      <c r="AH157" s="5"/>
      <c r="AI157" s="5"/>
      <c r="AJ157" s="5"/>
      <c r="AK157" s="4">
        <f t="shared" ca="1" si="106"/>
        <v>0</v>
      </c>
      <c r="AL157" s="5">
        <f t="shared" ca="1" si="107"/>
        <v>0</v>
      </c>
      <c r="AM157" s="5">
        <f t="shared" ca="1" si="108"/>
        <v>1</v>
      </c>
      <c r="AN157" s="5">
        <f t="shared" ca="1" si="109"/>
        <v>0</v>
      </c>
      <c r="AO157" s="6">
        <f t="shared" ca="1" si="110"/>
        <v>0</v>
      </c>
    </row>
    <row r="158" spans="2:41" x14ac:dyDescent="0.25">
      <c r="B158">
        <f t="shared" ca="1" si="90"/>
        <v>2</v>
      </c>
      <c r="C158" s="4" t="str">
        <f ca="1">_xll.XLOOKUP(B158,$M$7:$M$11,$N$7:$N$11)</f>
        <v>Comedy</v>
      </c>
      <c r="D158" s="5">
        <f t="shared" ca="1" si="91"/>
        <v>1</v>
      </c>
      <c r="E158" s="5" t="str">
        <f ca="1">_xll.XLOOKUP(D158,$P$7:$P$10,$Q$7:$Q$10)</f>
        <v>America</v>
      </c>
      <c r="F158" s="5">
        <f t="shared" ca="1" si="92"/>
        <v>2</v>
      </c>
      <c r="G158" s="5" t="str">
        <f t="shared" ca="1" si="93"/>
        <v>No</v>
      </c>
      <c r="H158" s="5">
        <f t="shared" ca="1" si="94"/>
        <v>2015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4">
        <f t="shared" ca="1" si="95"/>
        <v>0</v>
      </c>
      <c r="T158" s="5">
        <f t="shared" ca="1" si="96"/>
        <v>0</v>
      </c>
      <c r="U158" s="5">
        <f t="shared" ca="1" si="97"/>
        <v>1</v>
      </c>
      <c r="V158" s="5">
        <f t="shared" ca="1" si="98"/>
        <v>0</v>
      </c>
      <c r="W158" s="6">
        <f t="shared" ca="1" si="99"/>
        <v>0</v>
      </c>
      <c r="X158" s="5"/>
      <c r="Y158" s="5"/>
      <c r="Z158" s="4">
        <f t="shared" ca="1" si="100"/>
        <v>0</v>
      </c>
      <c r="AA158" s="5">
        <f t="shared" ca="1" si="101"/>
        <v>0</v>
      </c>
      <c r="AB158" s="5">
        <f t="shared" ca="1" si="102"/>
        <v>0</v>
      </c>
      <c r="AC158" s="6">
        <f t="shared" ca="1" si="103"/>
        <v>0</v>
      </c>
      <c r="AD158" s="5"/>
      <c r="AE158" s="5"/>
      <c r="AF158" s="4">
        <f t="shared" ca="1" si="104"/>
        <v>0</v>
      </c>
      <c r="AG158" s="6">
        <f t="shared" ca="1" si="105"/>
        <v>1</v>
      </c>
      <c r="AH158" s="5"/>
      <c r="AI158" s="5"/>
      <c r="AJ158" s="5"/>
      <c r="AK158" s="4">
        <f t="shared" ca="1" si="106"/>
        <v>0</v>
      </c>
      <c r="AL158" s="5">
        <f t="shared" ca="1" si="107"/>
        <v>0</v>
      </c>
      <c r="AM158" s="5">
        <f t="shared" ca="1" si="108"/>
        <v>1</v>
      </c>
      <c r="AN158" s="5">
        <f t="shared" ca="1" si="109"/>
        <v>0</v>
      </c>
      <c r="AO158" s="6">
        <f t="shared" ca="1" si="110"/>
        <v>0</v>
      </c>
    </row>
    <row r="159" spans="2:41" x14ac:dyDescent="0.25">
      <c r="B159">
        <f t="shared" ca="1" si="90"/>
        <v>1</v>
      </c>
      <c r="C159" s="4" t="str">
        <f ca="1">_xll.XLOOKUP(B159,$M$7:$M$11,$N$7:$N$11)</f>
        <v>Action</v>
      </c>
      <c r="D159" s="5">
        <f t="shared" ca="1" si="91"/>
        <v>2</v>
      </c>
      <c r="E159" s="5" t="str">
        <f ca="1">_xll.XLOOKUP(D159,$P$7:$P$10,$Q$7:$Q$10)</f>
        <v>Europe</v>
      </c>
      <c r="F159" s="5">
        <f t="shared" ca="1" si="92"/>
        <v>2</v>
      </c>
      <c r="G159" s="5" t="str">
        <f t="shared" ca="1" si="93"/>
        <v>No</v>
      </c>
      <c r="H159" s="5">
        <f t="shared" ca="1" si="94"/>
        <v>2018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4">
        <f t="shared" ca="1" si="95"/>
        <v>0</v>
      </c>
      <c r="T159" s="5">
        <f t="shared" ca="1" si="96"/>
        <v>1</v>
      </c>
      <c r="U159" s="5">
        <f t="shared" ca="1" si="97"/>
        <v>0</v>
      </c>
      <c r="V159" s="5">
        <f t="shared" ca="1" si="98"/>
        <v>0</v>
      </c>
      <c r="W159" s="6">
        <f t="shared" ca="1" si="99"/>
        <v>0</v>
      </c>
      <c r="X159" s="5"/>
      <c r="Y159" s="5"/>
      <c r="Z159" s="4">
        <f t="shared" ca="1" si="100"/>
        <v>0</v>
      </c>
      <c r="AA159" s="5">
        <f t="shared" ca="1" si="101"/>
        <v>0</v>
      </c>
      <c r="AB159" s="5">
        <f t="shared" ca="1" si="102"/>
        <v>1</v>
      </c>
      <c r="AC159" s="6">
        <f t="shared" ca="1" si="103"/>
        <v>0</v>
      </c>
      <c r="AD159" s="5"/>
      <c r="AE159" s="5"/>
      <c r="AF159" s="4">
        <f t="shared" ca="1" si="104"/>
        <v>0</v>
      </c>
      <c r="AG159" s="6">
        <f t="shared" ca="1" si="105"/>
        <v>1</v>
      </c>
      <c r="AH159" s="5"/>
      <c r="AI159" s="5"/>
      <c r="AJ159" s="5"/>
      <c r="AK159" s="4">
        <f t="shared" ca="1" si="106"/>
        <v>0</v>
      </c>
      <c r="AL159" s="5">
        <f t="shared" ca="1" si="107"/>
        <v>0</v>
      </c>
      <c r="AM159" s="5">
        <f t="shared" ca="1" si="108"/>
        <v>0</v>
      </c>
      <c r="AN159" s="5">
        <f t="shared" ca="1" si="109"/>
        <v>1</v>
      </c>
      <c r="AO159" s="6">
        <f t="shared" ca="1" si="110"/>
        <v>0</v>
      </c>
    </row>
    <row r="160" spans="2:41" x14ac:dyDescent="0.25">
      <c r="B160">
        <f t="shared" ca="1" si="90"/>
        <v>3</v>
      </c>
      <c r="C160" s="4" t="str">
        <f ca="1">_xll.XLOOKUP(B160,$M$7:$M$11,$N$7:$N$11)</f>
        <v>Horror</v>
      </c>
      <c r="D160" s="5">
        <f t="shared" ca="1" si="91"/>
        <v>2</v>
      </c>
      <c r="E160" s="5" t="str">
        <f ca="1">_xll.XLOOKUP(D160,$P$7:$P$10,$Q$7:$Q$10)</f>
        <v>Europe</v>
      </c>
      <c r="F160" s="5">
        <f t="shared" ca="1" si="92"/>
        <v>1</v>
      </c>
      <c r="G160" s="5" t="str">
        <f t="shared" ca="1" si="93"/>
        <v>Yes</v>
      </c>
      <c r="H160" s="5">
        <f t="shared" ca="1" si="94"/>
        <v>2017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4">
        <f t="shared" ca="1" si="95"/>
        <v>0</v>
      </c>
      <c r="T160" s="5">
        <f t="shared" ca="1" si="96"/>
        <v>0</v>
      </c>
      <c r="U160" s="5">
        <f t="shared" ca="1" si="97"/>
        <v>0</v>
      </c>
      <c r="V160" s="5">
        <f t="shared" ca="1" si="98"/>
        <v>0</v>
      </c>
      <c r="W160" s="6">
        <f t="shared" ca="1" si="99"/>
        <v>1</v>
      </c>
      <c r="X160" s="5"/>
      <c r="Y160" s="5"/>
      <c r="Z160" s="4">
        <f t="shared" ca="1" si="100"/>
        <v>0</v>
      </c>
      <c r="AA160" s="5">
        <f t="shared" ca="1" si="101"/>
        <v>0</v>
      </c>
      <c r="AB160" s="5">
        <f t="shared" ca="1" si="102"/>
        <v>1</v>
      </c>
      <c r="AC160" s="6">
        <f t="shared" ca="1" si="103"/>
        <v>0</v>
      </c>
      <c r="AD160" s="5"/>
      <c r="AE160" s="5"/>
      <c r="AF160" s="4">
        <f t="shared" ca="1" si="104"/>
        <v>1</v>
      </c>
      <c r="AG160" s="6">
        <f t="shared" ca="1" si="105"/>
        <v>0</v>
      </c>
      <c r="AH160" s="5"/>
      <c r="AI160" s="5"/>
      <c r="AJ160" s="5"/>
      <c r="AK160" s="4">
        <f t="shared" ca="1" si="106"/>
        <v>0</v>
      </c>
      <c r="AL160" s="5">
        <f t="shared" ca="1" si="107"/>
        <v>0</v>
      </c>
      <c r="AM160" s="5">
        <f t="shared" ca="1" si="108"/>
        <v>0</v>
      </c>
      <c r="AN160" s="5">
        <f t="shared" ca="1" si="109"/>
        <v>1</v>
      </c>
      <c r="AO160" s="6">
        <f t="shared" ca="1" si="110"/>
        <v>0</v>
      </c>
    </row>
    <row r="161" spans="2:41" x14ac:dyDescent="0.25">
      <c r="B161">
        <f t="shared" ca="1" si="90"/>
        <v>3</v>
      </c>
      <c r="C161" s="4" t="str">
        <f ca="1">_xll.XLOOKUP(B161,$M$7:$M$11,$N$7:$N$11)</f>
        <v>Horror</v>
      </c>
      <c r="D161" s="5">
        <f t="shared" ca="1" si="91"/>
        <v>3</v>
      </c>
      <c r="E161" s="5" t="str">
        <f ca="1">_xll.XLOOKUP(D161,$P$7:$P$10,$Q$7:$Q$10)</f>
        <v>Asia</v>
      </c>
      <c r="F161" s="5">
        <f t="shared" ca="1" si="92"/>
        <v>1</v>
      </c>
      <c r="G161" s="5" t="str">
        <f t="shared" ca="1" si="93"/>
        <v>Yes</v>
      </c>
      <c r="H161" s="5">
        <f t="shared" ca="1" si="94"/>
        <v>2005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4">
        <f t="shared" ca="1" si="95"/>
        <v>0</v>
      </c>
      <c r="T161" s="5">
        <f t="shared" ca="1" si="96"/>
        <v>0</v>
      </c>
      <c r="U161" s="5">
        <f t="shared" ca="1" si="97"/>
        <v>0</v>
      </c>
      <c r="V161" s="5">
        <f t="shared" ca="1" si="98"/>
        <v>0</v>
      </c>
      <c r="W161" s="6">
        <f t="shared" ca="1" si="99"/>
        <v>1</v>
      </c>
      <c r="X161" s="5"/>
      <c r="Y161" s="5"/>
      <c r="Z161" s="4">
        <f t="shared" ca="1" si="100"/>
        <v>0</v>
      </c>
      <c r="AA161" s="5">
        <f t="shared" ca="1" si="101"/>
        <v>1</v>
      </c>
      <c r="AB161" s="5">
        <f t="shared" ca="1" si="102"/>
        <v>0</v>
      </c>
      <c r="AC161" s="6">
        <f t="shared" ca="1" si="103"/>
        <v>0</v>
      </c>
      <c r="AD161" s="5"/>
      <c r="AE161" s="5"/>
      <c r="AF161" s="4">
        <f t="shared" ca="1" si="104"/>
        <v>1</v>
      </c>
      <c r="AG161" s="6">
        <f t="shared" ca="1" si="105"/>
        <v>0</v>
      </c>
      <c r="AH161" s="5"/>
      <c r="AI161" s="5"/>
      <c r="AJ161" s="5"/>
      <c r="AK161" s="4">
        <f t="shared" ca="1" si="106"/>
        <v>1</v>
      </c>
      <c r="AL161" s="5">
        <f t="shared" ca="1" si="107"/>
        <v>0</v>
      </c>
      <c r="AM161" s="5">
        <f t="shared" ca="1" si="108"/>
        <v>0</v>
      </c>
      <c r="AN161" s="5">
        <f t="shared" ca="1" si="109"/>
        <v>0</v>
      </c>
      <c r="AO161" s="6">
        <f t="shared" ca="1" si="110"/>
        <v>0</v>
      </c>
    </row>
    <row r="162" spans="2:41" x14ac:dyDescent="0.25">
      <c r="B162">
        <f t="shared" ca="1" si="90"/>
        <v>5</v>
      </c>
      <c r="C162" s="4" t="str">
        <f ca="1">_xll.XLOOKUP(B162,$M$7:$M$11,$N$7:$N$11)</f>
        <v>Thriller</v>
      </c>
      <c r="D162" s="5">
        <f t="shared" ca="1" si="91"/>
        <v>3</v>
      </c>
      <c r="E162" s="5" t="str">
        <f ca="1">_xll.XLOOKUP(D162,$P$7:$P$10,$Q$7:$Q$10)</f>
        <v>Asia</v>
      </c>
      <c r="F162" s="5">
        <f t="shared" ca="1" si="92"/>
        <v>1</v>
      </c>
      <c r="G162" s="5" t="str">
        <f t="shared" ca="1" si="93"/>
        <v>Yes</v>
      </c>
      <c r="H162" s="5">
        <f t="shared" ca="1" si="94"/>
        <v>2007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f t="shared" ca="1" si="95"/>
        <v>0</v>
      </c>
      <c r="T162" s="5">
        <f t="shared" ca="1" si="96"/>
        <v>0</v>
      </c>
      <c r="U162" s="5">
        <f t="shared" ca="1" si="97"/>
        <v>0</v>
      </c>
      <c r="V162" s="5">
        <f t="shared" ca="1" si="98"/>
        <v>1</v>
      </c>
      <c r="W162" s="6">
        <f t="shared" ca="1" si="99"/>
        <v>0</v>
      </c>
      <c r="X162" s="5"/>
      <c r="Y162" s="5"/>
      <c r="Z162" s="4">
        <f t="shared" ca="1" si="100"/>
        <v>0</v>
      </c>
      <c r="AA162" s="5">
        <f t="shared" ca="1" si="101"/>
        <v>1</v>
      </c>
      <c r="AB162" s="5">
        <f t="shared" ca="1" si="102"/>
        <v>0</v>
      </c>
      <c r="AC162" s="6">
        <f t="shared" ca="1" si="103"/>
        <v>0</v>
      </c>
      <c r="AD162" s="5"/>
      <c r="AE162" s="5"/>
      <c r="AF162" s="4">
        <f t="shared" ca="1" si="104"/>
        <v>1</v>
      </c>
      <c r="AG162" s="6">
        <f t="shared" ca="1" si="105"/>
        <v>0</v>
      </c>
      <c r="AH162" s="5"/>
      <c r="AI162" s="5"/>
      <c r="AJ162" s="5"/>
      <c r="AK162" s="4">
        <f t="shared" ca="1" si="106"/>
        <v>0</v>
      </c>
      <c r="AL162" s="5">
        <f t="shared" ca="1" si="107"/>
        <v>1</v>
      </c>
      <c r="AM162" s="5">
        <f t="shared" ca="1" si="108"/>
        <v>0</v>
      </c>
      <c r="AN162" s="5">
        <f t="shared" ca="1" si="109"/>
        <v>0</v>
      </c>
      <c r="AO162" s="6">
        <f t="shared" ca="1" si="110"/>
        <v>0</v>
      </c>
    </row>
    <row r="163" spans="2:41" x14ac:dyDescent="0.25">
      <c r="B163">
        <f t="shared" ca="1" si="90"/>
        <v>3</v>
      </c>
      <c r="C163" s="4" t="str">
        <f ca="1">_xll.XLOOKUP(B163,$M$7:$M$11,$N$7:$N$11)</f>
        <v>Horror</v>
      </c>
      <c r="D163" s="5">
        <f t="shared" ca="1" si="91"/>
        <v>1</v>
      </c>
      <c r="E163" s="5" t="str">
        <f ca="1">_xll.XLOOKUP(D163,$P$7:$P$10,$Q$7:$Q$10)</f>
        <v>America</v>
      </c>
      <c r="F163" s="5">
        <f t="shared" ca="1" si="92"/>
        <v>2</v>
      </c>
      <c r="G163" s="5" t="str">
        <f t="shared" ca="1" si="93"/>
        <v>No</v>
      </c>
      <c r="H163" s="5">
        <f t="shared" ca="1" si="94"/>
        <v>2007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4">
        <f t="shared" ca="1" si="95"/>
        <v>0</v>
      </c>
      <c r="T163" s="5">
        <f t="shared" ca="1" si="96"/>
        <v>0</v>
      </c>
      <c r="U163" s="5">
        <f t="shared" ca="1" si="97"/>
        <v>0</v>
      </c>
      <c r="V163" s="5">
        <f t="shared" ca="1" si="98"/>
        <v>0</v>
      </c>
      <c r="W163" s="6">
        <f t="shared" ca="1" si="99"/>
        <v>1</v>
      </c>
      <c r="X163" s="5"/>
      <c r="Y163" s="5"/>
      <c r="Z163" s="4">
        <f t="shared" ca="1" si="100"/>
        <v>0</v>
      </c>
      <c r="AA163" s="5">
        <f t="shared" ca="1" si="101"/>
        <v>0</v>
      </c>
      <c r="AB163" s="5">
        <f t="shared" ca="1" si="102"/>
        <v>0</v>
      </c>
      <c r="AC163" s="6">
        <f t="shared" ca="1" si="103"/>
        <v>0</v>
      </c>
      <c r="AD163" s="5"/>
      <c r="AE163" s="5"/>
      <c r="AF163" s="4">
        <f t="shared" ca="1" si="104"/>
        <v>0</v>
      </c>
      <c r="AG163" s="6">
        <f t="shared" ca="1" si="105"/>
        <v>1</v>
      </c>
      <c r="AH163" s="5"/>
      <c r="AI163" s="5"/>
      <c r="AJ163" s="5"/>
      <c r="AK163" s="4">
        <f t="shared" ca="1" si="106"/>
        <v>0</v>
      </c>
      <c r="AL163" s="5">
        <f t="shared" ca="1" si="107"/>
        <v>1</v>
      </c>
      <c r="AM163" s="5">
        <f t="shared" ca="1" si="108"/>
        <v>0</v>
      </c>
      <c r="AN163" s="5">
        <f t="shared" ca="1" si="109"/>
        <v>0</v>
      </c>
      <c r="AO163" s="6">
        <f t="shared" ca="1" si="110"/>
        <v>0</v>
      </c>
    </row>
    <row r="164" spans="2:41" x14ac:dyDescent="0.25">
      <c r="B164">
        <f t="shared" ca="1" si="90"/>
        <v>1</v>
      </c>
      <c r="C164" s="4" t="str">
        <f ca="1">_xll.XLOOKUP(B164,$M$7:$M$11,$N$7:$N$11)</f>
        <v>Action</v>
      </c>
      <c r="D164" s="5">
        <f t="shared" ca="1" si="91"/>
        <v>2</v>
      </c>
      <c r="E164" s="5" t="str">
        <f ca="1">_xll.XLOOKUP(D164,$P$7:$P$10,$Q$7:$Q$10)</f>
        <v>Europe</v>
      </c>
      <c r="F164" s="5">
        <f t="shared" ca="1" si="92"/>
        <v>2</v>
      </c>
      <c r="G164" s="5" t="str">
        <f t="shared" ca="1" si="93"/>
        <v>No</v>
      </c>
      <c r="H164" s="5">
        <f t="shared" ca="1" si="94"/>
        <v>2023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4">
        <f t="shared" ca="1" si="95"/>
        <v>0</v>
      </c>
      <c r="T164" s="5">
        <f t="shared" ca="1" si="96"/>
        <v>1</v>
      </c>
      <c r="U164" s="5">
        <f t="shared" ca="1" si="97"/>
        <v>0</v>
      </c>
      <c r="V164" s="5">
        <f t="shared" ca="1" si="98"/>
        <v>0</v>
      </c>
      <c r="W164" s="6">
        <f t="shared" ca="1" si="99"/>
        <v>0</v>
      </c>
      <c r="X164" s="5"/>
      <c r="Y164" s="5"/>
      <c r="Z164" s="4">
        <f t="shared" ca="1" si="100"/>
        <v>0</v>
      </c>
      <c r="AA164" s="5">
        <f t="shared" ca="1" si="101"/>
        <v>0</v>
      </c>
      <c r="AB164" s="5">
        <f t="shared" ca="1" si="102"/>
        <v>1</v>
      </c>
      <c r="AC164" s="6">
        <f t="shared" ca="1" si="103"/>
        <v>0</v>
      </c>
      <c r="AD164" s="5"/>
      <c r="AE164" s="5"/>
      <c r="AF164" s="4">
        <f t="shared" ca="1" si="104"/>
        <v>0</v>
      </c>
      <c r="AG164" s="6">
        <f t="shared" ca="1" si="105"/>
        <v>1</v>
      </c>
      <c r="AH164" s="5"/>
      <c r="AI164" s="5"/>
      <c r="AJ164" s="5"/>
      <c r="AK164" s="4">
        <f t="shared" ca="1" si="106"/>
        <v>0</v>
      </c>
      <c r="AL164" s="5">
        <f t="shared" ca="1" si="107"/>
        <v>0</v>
      </c>
      <c r="AM164" s="5">
        <f t="shared" ca="1" si="108"/>
        <v>0</v>
      </c>
      <c r="AN164" s="5">
        <f t="shared" ca="1" si="109"/>
        <v>0</v>
      </c>
      <c r="AO164" s="6">
        <f t="shared" ca="1" si="110"/>
        <v>1</v>
      </c>
    </row>
    <row r="165" spans="2:41" x14ac:dyDescent="0.25">
      <c r="B165">
        <f t="shared" ca="1" si="90"/>
        <v>4</v>
      </c>
      <c r="C165" s="4" t="str">
        <f ca="1">_xll.XLOOKUP(B165,$M$7:$M$11,$N$7:$N$11)</f>
        <v>Drama</v>
      </c>
      <c r="D165" s="5">
        <f t="shared" ca="1" si="91"/>
        <v>4</v>
      </c>
      <c r="E165" s="5" t="str">
        <f ca="1">_xll.XLOOKUP(D165,$P$7:$P$10,$Q$7:$Q$10)</f>
        <v>Africa</v>
      </c>
      <c r="F165" s="5">
        <f t="shared" ca="1" si="92"/>
        <v>1</v>
      </c>
      <c r="G165" s="5" t="str">
        <f t="shared" ca="1" si="93"/>
        <v>Yes</v>
      </c>
      <c r="H165" s="5">
        <f t="shared" ca="1" si="94"/>
        <v>2017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4">
        <f t="shared" ca="1" si="95"/>
        <v>1</v>
      </c>
      <c r="T165" s="5">
        <f t="shared" ca="1" si="96"/>
        <v>0</v>
      </c>
      <c r="U165" s="5">
        <f t="shared" ca="1" si="97"/>
        <v>0</v>
      </c>
      <c r="V165" s="5">
        <f t="shared" ca="1" si="98"/>
        <v>0</v>
      </c>
      <c r="W165" s="6">
        <f t="shared" ca="1" si="99"/>
        <v>0</v>
      </c>
      <c r="X165" s="5"/>
      <c r="Y165" s="5"/>
      <c r="Z165" s="4">
        <f t="shared" ca="1" si="100"/>
        <v>1</v>
      </c>
      <c r="AA165" s="5">
        <f t="shared" ca="1" si="101"/>
        <v>0</v>
      </c>
      <c r="AB165" s="5">
        <f t="shared" ca="1" si="102"/>
        <v>0</v>
      </c>
      <c r="AC165" s="6">
        <f t="shared" ca="1" si="103"/>
        <v>0</v>
      </c>
      <c r="AD165" s="5"/>
      <c r="AE165" s="5"/>
      <c r="AF165" s="4">
        <f t="shared" ca="1" si="104"/>
        <v>1</v>
      </c>
      <c r="AG165" s="6">
        <f t="shared" ca="1" si="105"/>
        <v>0</v>
      </c>
      <c r="AH165" s="5"/>
      <c r="AI165" s="5"/>
      <c r="AJ165" s="5"/>
      <c r="AK165" s="4">
        <f t="shared" ca="1" si="106"/>
        <v>0</v>
      </c>
      <c r="AL165" s="5">
        <f t="shared" ca="1" si="107"/>
        <v>0</v>
      </c>
      <c r="AM165" s="5">
        <f t="shared" ca="1" si="108"/>
        <v>0</v>
      </c>
      <c r="AN165" s="5">
        <f t="shared" ca="1" si="109"/>
        <v>1</v>
      </c>
      <c r="AO165" s="6">
        <f t="shared" ca="1" si="110"/>
        <v>0</v>
      </c>
    </row>
    <row r="166" spans="2:41" x14ac:dyDescent="0.25">
      <c r="B166">
        <f t="shared" ca="1" si="90"/>
        <v>1</v>
      </c>
      <c r="C166" s="4" t="str">
        <f ca="1">_xll.XLOOKUP(B166,$M$7:$M$11,$N$7:$N$11)</f>
        <v>Action</v>
      </c>
      <c r="D166" s="5">
        <f t="shared" ca="1" si="91"/>
        <v>2</v>
      </c>
      <c r="E166" s="5" t="str">
        <f ca="1">_xll.XLOOKUP(D166,$P$7:$P$10,$Q$7:$Q$10)</f>
        <v>Europe</v>
      </c>
      <c r="F166" s="5">
        <f t="shared" ca="1" si="92"/>
        <v>1</v>
      </c>
      <c r="G166" s="5" t="str">
        <f t="shared" ca="1" si="93"/>
        <v>Yes</v>
      </c>
      <c r="H166" s="5">
        <f t="shared" ca="1" si="94"/>
        <v>2009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4">
        <f t="shared" ca="1" si="95"/>
        <v>0</v>
      </c>
      <c r="T166" s="5">
        <f t="shared" ca="1" si="96"/>
        <v>1</v>
      </c>
      <c r="U166" s="5">
        <f t="shared" ca="1" si="97"/>
        <v>0</v>
      </c>
      <c r="V166" s="5">
        <f t="shared" ca="1" si="98"/>
        <v>0</v>
      </c>
      <c r="W166" s="6">
        <f t="shared" ca="1" si="99"/>
        <v>0</v>
      </c>
      <c r="X166" s="5"/>
      <c r="Y166" s="5"/>
      <c r="Z166" s="4">
        <f t="shared" ca="1" si="100"/>
        <v>0</v>
      </c>
      <c r="AA166" s="5">
        <f t="shared" ca="1" si="101"/>
        <v>0</v>
      </c>
      <c r="AB166" s="5">
        <f t="shared" ca="1" si="102"/>
        <v>1</v>
      </c>
      <c r="AC166" s="6">
        <f t="shared" ca="1" si="103"/>
        <v>0</v>
      </c>
      <c r="AD166" s="5"/>
      <c r="AE166" s="5"/>
      <c r="AF166" s="4">
        <f t="shared" ca="1" si="104"/>
        <v>1</v>
      </c>
      <c r="AG166" s="6">
        <f t="shared" ca="1" si="105"/>
        <v>0</v>
      </c>
      <c r="AH166" s="5"/>
      <c r="AI166" s="5"/>
      <c r="AJ166" s="5"/>
      <c r="AK166" s="4">
        <f t="shared" ca="1" si="106"/>
        <v>0</v>
      </c>
      <c r="AL166" s="5">
        <f t="shared" ca="1" si="107"/>
        <v>1</v>
      </c>
      <c r="AM166" s="5">
        <f t="shared" ca="1" si="108"/>
        <v>0</v>
      </c>
      <c r="AN166" s="5">
        <f t="shared" ca="1" si="109"/>
        <v>0</v>
      </c>
      <c r="AO166" s="6">
        <f t="shared" ca="1" si="110"/>
        <v>0</v>
      </c>
    </row>
    <row r="167" spans="2:41" x14ac:dyDescent="0.25">
      <c r="B167">
        <f t="shared" ca="1" si="90"/>
        <v>4</v>
      </c>
      <c r="C167" s="4" t="str">
        <f ca="1">_xll.XLOOKUP(B167,$M$7:$M$11,$N$7:$N$11)</f>
        <v>Drama</v>
      </c>
      <c r="D167" s="5">
        <f t="shared" ca="1" si="91"/>
        <v>2</v>
      </c>
      <c r="E167" s="5" t="str">
        <f ca="1">_xll.XLOOKUP(D167,$P$7:$P$10,$Q$7:$Q$10)</f>
        <v>Europe</v>
      </c>
      <c r="F167" s="5">
        <f t="shared" ca="1" si="92"/>
        <v>2</v>
      </c>
      <c r="G167" s="5" t="str">
        <f t="shared" ca="1" si="93"/>
        <v>No</v>
      </c>
      <c r="H167" s="5">
        <f t="shared" ca="1" si="94"/>
        <v>2000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4">
        <f t="shared" ca="1" si="95"/>
        <v>1</v>
      </c>
      <c r="T167" s="5">
        <f t="shared" ca="1" si="96"/>
        <v>0</v>
      </c>
      <c r="U167" s="5">
        <f t="shared" ca="1" si="97"/>
        <v>0</v>
      </c>
      <c r="V167" s="5">
        <f t="shared" ca="1" si="98"/>
        <v>0</v>
      </c>
      <c r="W167" s="6">
        <f t="shared" ca="1" si="99"/>
        <v>0</v>
      </c>
      <c r="X167" s="5"/>
      <c r="Y167" s="5"/>
      <c r="Z167" s="4">
        <f t="shared" ca="1" si="100"/>
        <v>0</v>
      </c>
      <c r="AA167" s="5">
        <f t="shared" ca="1" si="101"/>
        <v>0</v>
      </c>
      <c r="AB167" s="5">
        <f t="shared" ca="1" si="102"/>
        <v>1</v>
      </c>
      <c r="AC167" s="6">
        <f t="shared" ca="1" si="103"/>
        <v>0</v>
      </c>
      <c r="AD167" s="5"/>
      <c r="AE167" s="5"/>
      <c r="AF167" s="4">
        <f t="shared" ca="1" si="104"/>
        <v>0</v>
      </c>
      <c r="AG167" s="6">
        <f t="shared" ca="1" si="105"/>
        <v>1</v>
      </c>
      <c r="AH167" s="5"/>
      <c r="AI167" s="5"/>
      <c r="AJ167" s="5"/>
      <c r="AK167" s="4">
        <f t="shared" ca="1" si="106"/>
        <v>1</v>
      </c>
      <c r="AL167" s="5">
        <f t="shared" ca="1" si="107"/>
        <v>0</v>
      </c>
      <c r="AM167" s="5">
        <f t="shared" ca="1" si="108"/>
        <v>0</v>
      </c>
      <c r="AN167" s="5">
        <f t="shared" ca="1" si="109"/>
        <v>0</v>
      </c>
      <c r="AO167" s="6">
        <f t="shared" ca="1" si="110"/>
        <v>0</v>
      </c>
    </row>
    <row r="168" spans="2:41" x14ac:dyDescent="0.25">
      <c r="B168">
        <f t="shared" ca="1" si="90"/>
        <v>1</v>
      </c>
      <c r="C168" s="4" t="str">
        <f ca="1">_xll.XLOOKUP(B168,$M$7:$M$11,$N$7:$N$11)</f>
        <v>Action</v>
      </c>
      <c r="D168" s="5">
        <f t="shared" ca="1" si="91"/>
        <v>3</v>
      </c>
      <c r="E168" s="5" t="str">
        <f ca="1">_xll.XLOOKUP(D168,$P$7:$P$10,$Q$7:$Q$10)</f>
        <v>Asia</v>
      </c>
      <c r="F168" s="5">
        <f t="shared" ca="1" si="92"/>
        <v>2</v>
      </c>
      <c r="G168" s="5" t="str">
        <f t="shared" ca="1" si="93"/>
        <v>No</v>
      </c>
      <c r="H168" s="5">
        <f t="shared" ca="1" si="94"/>
        <v>2001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4">
        <f t="shared" ca="1" si="95"/>
        <v>0</v>
      </c>
      <c r="T168" s="5">
        <f t="shared" ca="1" si="96"/>
        <v>1</v>
      </c>
      <c r="U168" s="5">
        <f t="shared" ca="1" si="97"/>
        <v>0</v>
      </c>
      <c r="V168" s="5">
        <f t="shared" ca="1" si="98"/>
        <v>0</v>
      </c>
      <c r="W168" s="6">
        <f t="shared" ca="1" si="99"/>
        <v>0</v>
      </c>
      <c r="X168" s="5"/>
      <c r="Y168" s="5"/>
      <c r="Z168" s="4">
        <f t="shared" ca="1" si="100"/>
        <v>0</v>
      </c>
      <c r="AA168" s="5">
        <f t="shared" ca="1" si="101"/>
        <v>1</v>
      </c>
      <c r="AB168" s="5">
        <f t="shared" ca="1" si="102"/>
        <v>0</v>
      </c>
      <c r="AC168" s="6">
        <f t="shared" ca="1" si="103"/>
        <v>0</v>
      </c>
      <c r="AD168" s="5"/>
      <c r="AE168" s="5"/>
      <c r="AF168" s="4">
        <f t="shared" ca="1" si="104"/>
        <v>0</v>
      </c>
      <c r="AG168" s="6">
        <f t="shared" ca="1" si="105"/>
        <v>1</v>
      </c>
      <c r="AH168" s="5"/>
      <c r="AI168" s="5"/>
      <c r="AJ168" s="5"/>
      <c r="AK168" s="4">
        <f t="shared" ca="1" si="106"/>
        <v>1</v>
      </c>
      <c r="AL168" s="5">
        <f t="shared" ca="1" si="107"/>
        <v>0</v>
      </c>
      <c r="AM168" s="5">
        <f t="shared" ca="1" si="108"/>
        <v>0</v>
      </c>
      <c r="AN168" s="5">
        <f t="shared" ca="1" si="109"/>
        <v>0</v>
      </c>
      <c r="AO168" s="6">
        <f t="shared" ca="1" si="110"/>
        <v>0</v>
      </c>
    </row>
    <row r="169" spans="2:41" x14ac:dyDescent="0.25">
      <c r="B169">
        <f t="shared" ca="1" si="90"/>
        <v>3</v>
      </c>
      <c r="C169" s="4" t="str">
        <f ca="1">_xll.XLOOKUP(B169,$M$7:$M$11,$N$7:$N$11)</f>
        <v>Horror</v>
      </c>
      <c r="D169" s="5">
        <f t="shared" ca="1" si="91"/>
        <v>2</v>
      </c>
      <c r="E169" s="5" t="str">
        <f ca="1">_xll.XLOOKUP(D169,$P$7:$P$10,$Q$7:$Q$10)</f>
        <v>Europe</v>
      </c>
      <c r="F169" s="5">
        <f t="shared" ca="1" si="92"/>
        <v>2</v>
      </c>
      <c r="G169" s="5" t="str">
        <f t="shared" ca="1" si="93"/>
        <v>No</v>
      </c>
      <c r="H169" s="5">
        <f t="shared" ca="1" si="94"/>
        <v>2011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4">
        <f t="shared" ca="1" si="95"/>
        <v>0</v>
      </c>
      <c r="T169" s="5">
        <f t="shared" ca="1" si="96"/>
        <v>0</v>
      </c>
      <c r="U169" s="5">
        <f t="shared" ca="1" si="97"/>
        <v>0</v>
      </c>
      <c r="V169" s="5">
        <f t="shared" ca="1" si="98"/>
        <v>0</v>
      </c>
      <c r="W169" s="6">
        <f t="shared" ca="1" si="99"/>
        <v>1</v>
      </c>
      <c r="X169" s="5"/>
      <c r="Y169" s="5"/>
      <c r="Z169" s="4">
        <f t="shared" ca="1" si="100"/>
        <v>0</v>
      </c>
      <c r="AA169" s="5">
        <f t="shared" ca="1" si="101"/>
        <v>0</v>
      </c>
      <c r="AB169" s="5">
        <f t="shared" ca="1" si="102"/>
        <v>1</v>
      </c>
      <c r="AC169" s="6">
        <f t="shared" ca="1" si="103"/>
        <v>0</v>
      </c>
      <c r="AD169" s="5"/>
      <c r="AE169" s="5"/>
      <c r="AF169" s="4">
        <f t="shared" ca="1" si="104"/>
        <v>0</v>
      </c>
      <c r="AG169" s="6">
        <f t="shared" ca="1" si="105"/>
        <v>1</v>
      </c>
      <c r="AH169" s="5"/>
      <c r="AI169" s="5"/>
      <c r="AJ169" s="5"/>
      <c r="AK169" s="4">
        <f t="shared" ca="1" si="106"/>
        <v>0</v>
      </c>
      <c r="AL169" s="5">
        <f t="shared" ca="1" si="107"/>
        <v>0</v>
      </c>
      <c r="AM169" s="5">
        <f t="shared" ca="1" si="108"/>
        <v>1</v>
      </c>
      <c r="AN169" s="5">
        <f t="shared" ca="1" si="109"/>
        <v>0</v>
      </c>
      <c r="AO169" s="6">
        <f t="shared" ca="1" si="110"/>
        <v>0</v>
      </c>
    </row>
    <row r="170" spans="2:41" x14ac:dyDescent="0.25">
      <c r="B170">
        <f t="shared" ca="1" si="90"/>
        <v>3</v>
      </c>
      <c r="C170" s="4" t="str">
        <f ca="1">_xll.XLOOKUP(B170,$M$7:$M$11,$N$7:$N$11)</f>
        <v>Horror</v>
      </c>
      <c r="D170" s="5">
        <f t="shared" ca="1" si="91"/>
        <v>2</v>
      </c>
      <c r="E170" s="5" t="str">
        <f ca="1">_xll.XLOOKUP(D170,$P$7:$P$10,$Q$7:$Q$10)</f>
        <v>Europe</v>
      </c>
      <c r="F170" s="5">
        <f t="shared" ca="1" si="92"/>
        <v>1</v>
      </c>
      <c r="G170" s="5" t="str">
        <f t="shared" ca="1" si="93"/>
        <v>Yes</v>
      </c>
      <c r="H170" s="5">
        <f t="shared" ca="1" si="94"/>
        <v>2000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4">
        <f t="shared" ca="1" si="95"/>
        <v>0</v>
      </c>
      <c r="T170" s="5">
        <f t="shared" ca="1" si="96"/>
        <v>0</v>
      </c>
      <c r="U170" s="5">
        <f t="shared" ca="1" si="97"/>
        <v>0</v>
      </c>
      <c r="V170" s="5">
        <f t="shared" ca="1" si="98"/>
        <v>0</v>
      </c>
      <c r="W170" s="6">
        <f t="shared" ca="1" si="99"/>
        <v>1</v>
      </c>
      <c r="X170" s="5"/>
      <c r="Y170" s="5"/>
      <c r="Z170" s="4">
        <f t="shared" ca="1" si="100"/>
        <v>0</v>
      </c>
      <c r="AA170" s="5">
        <f t="shared" ca="1" si="101"/>
        <v>0</v>
      </c>
      <c r="AB170" s="5">
        <f t="shared" ca="1" si="102"/>
        <v>1</v>
      </c>
      <c r="AC170" s="6">
        <f t="shared" ca="1" si="103"/>
        <v>0</v>
      </c>
      <c r="AD170" s="5"/>
      <c r="AE170" s="5"/>
      <c r="AF170" s="4">
        <f t="shared" ca="1" si="104"/>
        <v>1</v>
      </c>
      <c r="AG170" s="6">
        <f t="shared" ca="1" si="105"/>
        <v>0</v>
      </c>
      <c r="AH170" s="5"/>
      <c r="AI170" s="5"/>
      <c r="AJ170" s="5"/>
      <c r="AK170" s="4">
        <f t="shared" ca="1" si="106"/>
        <v>1</v>
      </c>
      <c r="AL170" s="5">
        <f t="shared" ca="1" si="107"/>
        <v>0</v>
      </c>
      <c r="AM170" s="5">
        <f t="shared" ca="1" si="108"/>
        <v>0</v>
      </c>
      <c r="AN170" s="5">
        <f t="shared" ca="1" si="109"/>
        <v>0</v>
      </c>
      <c r="AO170" s="6">
        <f t="shared" ca="1" si="110"/>
        <v>0</v>
      </c>
    </row>
    <row r="171" spans="2:41" x14ac:dyDescent="0.25">
      <c r="B171">
        <f t="shared" ca="1" si="90"/>
        <v>4</v>
      </c>
      <c r="C171" s="4" t="str">
        <f ca="1">_xll.XLOOKUP(B171,$M$7:$M$11,$N$7:$N$11)</f>
        <v>Drama</v>
      </c>
      <c r="D171" s="5">
        <f t="shared" ca="1" si="91"/>
        <v>3</v>
      </c>
      <c r="E171" s="5" t="str">
        <f ca="1">_xll.XLOOKUP(D171,$P$7:$P$10,$Q$7:$Q$10)</f>
        <v>Asia</v>
      </c>
      <c r="F171" s="5">
        <f t="shared" ca="1" si="92"/>
        <v>1</v>
      </c>
      <c r="G171" s="5" t="str">
        <f t="shared" ca="1" si="93"/>
        <v>Yes</v>
      </c>
      <c r="H171" s="5">
        <f t="shared" ca="1" si="94"/>
        <v>2014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4">
        <f t="shared" ca="1" si="95"/>
        <v>1</v>
      </c>
      <c r="T171" s="5">
        <f t="shared" ca="1" si="96"/>
        <v>0</v>
      </c>
      <c r="U171" s="5">
        <f t="shared" ca="1" si="97"/>
        <v>0</v>
      </c>
      <c r="V171" s="5">
        <f t="shared" ca="1" si="98"/>
        <v>0</v>
      </c>
      <c r="W171" s="6">
        <f t="shared" ca="1" si="99"/>
        <v>0</v>
      </c>
      <c r="X171" s="5"/>
      <c r="Y171" s="5"/>
      <c r="Z171" s="4">
        <f t="shared" ca="1" si="100"/>
        <v>0</v>
      </c>
      <c r="AA171" s="5">
        <f t="shared" ca="1" si="101"/>
        <v>1</v>
      </c>
      <c r="AB171" s="5">
        <f t="shared" ca="1" si="102"/>
        <v>0</v>
      </c>
      <c r="AC171" s="6">
        <f t="shared" ca="1" si="103"/>
        <v>0</v>
      </c>
      <c r="AD171" s="5"/>
      <c r="AE171" s="5"/>
      <c r="AF171" s="4">
        <f t="shared" ca="1" si="104"/>
        <v>1</v>
      </c>
      <c r="AG171" s="6">
        <f t="shared" ca="1" si="105"/>
        <v>0</v>
      </c>
      <c r="AH171" s="5"/>
      <c r="AI171" s="5"/>
      <c r="AJ171" s="5"/>
      <c r="AK171" s="4">
        <f t="shared" ca="1" si="106"/>
        <v>0</v>
      </c>
      <c r="AL171" s="5">
        <f t="shared" ca="1" si="107"/>
        <v>0</v>
      </c>
      <c r="AM171" s="5">
        <f t="shared" ca="1" si="108"/>
        <v>1</v>
      </c>
      <c r="AN171" s="5">
        <f t="shared" ca="1" si="109"/>
        <v>0</v>
      </c>
      <c r="AO171" s="6">
        <f t="shared" ca="1" si="110"/>
        <v>0</v>
      </c>
    </row>
    <row r="172" spans="2:41" x14ac:dyDescent="0.25">
      <c r="B172">
        <f t="shared" ca="1" si="90"/>
        <v>3</v>
      </c>
      <c r="C172" s="4" t="str">
        <f ca="1">_xll.XLOOKUP(B172,$M$7:$M$11,$N$7:$N$11)</f>
        <v>Horror</v>
      </c>
      <c r="D172" s="5">
        <f t="shared" ca="1" si="91"/>
        <v>2</v>
      </c>
      <c r="E172" s="5" t="str">
        <f ca="1">_xll.XLOOKUP(D172,$P$7:$P$10,$Q$7:$Q$10)</f>
        <v>Europe</v>
      </c>
      <c r="F172" s="5">
        <f t="shared" ca="1" si="92"/>
        <v>1</v>
      </c>
      <c r="G172" s="5" t="str">
        <f t="shared" ca="1" si="93"/>
        <v>Yes</v>
      </c>
      <c r="H172" s="5">
        <f t="shared" ca="1" si="94"/>
        <v>2017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4">
        <f t="shared" ca="1" si="95"/>
        <v>0</v>
      </c>
      <c r="T172" s="5">
        <f t="shared" ca="1" si="96"/>
        <v>0</v>
      </c>
      <c r="U172" s="5">
        <f t="shared" ca="1" si="97"/>
        <v>0</v>
      </c>
      <c r="V172" s="5">
        <f t="shared" ca="1" si="98"/>
        <v>0</v>
      </c>
      <c r="W172" s="6">
        <f t="shared" ca="1" si="99"/>
        <v>1</v>
      </c>
      <c r="X172" s="5"/>
      <c r="Y172" s="5"/>
      <c r="Z172" s="4">
        <f t="shared" ca="1" si="100"/>
        <v>0</v>
      </c>
      <c r="AA172" s="5">
        <f t="shared" ca="1" si="101"/>
        <v>0</v>
      </c>
      <c r="AB172" s="5">
        <f t="shared" ca="1" si="102"/>
        <v>1</v>
      </c>
      <c r="AC172" s="6">
        <f t="shared" ca="1" si="103"/>
        <v>0</v>
      </c>
      <c r="AD172" s="5"/>
      <c r="AE172" s="5"/>
      <c r="AF172" s="4">
        <f t="shared" ca="1" si="104"/>
        <v>1</v>
      </c>
      <c r="AG172" s="6">
        <f t="shared" ca="1" si="105"/>
        <v>0</v>
      </c>
      <c r="AH172" s="5"/>
      <c r="AI172" s="5"/>
      <c r="AJ172" s="5"/>
      <c r="AK172" s="4">
        <f t="shared" ca="1" si="106"/>
        <v>0</v>
      </c>
      <c r="AL172" s="5">
        <f t="shared" ca="1" si="107"/>
        <v>0</v>
      </c>
      <c r="AM172" s="5">
        <f t="shared" ca="1" si="108"/>
        <v>0</v>
      </c>
      <c r="AN172" s="5">
        <f t="shared" ca="1" si="109"/>
        <v>1</v>
      </c>
      <c r="AO172" s="6">
        <f t="shared" ca="1" si="110"/>
        <v>0</v>
      </c>
    </row>
    <row r="173" spans="2:41" x14ac:dyDescent="0.25">
      <c r="B173">
        <f t="shared" ca="1" si="90"/>
        <v>5</v>
      </c>
      <c r="C173" s="4" t="str">
        <f ca="1">_xll.XLOOKUP(B173,$M$7:$M$11,$N$7:$N$11)</f>
        <v>Thriller</v>
      </c>
      <c r="D173" s="5">
        <f t="shared" ca="1" si="91"/>
        <v>3</v>
      </c>
      <c r="E173" s="5" t="str">
        <f ca="1">_xll.XLOOKUP(D173,$P$7:$P$10,$Q$7:$Q$10)</f>
        <v>Asia</v>
      </c>
      <c r="F173" s="5">
        <f t="shared" ca="1" si="92"/>
        <v>2</v>
      </c>
      <c r="G173" s="5" t="str">
        <f t="shared" ca="1" si="93"/>
        <v>No</v>
      </c>
      <c r="H173" s="5">
        <f t="shared" ca="1" si="94"/>
        <v>2018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4">
        <f t="shared" ca="1" si="95"/>
        <v>0</v>
      </c>
      <c r="T173" s="5">
        <f t="shared" ca="1" si="96"/>
        <v>0</v>
      </c>
      <c r="U173" s="5">
        <f t="shared" ca="1" si="97"/>
        <v>0</v>
      </c>
      <c r="V173" s="5">
        <f t="shared" ca="1" si="98"/>
        <v>1</v>
      </c>
      <c r="W173" s="6">
        <f t="shared" ca="1" si="99"/>
        <v>0</v>
      </c>
      <c r="X173" s="6">
        <f t="shared" ref="X173:X186" ca="1" si="111">IF(D173="Horror",1,0)</f>
        <v>0</v>
      </c>
      <c r="Y173" s="5"/>
      <c r="Z173" s="4">
        <f t="shared" ca="1" si="100"/>
        <v>0</v>
      </c>
      <c r="AA173" s="5">
        <f t="shared" ca="1" si="101"/>
        <v>1</v>
      </c>
      <c r="AB173" s="5">
        <f t="shared" ca="1" si="102"/>
        <v>0</v>
      </c>
      <c r="AC173" s="6">
        <f t="shared" ca="1" si="103"/>
        <v>0</v>
      </c>
      <c r="AD173" s="5"/>
      <c r="AE173" s="5"/>
      <c r="AF173" s="4">
        <f t="shared" ca="1" si="104"/>
        <v>0</v>
      </c>
      <c r="AG173" s="6">
        <f t="shared" ca="1" si="105"/>
        <v>1</v>
      </c>
      <c r="AH173" s="5"/>
      <c r="AI173" s="5"/>
      <c r="AJ173" s="5"/>
      <c r="AK173" s="4">
        <f t="shared" ca="1" si="106"/>
        <v>0</v>
      </c>
      <c r="AL173" s="5">
        <f t="shared" ca="1" si="107"/>
        <v>0</v>
      </c>
      <c r="AM173" s="5">
        <f t="shared" ca="1" si="108"/>
        <v>0</v>
      </c>
      <c r="AN173" s="5">
        <f t="shared" ca="1" si="109"/>
        <v>1</v>
      </c>
      <c r="AO173" s="6">
        <f t="shared" ca="1" si="110"/>
        <v>0</v>
      </c>
    </row>
    <row r="174" spans="2:41" x14ac:dyDescent="0.25">
      <c r="B174">
        <f t="shared" ca="1" si="90"/>
        <v>1</v>
      </c>
      <c r="C174" s="4" t="str">
        <f ca="1">_xll.XLOOKUP(B174,$M$7:$M$11,$N$7:$N$11)</f>
        <v>Action</v>
      </c>
      <c r="D174" s="5">
        <f t="shared" ca="1" si="91"/>
        <v>4</v>
      </c>
      <c r="E174" s="5" t="str">
        <f ca="1">_xll.XLOOKUP(D174,$P$7:$P$10,$Q$7:$Q$10)</f>
        <v>Africa</v>
      </c>
      <c r="F174" s="5">
        <f t="shared" ca="1" si="92"/>
        <v>2</v>
      </c>
      <c r="G174" s="5" t="str">
        <f t="shared" ca="1" si="93"/>
        <v>No</v>
      </c>
      <c r="H174" s="5">
        <f t="shared" ca="1" si="94"/>
        <v>2009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4">
        <f t="shared" ca="1" si="95"/>
        <v>0</v>
      </c>
      <c r="T174" s="5">
        <f t="shared" ca="1" si="96"/>
        <v>1</v>
      </c>
      <c r="U174" s="5">
        <f t="shared" ca="1" si="97"/>
        <v>0</v>
      </c>
      <c r="V174" s="5">
        <f t="shared" ca="1" si="98"/>
        <v>0</v>
      </c>
      <c r="W174" s="6">
        <f t="shared" ca="1" si="99"/>
        <v>0</v>
      </c>
      <c r="X174" s="5"/>
      <c r="Y174" s="5"/>
      <c r="Z174" s="4">
        <f t="shared" ca="1" si="100"/>
        <v>1</v>
      </c>
      <c r="AA174" s="5">
        <f t="shared" ca="1" si="101"/>
        <v>0</v>
      </c>
      <c r="AB174" s="5">
        <f t="shared" ca="1" si="102"/>
        <v>0</v>
      </c>
      <c r="AC174" s="6">
        <f t="shared" ca="1" si="103"/>
        <v>0</v>
      </c>
      <c r="AD174" s="5"/>
      <c r="AE174" s="5"/>
      <c r="AF174" s="4">
        <f t="shared" ca="1" si="104"/>
        <v>0</v>
      </c>
      <c r="AG174" s="6">
        <f t="shared" ca="1" si="105"/>
        <v>1</v>
      </c>
      <c r="AH174" s="5"/>
      <c r="AI174" s="5"/>
      <c r="AJ174" s="5"/>
      <c r="AK174" s="4">
        <f t="shared" ca="1" si="106"/>
        <v>0</v>
      </c>
      <c r="AL174" s="5">
        <f t="shared" ca="1" si="107"/>
        <v>1</v>
      </c>
      <c r="AM174" s="5">
        <f t="shared" ca="1" si="108"/>
        <v>0</v>
      </c>
      <c r="AN174" s="5">
        <f t="shared" ca="1" si="109"/>
        <v>0</v>
      </c>
      <c r="AO174" s="6">
        <f t="shared" ca="1" si="110"/>
        <v>0</v>
      </c>
    </row>
    <row r="175" spans="2:41" x14ac:dyDescent="0.25">
      <c r="B175">
        <f t="shared" ca="1" si="90"/>
        <v>3</v>
      </c>
      <c r="C175" s="4" t="str">
        <f ca="1">_xll.XLOOKUP(B175,$M$7:$M$11,$N$7:$N$11)</f>
        <v>Horror</v>
      </c>
      <c r="D175" s="5">
        <f t="shared" ca="1" si="91"/>
        <v>4</v>
      </c>
      <c r="E175" s="5" t="str">
        <f ca="1">_xll.XLOOKUP(D175,$P$7:$P$10,$Q$7:$Q$10)</f>
        <v>Africa</v>
      </c>
      <c r="F175" s="5">
        <f t="shared" ca="1" si="92"/>
        <v>2</v>
      </c>
      <c r="G175" s="5" t="str">
        <f t="shared" ca="1" si="93"/>
        <v>No</v>
      </c>
      <c r="H175" s="5">
        <f t="shared" ca="1" si="94"/>
        <v>2015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4">
        <f t="shared" ca="1" si="95"/>
        <v>0</v>
      </c>
      <c r="T175" s="5">
        <f t="shared" ca="1" si="96"/>
        <v>0</v>
      </c>
      <c r="U175" s="5">
        <f t="shared" ca="1" si="97"/>
        <v>0</v>
      </c>
      <c r="V175" s="5">
        <f t="shared" ca="1" si="98"/>
        <v>0</v>
      </c>
      <c r="W175" s="6">
        <f t="shared" ca="1" si="99"/>
        <v>1</v>
      </c>
      <c r="X175" s="5"/>
      <c r="Y175" s="5"/>
      <c r="Z175" s="4">
        <f t="shared" ca="1" si="100"/>
        <v>1</v>
      </c>
      <c r="AA175" s="5">
        <f t="shared" ca="1" si="101"/>
        <v>0</v>
      </c>
      <c r="AB175" s="5">
        <f t="shared" ca="1" si="102"/>
        <v>0</v>
      </c>
      <c r="AC175" s="6">
        <f t="shared" ca="1" si="103"/>
        <v>0</v>
      </c>
      <c r="AD175" s="5"/>
      <c r="AE175" s="5"/>
      <c r="AF175" s="4">
        <f t="shared" ca="1" si="104"/>
        <v>0</v>
      </c>
      <c r="AG175" s="6">
        <f t="shared" ca="1" si="105"/>
        <v>1</v>
      </c>
      <c r="AH175" s="5"/>
      <c r="AI175" s="5"/>
      <c r="AJ175" s="5"/>
      <c r="AK175" s="4">
        <f t="shared" ca="1" si="106"/>
        <v>0</v>
      </c>
      <c r="AL175" s="5">
        <f t="shared" ca="1" si="107"/>
        <v>0</v>
      </c>
      <c r="AM175" s="5">
        <f t="shared" ca="1" si="108"/>
        <v>1</v>
      </c>
      <c r="AN175" s="5">
        <f t="shared" ca="1" si="109"/>
        <v>0</v>
      </c>
      <c r="AO175" s="6">
        <f t="shared" ca="1" si="110"/>
        <v>0</v>
      </c>
    </row>
    <row r="176" spans="2:41" x14ac:dyDescent="0.25">
      <c r="B176">
        <f t="shared" ca="1" si="90"/>
        <v>3</v>
      </c>
      <c r="C176" s="4" t="str">
        <f ca="1">_xll.XLOOKUP(B176,$M$7:$M$11,$N$7:$N$11)</f>
        <v>Horror</v>
      </c>
      <c r="D176" s="5">
        <f t="shared" ca="1" si="91"/>
        <v>3</v>
      </c>
      <c r="E176" s="5" t="str">
        <f ca="1">_xll.XLOOKUP(D176,$P$7:$P$10,$Q$7:$Q$10)</f>
        <v>Asia</v>
      </c>
      <c r="F176" s="5">
        <f t="shared" ca="1" si="92"/>
        <v>2</v>
      </c>
      <c r="G176" s="5" t="str">
        <f t="shared" ca="1" si="93"/>
        <v>No</v>
      </c>
      <c r="H176" s="5">
        <f t="shared" ca="1" si="94"/>
        <v>2008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4">
        <f t="shared" ca="1" si="95"/>
        <v>0</v>
      </c>
      <c r="T176" s="5">
        <f t="shared" ca="1" si="96"/>
        <v>0</v>
      </c>
      <c r="U176" s="5">
        <f t="shared" ca="1" si="97"/>
        <v>0</v>
      </c>
      <c r="V176" s="5">
        <f t="shared" ca="1" si="98"/>
        <v>0</v>
      </c>
      <c r="W176" s="6">
        <f t="shared" ca="1" si="99"/>
        <v>1</v>
      </c>
      <c r="X176" s="5"/>
      <c r="Y176" s="5"/>
      <c r="Z176" s="4">
        <f t="shared" ca="1" si="100"/>
        <v>0</v>
      </c>
      <c r="AA176" s="5">
        <f t="shared" ca="1" si="101"/>
        <v>1</v>
      </c>
      <c r="AB176" s="5">
        <f t="shared" ca="1" si="102"/>
        <v>0</v>
      </c>
      <c r="AC176" s="6">
        <f t="shared" ca="1" si="103"/>
        <v>0</v>
      </c>
      <c r="AD176" s="5"/>
      <c r="AE176" s="5"/>
      <c r="AF176" s="4">
        <f t="shared" ca="1" si="104"/>
        <v>0</v>
      </c>
      <c r="AG176" s="6">
        <f t="shared" ca="1" si="105"/>
        <v>1</v>
      </c>
      <c r="AH176" s="5"/>
      <c r="AI176" s="5"/>
      <c r="AJ176" s="5"/>
      <c r="AK176" s="4">
        <f t="shared" ca="1" si="106"/>
        <v>0</v>
      </c>
      <c r="AL176" s="5">
        <f t="shared" ca="1" si="107"/>
        <v>1</v>
      </c>
      <c r="AM176" s="5">
        <f t="shared" ca="1" si="108"/>
        <v>0</v>
      </c>
      <c r="AN176" s="5">
        <f t="shared" ca="1" si="109"/>
        <v>0</v>
      </c>
      <c r="AO176" s="6">
        <f t="shared" ca="1" si="110"/>
        <v>0</v>
      </c>
    </row>
    <row r="177" spans="2:41" ht="15.75" thickBot="1" x14ac:dyDescent="0.3">
      <c r="B177">
        <f t="shared" ca="1" si="90"/>
        <v>5</v>
      </c>
      <c r="C177" s="4" t="str">
        <f ca="1">_xll.XLOOKUP(B177,$M$7:$M$11,$N$7:$N$11)</f>
        <v>Thriller</v>
      </c>
      <c r="D177" s="5">
        <f t="shared" ca="1" si="91"/>
        <v>3</v>
      </c>
      <c r="E177" s="5" t="str">
        <f ca="1">_xll.XLOOKUP(D177,$P$7:$P$10,$Q$7:$Q$10)</f>
        <v>Asia</v>
      </c>
      <c r="F177" s="5">
        <f t="shared" ca="1" si="92"/>
        <v>2</v>
      </c>
      <c r="G177" s="5" t="str">
        <f t="shared" ca="1" si="93"/>
        <v>No</v>
      </c>
      <c r="H177" s="5">
        <f t="shared" ca="1" si="94"/>
        <v>2019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4">
        <f t="shared" ca="1" si="95"/>
        <v>0</v>
      </c>
      <c r="T177" s="5">
        <f t="shared" ca="1" si="96"/>
        <v>0</v>
      </c>
      <c r="U177" s="5">
        <f t="shared" ca="1" si="97"/>
        <v>0</v>
      </c>
      <c r="V177" s="5">
        <f t="shared" ca="1" si="98"/>
        <v>1</v>
      </c>
      <c r="W177" s="6">
        <f t="shared" ca="1" si="99"/>
        <v>0</v>
      </c>
      <c r="X177" s="5"/>
      <c r="Y177" s="5"/>
      <c r="Z177" s="4">
        <f t="shared" ca="1" si="100"/>
        <v>0</v>
      </c>
      <c r="AA177" s="5">
        <f t="shared" ca="1" si="101"/>
        <v>1</v>
      </c>
      <c r="AB177" s="5">
        <f t="shared" ca="1" si="102"/>
        <v>0</v>
      </c>
      <c r="AC177" s="6">
        <f t="shared" ca="1" si="103"/>
        <v>0</v>
      </c>
      <c r="AD177" s="5"/>
      <c r="AE177" s="5"/>
      <c r="AF177" s="4">
        <f t="shared" ca="1" si="104"/>
        <v>0</v>
      </c>
      <c r="AG177" s="6">
        <f t="shared" ca="1" si="105"/>
        <v>1</v>
      </c>
      <c r="AH177" s="5"/>
      <c r="AI177" s="5"/>
      <c r="AJ177" s="5"/>
      <c r="AK177" s="4">
        <f t="shared" ca="1" si="106"/>
        <v>0</v>
      </c>
      <c r="AL177" s="5">
        <f t="shared" ca="1" si="107"/>
        <v>0</v>
      </c>
      <c r="AM177" s="5">
        <f t="shared" ca="1" si="108"/>
        <v>0</v>
      </c>
      <c r="AN177" s="5">
        <f t="shared" ca="1" si="109"/>
        <v>1</v>
      </c>
      <c r="AO177" s="6">
        <f t="shared" ca="1" si="110"/>
        <v>0</v>
      </c>
    </row>
    <row r="178" spans="2:41" ht="15.75" thickBot="1" x14ac:dyDescent="0.3"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 t="s">
        <v>15</v>
      </c>
      <c r="S178" s="10">
        <f ca="1">SUM(S148:S177)</f>
        <v>3</v>
      </c>
      <c r="T178" s="11">
        <f t="shared" ref="T178" ca="1" si="112">SUM(T148:T177)</f>
        <v>9</v>
      </c>
      <c r="U178" s="11">
        <f t="shared" ref="U178" ca="1" si="113">SUM(U148:U177)</f>
        <v>5</v>
      </c>
      <c r="V178" s="11">
        <f t="shared" ref="V178" ca="1" si="114">SUM(V148:V177)</f>
        <v>4</v>
      </c>
      <c r="W178" s="12">
        <f t="shared" ref="W178" ca="1" si="115">SUM(W148:W177)</f>
        <v>9</v>
      </c>
      <c r="X178" s="5"/>
      <c r="Y178" s="5" t="s">
        <v>15</v>
      </c>
      <c r="Z178" s="10">
        <f ca="1">SUM(Z148:Z177)</f>
        <v>4</v>
      </c>
      <c r="AA178" s="11">
        <f t="shared" ref="AA178" ca="1" si="116">SUM(AA148:AA177)</f>
        <v>9</v>
      </c>
      <c r="AB178" s="11">
        <f t="shared" ref="AB178" ca="1" si="117">SUM(AB148:AB177)</f>
        <v>11</v>
      </c>
      <c r="AC178" s="12">
        <f t="shared" ref="AC178" ca="1" si="118">SUM(AC148:AC177)</f>
        <v>0</v>
      </c>
      <c r="AD178" s="5"/>
      <c r="AE178" s="5" t="s">
        <v>15</v>
      </c>
      <c r="AF178" s="10">
        <f ca="1">SUM(AF148:AF177)</f>
        <v>11</v>
      </c>
      <c r="AG178" s="12">
        <f ca="1">SUM(AG148:AG177)</f>
        <v>19</v>
      </c>
      <c r="AH178" s="5"/>
      <c r="AI178" s="5"/>
      <c r="AJ178" s="5" t="s">
        <v>15</v>
      </c>
      <c r="AK178" s="10">
        <f ca="1">SUM(AK148:AK177)</f>
        <v>7</v>
      </c>
      <c r="AL178" s="11">
        <f t="shared" ref="AL178" ca="1" si="119">SUM(AL148:AL177)</f>
        <v>6</v>
      </c>
      <c r="AM178" s="11">
        <f t="shared" ref="AM178" ca="1" si="120">SUM(AM148:AM177)</f>
        <v>7</v>
      </c>
      <c r="AN178" s="11">
        <f t="shared" ref="AN178" ca="1" si="121">SUM(AN148:AN177)</f>
        <v>7</v>
      </c>
      <c r="AO178" s="12">
        <f t="shared" ref="AO178" ca="1" si="122">SUM(AO148:AO177)</f>
        <v>3</v>
      </c>
    </row>
    <row r="179" spans="2:41" x14ac:dyDescent="0.25"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6"/>
    </row>
    <row r="180" spans="2:41" x14ac:dyDescent="0.25"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>
        <f ca="1">S178</f>
        <v>3</v>
      </c>
      <c r="T180" s="5" t="str">
        <f>S147</f>
        <v>Drama</v>
      </c>
      <c r="U180" s="5">
        <f ca="1">MAX(S180:S184)</f>
        <v>9</v>
      </c>
      <c r="V180" s="5"/>
      <c r="W180" s="5"/>
      <c r="X180" s="5"/>
      <c r="Y180" s="5"/>
      <c r="Z180" s="5">
        <f ca="1">Z178</f>
        <v>4</v>
      </c>
      <c r="AA180" s="5" t="str">
        <f>Z147</f>
        <v>Africa</v>
      </c>
      <c r="AB180" s="5">
        <f ca="1">MAX(Z180:Z184)</f>
        <v>11</v>
      </c>
      <c r="AC180" s="5"/>
      <c r="AD180" s="5"/>
      <c r="AE180" s="5"/>
      <c r="AF180" s="5">
        <f ca="1">AF178</f>
        <v>11</v>
      </c>
      <c r="AG180" s="5" t="str">
        <f>AF147</f>
        <v>Yes</v>
      </c>
      <c r="AH180" s="5"/>
      <c r="AI180" s="5"/>
      <c r="AJ180" s="5"/>
      <c r="AK180" s="5"/>
      <c r="AL180" s="5">
        <f ca="1">AL178</f>
        <v>6</v>
      </c>
      <c r="AM180" s="5" t="str">
        <f>AL147</f>
        <v>From 2006 to 2010</v>
      </c>
      <c r="AN180" s="5"/>
      <c r="AO180" s="6"/>
    </row>
    <row r="181" spans="2:41" x14ac:dyDescent="0.25"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>
        <f ca="1">T178</f>
        <v>9</v>
      </c>
      <c r="T181" s="5" t="str">
        <f>T147</f>
        <v>Action</v>
      </c>
      <c r="U181" s="5"/>
      <c r="V181" s="5"/>
      <c r="W181" s="5"/>
      <c r="X181" s="5"/>
      <c r="Y181" s="5"/>
      <c r="Z181" s="5">
        <f ca="1">AA178</f>
        <v>9</v>
      </c>
      <c r="AA181" s="5" t="str">
        <f>AA147</f>
        <v>Asia</v>
      </c>
      <c r="AB181" s="5"/>
      <c r="AC181" s="5"/>
      <c r="AD181" s="5"/>
      <c r="AE181" s="5"/>
      <c r="AF181" s="5">
        <f ca="1">AG178</f>
        <v>19</v>
      </c>
      <c r="AG181" s="5" t="str">
        <f>AG147</f>
        <v>No</v>
      </c>
      <c r="AH181" s="5">
        <f ca="1">MAX(AF181:AF185)</f>
        <v>19</v>
      </c>
      <c r="AI181" s="5"/>
      <c r="AJ181" s="5"/>
      <c r="AK181" s="5"/>
      <c r="AL181" s="5">
        <f ca="1">AM178</f>
        <v>7</v>
      </c>
      <c r="AM181" s="5" t="str">
        <f>AM147</f>
        <v>From 2011 to 2015</v>
      </c>
      <c r="AN181" s="5">
        <f ca="1">MAX(AL180:AL183)</f>
        <v>7</v>
      </c>
      <c r="AO181" s="6"/>
    </row>
    <row r="182" spans="2:41" x14ac:dyDescent="0.25"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>
        <f ca="1">U178</f>
        <v>5</v>
      </c>
      <c r="T182" s="5" t="str">
        <f>U147</f>
        <v>Comedy</v>
      </c>
      <c r="U182" s="5"/>
      <c r="V182" s="20" t="str">
        <f ca="1">_xll.XLOOKUP(U180,S180:S184,T180:T184)</f>
        <v>Action</v>
      </c>
      <c r="W182" s="5"/>
      <c r="X182" s="5"/>
      <c r="Y182" s="5"/>
      <c r="Z182" s="5">
        <f ca="1">AB178</f>
        <v>11</v>
      </c>
      <c r="AA182" s="5" t="str">
        <f>AB147</f>
        <v>Europe</v>
      </c>
      <c r="AB182" s="5"/>
      <c r="AC182" s="20" t="str">
        <f ca="1">_xll.XLOOKUP(AB180,Z180:Z183,AA180:AA183)</f>
        <v>Europe</v>
      </c>
      <c r="AD182" s="5"/>
      <c r="AE182" s="5"/>
      <c r="AF182" s="5"/>
      <c r="AG182" s="5"/>
      <c r="AH182" s="5"/>
      <c r="AI182" s="5"/>
      <c r="AJ182" s="5"/>
      <c r="AK182" s="5"/>
      <c r="AL182" s="5">
        <f ca="1">AN178</f>
        <v>7</v>
      </c>
      <c r="AM182" s="5" t="str">
        <f>AN147</f>
        <v>From 2016 to 2020</v>
      </c>
      <c r="AN182" s="5"/>
      <c r="AO182" s="21" t="str">
        <f ca="1">_xll.XLOOKUP(AN181,AL180:AL183,AM180:AM183)</f>
        <v>From 2011 to 2015</v>
      </c>
    </row>
    <row r="183" spans="2:41" x14ac:dyDescent="0.25"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>
        <f ca="1">V178</f>
        <v>4</v>
      </c>
      <c r="T183" s="5" t="str">
        <f>V147</f>
        <v>Thriller</v>
      </c>
      <c r="U183" s="5"/>
      <c r="V183" s="5"/>
      <c r="W183" s="5"/>
      <c r="X183" s="5"/>
      <c r="Y183" s="5"/>
      <c r="Z183" s="5">
        <f ca="1">AC178</f>
        <v>0</v>
      </c>
      <c r="AA183" s="5" t="str">
        <f>AC147</f>
        <v>America</v>
      </c>
      <c r="AB183" s="5"/>
      <c r="AC183" s="5"/>
      <c r="AD183" s="5"/>
      <c r="AE183" s="5"/>
      <c r="AF183" s="5"/>
      <c r="AG183" s="5"/>
      <c r="AH183" s="20" t="str">
        <f ca="1">_xll.XLOOKUP(AH181,AF180:AF181,AG180:AG181)</f>
        <v>No</v>
      </c>
      <c r="AI183" s="5"/>
      <c r="AJ183" s="5"/>
      <c r="AK183" s="5"/>
      <c r="AL183" s="5">
        <f ca="1">AO178</f>
        <v>3</v>
      </c>
      <c r="AM183" s="5" t="str">
        <f>AO147</f>
        <v>From 2021 to 2025</v>
      </c>
      <c r="AN183" s="5"/>
      <c r="AO183" s="6"/>
    </row>
    <row r="184" spans="2:41" x14ac:dyDescent="0.25"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>
        <f ca="1">W178</f>
        <v>9</v>
      </c>
      <c r="T184" s="5" t="str">
        <f>W147</f>
        <v>Horror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6"/>
    </row>
    <row r="185" spans="2:41" ht="15.75" thickBot="1" x14ac:dyDescent="0.3"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9"/>
    </row>
  </sheetData>
  <mergeCells count="45">
    <mergeCell ref="AT4:AY4"/>
    <mergeCell ref="AZ11:BA12"/>
    <mergeCell ref="AX7:AY8"/>
    <mergeCell ref="AZ7:BA8"/>
    <mergeCell ref="AV13:AW14"/>
    <mergeCell ref="AZ13:BA14"/>
    <mergeCell ref="AV11:AW12"/>
    <mergeCell ref="AX13:AY14"/>
    <mergeCell ref="AZ9:BA10"/>
    <mergeCell ref="AV9:AW10"/>
    <mergeCell ref="AX9:AY10"/>
    <mergeCell ref="AX11:AY12"/>
    <mergeCell ref="AT9:AU10"/>
    <mergeCell ref="AT13:AU14"/>
    <mergeCell ref="AV7:AW8"/>
    <mergeCell ref="AV6:AW6"/>
    <mergeCell ref="AX6:AY6"/>
    <mergeCell ref="AZ6:BA6"/>
    <mergeCell ref="AR7:AS8"/>
    <mergeCell ref="AR9:AS10"/>
    <mergeCell ref="AR11:AS12"/>
    <mergeCell ref="AT7:AU8"/>
    <mergeCell ref="C143:AO143"/>
    <mergeCell ref="S146:W146"/>
    <mergeCell ref="Z146:AC146"/>
    <mergeCell ref="AF146:AG146"/>
    <mergeCell ref="AK146:AO146"/>
    <mergeCell ref="AT6:AU6"/>
    <mergeCell ref="AR13:AS14"/>
    <mergeCell ref="AT11:AU12"/>
    <mergeCell ref="S53:W53"/>
    <mergeCell ref="Z53:AC53"/>
    <mergeCell ref="AF53:AG53"/>
    <mergeCell ref="AK53:AO53"/>
    <mergeCell ref="C97:AO97"/>
    <mergeCell ref="S100:W100"/>
    <mergeCell ref="Z100:AC100"/>
    <mergeCell ref="AF100:AG100"/>
    <mergeCell ref="AK100:AO100"/>
    <mergeCell ref="S6:W6"/>
    <mergeCell ref="Z6:AC6"/>
    <mergeCell ref="AF6:AG6"/>
    <mergeCell ref="AK6:AO6"/>
    <mergeCell ref="C3:AO3"/>
    <mergeCell ref="C50:AO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 Recommendation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2025-01-26T21:40:39Z</dcterms:created>
  <dcterms:modified xsi:type="dcterms:W3CDTF">2025-02-01T19:44:32Z</dcterms:modified>
</cp:coreProperties>
</file>