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Lecture\Java\"/>
    </mc:Choice>
  </mc:AlternateContent>
  <xr:revisionPtr revIDLastSave="0" documentId="13_ncr:1_{EED0F40E-7BB6-4D5B-8090-54878E3F5294}" xr6:coauthVersionLast="47" xr6:coauthVersionMax="47" xr10:uidLastSave="{00000000-0000-0000-0000-000000000000}"/>
  <bookViews>
    <workbookView xWindow="-108" yWindow="-108" windowWidth="23256" windowHeight="12456" xr2:uid="{00000000-000D-0000-FFFF-FFFF00000000}"/>
  </bookViews>
  <sheets>
    <sheet name="5기 (고기천)" sheetId="1" r:id="rId1"/>
  </sheets>
  <definedNames>
    <definedName name="_xlnm.Print_Area" localSheetId="0">'5기 (고기천)'!$A$1:$N$51</definedName>
    <definedName name="_xlnm.Print_Titles" localSheetId="0">'5기 (고기천)'!$1:$5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9" i="1" l="1"/>
  <c r="N51" i="1"/>
  <c r="J51" i="1"/>
  <c r="G57" i="1" s="1"/>
  <c r="G51" i="1"/>
  <c r="L50" i="1"/>
  <c r="I34" i="1"/>
  <c r="L34" i="1" s="1"/>
  <c r="G56" i="1" s="1"/>
  <c r="L33" i="1"/>
  <c r="I33" i="1"/>
  <c r="L32" i="1"/>
  <c r="L31" i="1"/>
  <c r="K30" i="1"/>
  <c r="L30" i="1" s="1"/>
  <c r="I29" i="1"/>
  <c r="L29" i="1" s="1"/>
  <c r="I27" i="1"/>
  <c r="L27" i="1" s="1"/>
  <c r="I18" i="1"/>
  <c r="L18" i="1" s="1"/>
  <c r="H17" i="1"/>
  <c r="H51" i="1" s="1"/>
  <c r="G54" i="1" s="1"/>
  <c r="I12" i="1"/>
  <c r="L12" i="1" s="1"/>
  <c r="L11" i="1"/>
  <c r="I9" i="1"/>
  <c r="L9" i="1" s="1"/>
  <c r="L8" i="1"/>
  <c r="L7" i="1"/>
  <c r="K51" i="1" l="1"/>
  <c r="G58" i="1" s="1"/>
  <c r="L17" i="1"/>
  <c r="L51" i="1" s="1"/>
  <c r="I51" i="1"/>
  <c r="G55" i="1" s="1"/>
  <c r="M55" i="1" l="1"/>
  <c r="H55" i="1"/>
  <c r="G64" i="1"/>
  <c r="G6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L34" authorId="0" shapeId="0" xr:uid="{00000000-0006-0000-0000-000001000000}">
      <text>
        <r>
          <rPr>
            <b/>
            <sz val="20"/>
            <color indexed="10"/>
            <rFont val="맑은 고딕"/>
            <family val="3"/>
            <charset val="129"/>
          </rPr>
          <t>만든 이:</t>
        </r>
        <r>
          <rPr>
            <sz val="20"/>
            <color indexed="10"/>
            <rFont val="맑은 고딕"/>
            <family val="3"/>
            <charset val="129"/>
          </rPr>
          <t xml:space="preserve">
9/7일 
6시간 수업 진행</t>
        </r>
      </text>
    </comment>
  </commentList>
</comments>
</file>

<file path=xl/sharedStrings.xml><?xml version="1.0" encoding="utf-8"?>
<sst xmlns="http://schemas.openxmlformats.org/spreadsheetml/2006/main" count="155" uniqueCount="138">
  <si>
    <t>네이버클라우드 5기 일정</t>
    <phoneticPr fontId="2" type="noConversion"/>
  </si>
  <si>
    <r>
      <t>Version: 2023.03.10 ~ 2023.09.08 (</t>
    </r>
    <r>
      <rPr>
        <b/>
        <sz val="20"/>
        <color rgb="FFFF0000"/>
        <rFont val="맑은 고딕"/>
        <family val="3"/>
        <charset val="129"/>
        <scheme val="minor"/>
      </rPr>
      <t>수업없는날 6/5, 8/14</t>
    </r>
    <r>
      <rPr>
        <sz val="20"/>
        <color theme="1"/>
        <rFont val="맑은 고딕"/>
        <family val="3"/>
        <charset val="129"/>
        <scheme val="minor"/>
      </rPr>
      <t>)</t>
    </r>
    <phoneticPr fontId="2" type="noConversion"/>
  </si>
  <si>
    <t>담당강사님: 고기천</t>
    <phoneticPr fontId="2" type="noConversion"/>
  </si>
  <si>
    <t>강의실: 비트캠프 702호</t>
    <phoneticPr fontId="2" type="noConversion"/>
  </si>
  <si>
    <t>구분</t>
    <phoneticPr fontId="2" type="noConversion"/>
  </si>
  <si>
    <t>일정</t>
    <phoneticPr fontId="2" type="noConversion"/>
  </si>
  <si>
    <t>분야</t>
    <phoneticPr fontId="2" type="noConversion"/>
  </si>
  <si>
    <t>과정</t>
    <phoneticPr fontId="2" type="noConversion"/>
  </si>
  <si>
    <t>교육내용</t>
    <phoneticPr fontId="2" type="noConversion"/>
  </si>
  <si>
    <t>시간구분(강사별)</t>
    <phoneticPr fontId="2" type="noConversion"/>
  </si>
  <si>
    <t>강사</t>
    <phoneticPr fontId="2" type="noConversion"/>
  </si>
  <si>
    <t>일수</t>
    <phoneticPr fontId="2" type="noConversion"/>
  </si>
  <si>
    <t>개강/특강</t>
    <phoneticPr fontId="2" type="noConversion"/>
  </si>
  <si>
    <t>리눅스</t>
    <phoneticPr fontId="2" type="noConversion"/>
  </si>
  <si>
    <t>고기천</t>
  </si>
  <si>
    <t>AI</t>
    <phoneticPr fontId="2" type="noConversion"/>
  </si>
  <si>
    <t>클라우드</t>
    <phoneticPr fontId="2" type="noConversion"/>
  </si>
  <si>
    <t>합계</t>
    <phoneticPr fontId="2" type="noConversion"/>
  </si>
  <si>
    <t>3월 10일(금)</t>
    <phoneticPr fontId="2" type="noConversion"/>
  </si>
  <si>
    <t>개강식</t>
    <phoneticPr fontId="2" type="noConversion"/>
  </si>
  <si>
    <t>개강식
웹개발</t>
    <phoneticPr fontId="2" type="noConversion"/>
  </si>
  <si>
    <t xml:space="preserve">강사: 고기천 </t>
    <phoneticPr fontId="2" type="noConversion"/>
  </si>
  <si>
    <t>0313(월)</t>
    <phoneticPr fontId="2" type="noConversion"/>
  </si>
  <si>
    <t>Dev</t>
  </si>
  <si>
    <t>특강</t>
    <phoneticPr fontId="2" type="noConversion"/>
  </si>
  <si>
    <t xml:space="preserve">1교시 09:30~10:20 </t>
    <phoneticPr fontId="2" type="noConversion"/>
  </si>
  <si>
    <t>OT특강 최재규 대표님</t>
    <phoneticPr fontId="2" type="noConversion"/>
  </si>
  <si>
    <t>최재규 대표</t>
    <phoneticPr fontId="2" type="noConversion"/>
  </si>
  <si>
    <t>0313(월)~0330(금)</t>
    <phoneticPr fontId="2" type="noConversion"/>
  </si>
  <si>
    <t>웹프로그래밍</t>
    <phoneticPr fontId="2" type="noConversion"/>
  </si>
  <si>
    <t>자바 프로그래밍 기초</t>
    <phoneticPr fontId="2" type="noConversion"/>
  </si>
  <si>
    <t xml:space="preserve">JDK 설치 및 설정
자료형과 리터럴, 변수, 배열, 연산자, 조건문, 반복문
클래스, 스태틱 멤버, 인스턴스 멤버, 생성자
</t>
    <phoneticPr fontId="2" type="noConversion"/>
  </si>
  <si>
    <t xml:space="preserve">강사: 고기천 </t>
    <phoneticPr fontId="2" type="noConversion"/>
  </si>
  <si>
    <t xml:space="preserve">  </t>
    <phoneticPr fontId="2" type="noConversion"/>
  </si>
  <si>
    <t xml:space="preserve"> 자바 프로그래밍 기초</t>
    <phoneticPr fontId="2" type="noConversion"/>
  </si>
  <si>
    <t>0331(금)</t>
    <phoneticPr fontId="2" type="noConversion"/>
  </si>
  <si>
    <t>특강</t>
    <phoneticPr fontId="2" type="noConversion"/>
  </si>
  <si>
    <t>매직에꼴 최재규 대표님 특강 장소:한국타이어빌딩 11층 네이버클라우드 강의장</t>
    <phoneticPr fontId="2" type="noConversion"/>
  </si>
  <si>
    <t>0331(월)~0421(금)</t>
    <phoneticPr fontId="2" type="noConversion"/>
  </si>
  <si>
    <t>웹프로그래밍
백앤드 프로그래밍</t>
    <phoneticPr fontId="2" type="noConversion"/>
  </si>
  <si>
    <t xml:space="preserve">   자바 프로그래밍 기초</t>
    <phoneticPr fontId="2" type="noConversion"/>
  </si>
  <si>
    <t xml:space="preserve">객체지향 프로그래밍 문법(상속, 다형성, 캡슐화, 추상 클래스, 인터페이스)
기본 클래스 사용법: Object, String, wrapper 클래스, Date, Calendar, Scanner, System
컬렉션 프레임워크 사용법(ArrayList, LinkedList, Stack, Queue, HashSet, HashMap, Hashtable)
예외처리, 중첩 클래스
입출력 스트림 </t>
    <phoneticPr fontId="2" type="noConversion"/>
  </si>
  <si>
    <t>강사 : 고기천</t>
  </si>
  <si>
    <t>데이터베이스</t>
    <phoneticPr fontId="2" type="noConversion"/>
  </si>
  <si>
    <t>데이터베이스 설치 및 설정
DDL, DML DCL 문법
JDBC 프로그래밍
Mybatis 퍼시스턴스 프레임워크 사용법</t>
    <phoneticPr fontId="2" type="noConversion"/>
  </si>
  <si>
    <t>웹 프로그래밍 기초</t>
    <phoneticPr fontId="2" type="noConversion"/>
  </si>
  <si>
    <t>HTML, CSS, JavaScript ,Jquery</t>
    <phoneticPr fontId="2" type="noConversion"/>
  </si>
  <si>
    <t>0424(월)~0428(금)</t>
    <phoneticPr fontId="2" type="noConversion"/>
  </si>
  <si>
    <t>리눅스</t>
    <phoneticPr fontId="2" type="noConversion"/>
  </si>
  <si>
    <t>리눅스 강의</t>
    <phoneticPr fontId="2" type="noConversion"/>
  </si>
  <si>
    <t>리눅스입문
운영체제와 리눅스, 로그인과 기초사용법, putty사용
파일다루기(생성,복사,삭제,이동, 이름바꾸기), 편집기 vi editor
홈디렉터와 개인환경설정, 파일분류, 권한의 이해, 압축
ftp client 사용, 다양한 명령어와 효율적인 작업
리눅스시스템 관리
리눅스 설치, 패키지관리(rpm, yum), 프로세스관리
파일시스템이해, 리눅스부팅과 커널의 이해, 사용자관리, 용량제한
소유권과 허가권, log관리, 예약작업, 반복작업, 네트워크 개발환경
maridb관리
쉘 프로그래밍
shell, BASH, 정규표현식, sed, awk, bash keyword, bash builtin command, bash 배열, bash함수
네트워크 서비스
DNS, Web Server, Database Server, FTP Server, Mail Server</t>
    <phoneticPr fontId="2" type="noConversion"/>
  </si>
  <si>
    <t>강사 : 양주종</t>
    <phoneticPr fontId="2" type="noConversion"/>
  </si>
  <si>
    <r>
      <t xml:space="preserve">0501(월)~0613(화)
</t>
    </r>
    <r>
      <rPr>
        <b/>
        <sz val="16"/>
        <color rgb="FFFF0000"/>
        <rFont val="맑은 고딕"/>
        <family val="3"/>
        <charset val="129"/>
        <scheme val="minor"/>
      </rPr>
      <t>0605(수업없는날)</t>
    </r>
    <phoneticPr fontId="2" type="noConversion"/>
  </si>
  <si>
    <t>Dev</t>
    <phoneticPr fontId="2" type="noConversion"/>
  </si>
  <si>
    <t>강사 :고기천</t>
    <phoneticPr fontId="2" type="noConversion"/>
  </si>
  <si>
    <t>Mini Project</t>
    <phoneticPr fontId="2" type="noConversion"/>
  </si>
  <si>
    <t>Spring Boot와 ThymeLeaf
활용한 미니 프로젝트</t>
    <phoneticPr fontId="2" type="noConversion"/>
  </si>
  <si>
    <t>React</t>
    <phoneticPr fontId="2" type="noConversion"/>
  </si>
  <si>
    <t xml:space="preserve">Create-react-app 을  이용한 프로젝트 생성
</t>
    <phoneticPr fontId="2" type="noConversion"/>
  </si>
  <si>
    <t>JSX 문법과 Material-UI</t>
  </si>
  <si>
    <t>Hooks문법을 이용한 이벤트 처리</t>
  </si>
  <si>
    <t>useRef,useState,useEffect 사용법</t>
  </si>
  <si>
    <t xml:space="preserve">    React 고급</t>
    <phoneticPr fontId="2" type="noConversion"/>
  </si>
  <si>
    <t>useContext,useReducer 를 이용한 상태관리</t>
  </si>
  <si>
    <t>axios를 이용한 스프링 부트와 데이터 통신</t>
  </si>
  <si>
    <t>Router 를 이용한 layout 설정</t>
    <phoneticPr fontId="2" type="noConversion"/>
  </si>
  <si>
    <t>0614(수) ~ 0620(화)</t>
    <phoneticPr fontId="2" type="noConversion"/>
  </si>
  <si>
    <t>인공지능</t>
    <phoneticPr fontId="2" type="noConversion"/>
  </si>
  <si>
    <t xml:space="preserve"> - AlasS</t>
    <phoneticPr fontId="2" type="noConversion"/>
  </si>
  <si>
    <t>강사 :고기천</t>
  </si>
  <si>
    <t>0621(수)</t>
    <phoneticPr fontId="2" type="noConversion"/>
  </si>
  <si>
    <t xml:space="preserve"> - 네이버본사사옥견학4H/산업체멘토특강4H</t>
    <phoneticPr fontId="2" type="noConversion"/>
  </si>
  <si>
    <t xml:space="preserve"> </t>
    <phoneticPr fontId="2" type="noConversion"/>
  </si>
  <si>
    <t>강사: 미정</t>
    <phoneticPr fontId="2" type="noConversion"/>
  </si>
  <si>
    <t>0622(목) ~ 0630(금)</t>
    <phoneticPr fontId="2" type="noConversion"/>
  </si>
  <si>
    <t xml:space="preserve"> - 파이선, 인공지능 알고리즘</t>
    <phoneticPr fontId="2" type="noConversion"/>
  </si>
  <si>
    <t>강사 : 고기천</t>
    <phoneticPr fontId="2" type="noConversion"/>
  </si>
  <si>
    <t>0703(월) ~ 0711(화)</t>
    <phoneticPr fontId="2" type="noConversion"/>
  </si>
  <si>
    <t>Ops</t>
    <phoneticPr fontId="2" type="noConversion"/>
  </si>
  <si>
    <t>클라우드 인프라</t>
    <phoneticPr fontId="2" type="noConversion"/>
  </si>
  <si>
    <t xml:space="preserve"> - 네이버클라우드 NCP교육</t>
    <phoneticPr fontId="2" type="noConversion"/>
  </si>
  <si>
    <t xml:space="preserve"> - 클라우드리터러시, NCA,NCP이해</t>
    <phoneticPr fontId="2" type="noConversion"/>
  </si>
  <si>
    <t>강사: 정낙수
강사: 강지나</t>
    <phoneticPr fontId="2" type="noConversion"/>
  </si>
  <si>
    <t>0712(수) ~ 0718(화)</t>
    <phoneticPr fontId="2" type="noConversion"/>
  </si>
  <si>
    <t>Ops</t>
    <phoneticPr fontId="2" type="noConversion"/>
  </si>
  <si>
    <t>클리우드 인프라</t>
    <phoneticPr fontId="2" type="noConversion"/>
  </si>
  <si>
    <t xml:space="preserve"> - 컨테이너 인프라 환경구축</t>
    <phoneticPr fontId="2" type="noConversion"/>
  </si>
  <si>
    <t xml:space="preserve"> - 컨테이너 인프라개념 및  환경구축, Docker 컨테이너의이해와 활용</t>
    <phoneticPr fontId="2" type="noConversion"/>
  </si>
  <si>
    <t>강사 : 미정</t>
    <phoneticPr fontId="2" type="noConversion"/>
  </si>
  <si>
    <t>0719(수) ~ 0721(금)</t>
    <phoneticPr fontId="2" type="noConversion"/>
  </si>
  <si>
    <t xml:space="preserve"> - 네이버클라우드 플랫폼 DB &amp; 스토리지</t>
    <phoneticPr fontId="2" type="noConversion"/>
  </si>
  <si>
    <t xml:space="preserve"> - 클라우드 서비스 연동</t>
    <phoneticPr fontId="2" type="noConversion"/>
  </si>
  <si>
    <t>0724(월)~0728(금)</t>
    <phoneticPr fontId="2" type="noConversion"/>
  </si>
  <si>
    <t>React 및 Boot 연동</t>
    <phoneticPr fontId="2" type="noConversion"/>
  </si>
  <si>
    <t>강사: 고기천</t>
    <phoneticPr fontId="2" type="noConversion"/>
  </si>
  <si>
    <r>
      <t xml:space="preserve">0731(월)~0907(목
</t>
    </r>
    <r>
      <rPr>
        <b/>
        <sz val="16"/>
        <color rgb="FFFF0000"/>
        <rFont val="맑은 고딕"/>
        <family val="3"/>
        <charset val="129"/>
        <scheme val="minor"/>
      </rPr>
      <t>0814(수업없는날)</t>
    </r>
    <phoneticPr fontId="2" type="noConversion"/>
  </si>
  <si>
    <t>프로젝트</t>
    <phoneticPr fontId="2" type="noConversion"/>
  </si>
  <si>
    <t>웹&amp;모바일</t>
  </si>
  <si>
    <t>- 최종 종합 프로젝트</t>
    <phoneticPr fontId="2" type="noConversion"/>
  </si>
  <si>
    <t xml:space="preserve"> - 요구사항정의</t>
    <phoneticPr fontId="2" type="noConversion"/>
  </si>
  <si>
    <t>강사: 고기천</t>
  </si>
  <si>
    <t xml:space="preserve">   </t>
    <phoneticPr fontId="2" type="noConversion"/>
  </si>
  <si>
    <t xml:space="preserve">  ㅇ Problem Statement </t>
    <phoneticPr fontId="2" type="noConversion"/>
  </si>
  <si>
    <t xml:space="preserve">  ㅇ 현업요구사항 정의서</t>
    <phoneticPr fontId="2" type="noConversion"/>
  </si>
  <si>
    <t xml:space="preserve"> - 분    석</t>
    <phoneticPr fontId="2" type="noConversion"/>
  </si>
  <si>
    <t xml:space="preserve"> ㅇ 업  무  분 석 : UseCase , Application Modeling</t>
    <phoneticPr fontId="2" type="noConversion"/>
  </si>
  <si>
    <t xml:space="preserve"> ㅇ 화  면  분 석 : 화면정의서</t>
    <phoneticPr fontId="2" type="noConversion"/>
  </si>
  <si>
    <t xml:space="preserve"> ㅇ 데이터 분 석 : DB Modeling , ERD(Logical)</t>
    <phoneticPr fontId="2" type="noConversion"/>
  </si>
  <si>
    <t xml:space="preserve"> - 설    계</t>
    <phoneticPr fontId="2" type="noConversion"/>
  </si>
  <si>
    <t xml:space="preserve"> ㅇ 설 계 표 준 정 의</t>
    <phoneticPr fontId="2" type="noConversion"/>
  </si>
  <si>
    <t xml:space="preserve"> ㅇ 업  무  분 석 : Application Modeling</t>
    <phoneticPr fontId="2" type="noConversion"/>
  </si>
  <si>
    <t xml:space="preserve"> ㅇ 데이터 분 석 : DB Modeling, ERD(Physical)</t>
    <phoneticPr fontId="2" type="noConversion"/>
  </si>
  <si>
    <t xml:space="preserve"> - Web Application 구  현</t>
  </si>
  <si>
    <t xml:space="preserve"> ㅇ Business Logic 구현</t>
  </si>
  <si>
    <t xml:space="preserve"> ㅇ Presentation Controller 구현</t>
    <phoneticPr fontId="2" type="noConversion"/>
  </si>
  <si>
    <t xml:space="preserve"> - Project Report &amp; 포트폴리오 작성</t>
  </si>
  <si>
    <t>0908(금)</t>
    <phoneticPr fontId="2" type="noConversion"/>
  </si>
  <si>
    <t>발표회</t>
    <phoneticPr fontId="2" type="noConversion"/>
  </si>
  <si>
    <t xml:space="preserve"> - 프로젝트발표회</t>
    <phoneticPr fontId="2" type="noConversion"/>
  </si>
  <si>
    <t>전 체 교 육 시 간</t>
    <phoneticPr fontId="2" type="noConversion"/>
  </si>
  <si>
    <t>총교육시간</t>
    <phoneticPr fontId="2" type="noConversion"/>
  </si>
  <si>
    <t>리눅스</t>
    <phoneticPr fontId="2" type="noConversion"/>
  </si>
  <si>
    <t>고기천 강사</t>
  </si>
  <si>
    <t>고기천 강사님(최종프로젝트)</t>
  </si>
  <si>
    <t>AI</t>
    <phoneticPr fontId="2" type="noConversion"/>
  </si>
  <si>
    <t>클라우드</t>
    <phoneticPr fontId="2" type="noConversion"/>
  </si>
  <si>
    <t>개강</t>
    <phoneticPr fontId="2" type="noConversion"/>
  </si>
  <si>
    <t>특강(매직에꼴)</t>
    <phoneticPr fontId="2" type="noConversion"/>
  </si>
  <si>
    <t>특강(산업 혹은 취업 특강)</t>
    <phoneticPr fontId="2" type="noConversion"/>
  </si>
  <si>
    <t>특강(본사견학)</t>
    <phoneticPr fontId="2" type="noConversion"/>
  </si>
  <si>
    <t>수료식및 프로젝트발표회</t>
    <phoneticPr fontId="2" type="noConversion"/>
  </si>
  <si>
    <t>합계</t>
    <phoneticPr fontId="2" type="noConversion"/>
  </si>
  <si>
    <t>남은시간</t>
    <phoneticPr fontId="2" type="noConversion"/>
  </si>
  <si>
    <t xml:space="preserve">객체지향 프로그래밍 문법(상속, 다형성, 캡슐화, 추상 클래스, 인터페이스)
기본 클래스 사용법: Object, String, wrapper 클래스, Date, Calendar, Scanner, System
컬렉션 프레임워크 사용법(ArrayList, LinkedList, Stack, Queue, HashSet, HashMap, Hashtable)
예외처리, 중첩 클래스
입출력 스트림 </t>
    <phoneticPr fontId="2" type="noConversion"/>
  </si>
  <si>
    <t>Axios를 이용한 API 호출
JWT(JSON Web Token) 발행 및 사용</t>
    <phoneticPr fontId="2" type="noConversion"/>
  </si>
  <si>
    <r>
      <rPr>
        <sz val="16"/>
        <color rgb="FF0070C0"/>
        <rFont val="맑은 고딕"/>
        <family val="3"/>
        <charset val="129"/>
        <scheme val="minor"/>
      </rPr>
      <t>Spring Framework,</t>
    </r>
    <r>
      <rPr>
        <sz val="16"/>
        <rFont val="맑은 고딕"/>
        <family val="3"/>
        <charset val="129"/>
        <scheme val="minor"/>
      </rPr>
      <t xml:space="preserve">
Spring Boot</t>
    </r>
    <phoneticPr fontId="2" type="noConversion"/>
  </si>
  <si>
    <r>
      <rPr>
        <sz val="16"/>
        <color rgb="FF0070C0"/>
        <rFont val="맑은 고딕"/>
        <family val="3"/>
        <charset val="129"/>
        <scheme val="minor"/>
      </rPr>
      <t xml:space="preserve">스프링 프레임워크 설치 및 설정,
JSP, JSTL, Ajax
</t>
    </r>
    <r>
      <rPr>
        <sz val="16"/>
        <color theme="1"/>
        <rFont val="맑은 고딕"/>
        <family val="3"/>
        <charset val="129"/>
        <scheme val="minor"/>
      </rPr>
      <t>Mybatis를 이용한 데이터 처리</t>
    </r>
    <r>
      <rPr>
        <sz val="16"/>
        <rFont val="맑은 고딕"/>
        <family val="3"/>
        <charset val="129"/>
        <scheme val="minor"/>
      </rPr>
      <t xml:space="preserve">
스프링 부트  설치 및 설정
ThymeLeaf
REST API
JPA를 이용한 데이터 처리
</t>
    </r>
    <r>
      <rPr>
        <sz val="16"/>
        <color rgb="FF0070C0"/>
        <rFont val="맑은 고딕"/>
        <family val="3"/>
        <charset val="129"/>
        <scheme val="minor"/>
      </rPr>
      <t>Spring Security + Oauth
JSON데이터 처리</t>
    </r>
    <phoneticPr fontId="2" type="noConversion"/>
  </si>
  <si>
    <r>
      <t xml:space="preserve">1교시 09:30~10:20   개강OT
</t>
    </r>
    <r>
      <rPr>
        <sz val="16"/>
        <color rgb="FF0000CC"/>
        <rFont val="맑은 고딕"/>
        <family val="3"/>
        <charset val="129"/>
        <scheme val="minor"/>
      </rPr>
      <t>2교시 10:30~11:20   개강OT
3교시 11:30~12:20   고기천 강사님
4교시 12:30~13:00   
중식   13:00~14:00
5교시 14:00~14:50 
6교시 15:00~15:50    
7교시 16:00~16:50
8교시 17:00~18:00</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</si>
</sst>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맑은 고딕"/>
      <family val="2"/>
      <scheme val="minor"/>
    </font>
    <font>
      <sz val="36"/>
      <color theme="1"/>
      <name val="맑은 고딕"/>
      <family val="2"/>
      <scheme val="minor"/>
    </font>
    <font>
      <sz val="8"/>
      <name val="맑은 고딕"/>
      <family val="3"/>
      <charset val="129"/>
      <scheme val="minor"/>
    </font>
    <font>
      <sz val="12"/>
      <color theme="1"/>
      <name val="맑은 고딕"/>
      <family val="2"/>
      <scheme val="minor"/>
    </font>
    <font>
      <sz val="16"/>
      <color theme="1"/>
      <name val="맑은 고딕"/>
      <family val="2"/>
      <scheme val="minor"/>
    </font>
    <font>
      <sz val="20"/>
      <color theme="1"/>
      <name val="맑은 고딕"/>
      <family val="3"/>
      <charset val="129"/>
      <scheme val="minor"/>
    </font>
    <font>
      <b/>
      <sz val="20"/>
      <color rgb="FFFF0000"/>
      <name val="맑은 고딕"/>
      <family val="3"/>
      <charset val="129"/>
      <scheme val="minor"/>
    </font>
    <font>
      <sz val="16"/>
      <color theme="1"/>
      <name val="맑은 고딕"/>
      <family val="3"/>
      <charset val="129"/>
      <scheme val="minor"/>
    </font>
    <font>
      <sz val="16"/>
      <color rgb="FF0000CC"/>
      <name val="맑은 고딕"/>
      <family val="3"/>
      <charset val="129"/>
      <scheme val="minor"/>
    </font>
    <font>
      <sz val="16"/>
      <name val="맑은 고딕"/>
      <family val="3"/>
      <charset val="129"/>
      <scheme val="minor"/>
    </font>
    <font>
      <sz val="18"/>
      <color theme="1"/>
      <name val="맑은 고딕"/>
      <family val="2"/>
      <scheme val="minor"/>
    </font>
    <font>
      <i/>
      <sz val="16"/>
      <color rgb="FF0000CC"/>
      <name val="맑은 고딕"/>
      <family val="3"/>
      <charset val="129"/>
      <scheme val="minor"/>
    </font>
    <font>
      <sz val="14"/>
      <name val="맑은 고딕"/>
      <family val="3"/>
      <charset val="129"/>
      <scheme val="minor"/>
    </font>
    <font>
      <b/>
      <sz val="16"/>
      <color rgb="FFFF0000"/>
      <name val="맑은 고딕"/>
      <family val="3"/>
      <charset val="129"/>
      <scheme val="minor"/>
    </font>
    <font>
      <sz val="18"/>
      <color theme="1"/>
      <name val="맑은 고딕"/>
      <family val="3"/>
      <charset val="129"/>
      <scheme val="minor"/>
    </font>
    <font>
      <sz val="16"/>
      <color rgb="FFFF0000"/>
      <name val="맑은 고딕"/>
      <family val="3"/>
      <charset val="129"/>
      <scheme val="minor"/>
    </font>
    <font>
      <b/>
      <sz val="20"/>
      <color theme="0"/>
      <name val="맑은 고딕"/>
      <family val="3"/>
      <charset val="129"/>
      <scheme val="minor"/>
    </font>
    <font>
      <sz val="16"/>
      <color rgb="FFFFFF00"/>
      <name val="맑은 고딕"/>
      <family val="3"/>
      <charset val="129"/>
      <scheme val="minor"/>
    </font>
    <font>
      <b/>
      <sz val="20"/>
      <color indexed="10"/>
      <name val="맑은 고딕"/>
      <family val="3"/>
      <charset val="129"/>
    </font>
    <font>
      <sz val="20"/>
      <color indexed="10"/>
      <name val="맑은 고딕"/>
      <family val="3"/>
      <charset val="129"/>
    </font>
    <font>
      <sz val="16"/>
      <color rgb="FF0070C0"/>
      <name val="맑은 고딕"/>
      <family val="3"/>
      <charset val="129"/>
      <scheme val="minor"/>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5"/>
        <bgColor indexed="64"/>
      </patternFill>
    </fill>
    <fill>
      <patternFill patternType="solid">
        <fgColor theme="0" tint="-4.9989318521683403E-2"/>
        <bgColor indexed="64"/>
      </patternFill>
    </fill>
    <fill>
      <patternFill patternType="solid">
        <fgColor theme="1"/>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62">
    <xf numFmtId="0" fontId="0" fillId="0" borderId="0" xfId="0"/>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shrinkToFit="1"/>
    </xf>
    <xf numFmtId="0" fontId="5" fillId="0" borderId="0" xfId="0" applyFont="1" applyAlignment="1">
      <alignment horizontal="center" vertical="center"/>
    </xf>
    <xf numFmtId="0" fontId="5" fillId="0" borderId="0" xfId="0" applyFont="1" applyAlignment="1">
      <alignment horizontal="center" vertical="center" shrinkToFit="1"/>
    </xf>
    <xf numFmtId="0" fontId="5"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shrinkToFi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wrapText="1" shrinkToFit="1"/>
    </xf>
    <xf numFmtId="0" fontId="7" fillId="3" borderId="1" xfId="0" applyFont="1" applyFill="1" applyBorder="1" applyAlignment="1">
      <alignment horizontal="left" vertical="center" wrapText="1"/>
    </xf>
    <xf numFmtId="0" fontId="7" fillId="0" borderId="1" xfId="0" applyFont="1" applyBorder="1" applyAlignment="1">
      <alignment horizontal="center" vertical="center"/>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shrinkToFit="1"/>
    </xf>
    <xf numFmtId="0" fontId="7" fillId="5" borderId="1" xfId="0" applyFont="1" applyFill="1" applyBorder="1" applyAlignment="1">
      <alignment horizontal="left" vertical="center" wrapText="1"/>
    </xf>
    <xf numFmtId="0" fontId="7" fillId="5" borderId="4" xfId="0" applyFont="1" applyFill="1" applyBorder="1" applyAlignment="1">
      <alignment horizontal="left" vertical="center" wrapText="1"/>
    </xf>
    <xf numFmtId="0" fontId="7" fillId="5" borderId="2"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7" fillId="4" borderId="11" xfId="0" applyFont="1" applyFill="1" applyBorder="1" applyAlignment="1">
      <alignment vertical="center"/>
    </xf>
    <xf numFmtId="0" fontId="7" fillId="4" borderId="2" xfId="0" quotePrefix="1" applyFont="1" applyFill="1" applyBorder="1" applyAlignment="1">
      <alignment vertical="center" wrapText="1"/>
    </xf>
    <xf numFmtId="0" fontId="7" fillId="4" borderId="2" xfId="0" applyFont="1" applyFill="1" applyBorder="1" applyAlignment="1">
      <alignment vertical="center"/>
    </xf>
    <xf numFmtId="0" fontId="7" fillId="5" borderId="1" xfId="0" applyFont="1" applyFill="1" applyBorder="1" applyAlignment="1">
      <alignment vertical="center"/>
    </xf>
    <xf numFmtId="0" fontId="7" fillId="5" borderId="1" xfId="0" quotePrefix="1" applyFont="1" applyFill="1" applyBorder="1" applyAlignment="1">
      <alignment vertical="center" wrapText="1"/>
    </xf>
    <xf numFmtId="0" fontId="9" fillId="5" borderId="1" xfId="0" applyFont="1" applyFill="1" applyBorder="1" applyAlignment="1">
      <alignment horizontal="center" vertical="center"/>
    </xf>
    <xf numFmtId="0" fontId="7" fillId="4" borderId="8" xfId="0" applyFont="1" applyFill="1" applyBorder="1" applyAlignment="1">
      <alignment vertical="center"/>
    </xf>
    <xf numFmtId="0" fontId="7" fillId="4" borderId="8" xfId="0" quotePrefix="1" applyFont="1" applyFill="1" applyBorder="1" applyAlignment="1">
      <alignment vertical="center" wrapText="1"/>
    </xf>
    <xf numFmtId="0" fontId="10" fillId="0" borderId="0" xfId="0" applyFont="1" applyAlignment="1">
      <alignment vertical="center"/>
    </xf>
    <xf numFmtId="0" fontId="7" fillId="4" borderId="11" xfId="0" applyFont="1" applyFill="1" applyBorder="1" applyAlignment="1">
      <alignment horizontal="left" vertical="center" indent="3"/>
    </xf>
    <xf numFmtId="0" fontId="7" fillId="4" borderId="11" xfId="0" quotePrefix="1" applyFont="1" applyFill="1" applyBorder="1" applyAlignment="1">
      <alignment horizontal="left" vertical="center" wrapText="1" indent="1"/>
    </xf>
    <xf numFmtId="0" fontId="7" fillId="4" borderId="11" xfId="0" applyFont="1" applyFill="1" applyBorder="1" applyAlignment="1">
      <alignment horizontal="center" vertical="center"/>
    </xf>
    <xf numFmtId="0" fontId="7" fillId="0" borderId="8" xfId="0" applyFont="1" applyBorder="1" applyAlignment="1">
      <alignment horizontal="center" vertical="center" wrapText="1"/>
    </xf>
    <xf numFmtId="0" fontId="11" fillId="3" borderId="1" xfId="0" applyFont="1" applyFill="1" applyBorder="1" applyAlignment="1">
      <alignment horizontal="center" vertical="center" shrinkToFit="1"/>
    </xf>
    <xf numFmtId="0" fontId="9" fillId="3" borderId="1" xfId="0" applyFont="1" applyFill="1" applyBorder="1" applyAlignment="1">
      <alignment horizontal="left" vertical="center" wrapText="1"/>
    </xf>
    <xf numFmtId="0" fontId="12"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9" fillId="4" borderId="2" xfId="0" applyFont="1" applyFill="1" applyBorder="1" applyAlignment="1">
      <alignment horizontal="left" vertical="center" wrapText="1"/>
    </xf>
    <xf numFmtId="0" fontId="9" fillId="4" borderId="2" xfId="0" applyFont="1" applyFill="1" applyBorder="1" applyAlignment="1">
      <alignment vertical="center" wrapText="1"/>
    </xf>
    <xf numFmtId="0" fontId="8"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7" fillId="4" borderId="2" xfId="0" applyFont="1" applyFill="1" applyBorder="1" applyAlignment="1">
      <alignment horizontal="left" vertical="top" wrapText="1"/>
    </xf>
    <xf numFmtId="0" fontId="7" fillId="4" borderId="11" xfId="0" applyFont="1" applyFill="1" applyBorder="1" applyAlignment="1">
      <alignment horizontal="left" vertical="center" wrapText="1"/>
    </xf>
    <xf numFmtId="0" fontId="7" fillId="4" borderId="8" xfId="0" applyFont="1" applyFill="1" applyBorder="1" applyAlignment="1">
      <alignment horizontal="left" vertical="center" wrapText="1"/>
    </xf>
    <xf numFmtId="0" fontId="7" fillId="4" borderId="8" xfId="0" applyFont="1" applyFill="1" applyBorder="1" applyAlignment="1">
      <alignment horizontal="center" vertical="center"/>
    </xf>
    <xf numFmtId="0" fontId="7" fillId="4" borderId="8" xfId="0" applyFont="1" applyFill="1" applyBorder="1" applyAlignment="1">
      <alignment horizontal="center" vertical="center" wrapText="1"/>
    </xf>
    <xf numFmtId="0" fontId="14" fillId="4" borderId="1" xfId="0" applyFont="1" applyFill="1" applyBorder="1" applyAlignment="1">
      <alignment horizontal="center" vertical="center"/>
    </xf>
    <xf numFmtId="0" fontId="14" fillId="4" borderId="1" xfId="0" applyFont="1" applyFill="1" applyBorder="1" applyAlignment="1">
      <alignment horizontal="left" vertical="center"/>
    </xf>
    <xf numFmtId="0" fontId="7" fillId="4" borderId="1" xfId="0" applyFont="1" applyFill="1" applyBorder="1" applyAlignment="1">
      <alignment vertical="center" shrinkToFit="1"/>
    </xf>
    <xf numFmtId="0" fontId="7" fillId="4" borderId="1" xfId="0" applyFont="1" applyFill="1" applyBorder="1" applyAlignment="1">
      <alignment horizontal="center" vertical="center"/>
    </xf>
    <xf numFmtId="0" fontId="7" fillId="4" borderId="2" xfId="0" applyFont="1" applyFill="1" applyBorder="1" applyAlignment="1">
      <alignment horizontal="left" vertical="center"/>
    </xf>
    <xf numFmtId="0" fontId="9" fillId="4" borderId="2" xfId="0" applyFont="1" applyFill="1" applyBorder="1" applyAlignment="1">
      <alignment horizontal="center" vertical="center"/>
    </xf>
    <xf numFmtId="0" fontId="7" fillId="5" borderId="8" xfId="0" applyFont="1" applyFill="1" applyBorder="1" applyAlignment="1">
      <alignment horizontal="center" vertical="center" wrapText="1"/>
    </xf>
    <xf numFmtId="0" fontId="7" fillId="5" borderId="1" xfId="0" applyFont="1" applyFill="1" applyBorder="1" applyAlignment="1">
      <alignment horizontal="center" vertical="center" shrinkToFit="1"/>
    </xf>
    <xf numFmtId="0" fontId="15" fillId="5" borderId="11" xfId="0" applyFont="1" applyFill="1" applyBorder="1" applyAlignment="1">
      <alignment horizontal="left" vertical="center"/>
    </xf>
    <xf numFmtId="0" fontId="7" fillId="5" borderId="1" xfId="0" applyFont="1" applyFill="1" applyBorder="1" applyAlignment="1">
      <alignment vertical="center" shrinkToFit="1"/>
    </xf>
    <xf numFmtId="0" fontId="7" fillId="5" borderId="1" xfId="0" applyFont="1" applyFill="1" applyBorder="1" applyAlignment="1">
      <alignment horizontal="left" vertical="center"/>
    </xf>
    <xf numFmtId="0" fontId="7" fillId="4" borderId="8" xfId="0" applyFont="1" applyFill="1" applyBorder="1" applyAlignment="1">
      <alignment horizontal="left" vertical="center"/>
    </xf>
    <xf numFmtId="0" fontId="9" fillId="4" borderId="8" xfId="0" applyFont="1" applyFill="1" applyBorder="1" applyAlignment="1">
      <alignment horizontal="center" vertical="center"/>
    </xf>
    <xf numFmtId="0" fontId="7" fillId="3" borderId="2" xfId="0" applyFont="1" applyFill="1" applyBorder="1" applyAlignment="1">
      <alignment horizontal="center" vertical="center"/>
    </xf>
    <xf numFmtId="0" fontId="9" fillId="0" borderId="8" xfId="0" applyFont="1" applyBorder="1" applyAlignment="1">
      <alignment horizontal="center" vertical="center"/>
    </xf>
    <xf numFmtId="0" fontId="7" fillId="6" borderId="8" xfId="0" applyFont="1" applyFill="1" applyBorder="1" applyAlignment="1">
      <alignment horizontal="center" vertical="center" wrapText="1"/>
    </xf>
    <xf numFmtId="0" fontId="7" fillId="6" borderId="2" xfId="0" applyFont="1" applyFill="1" applyBorder="1" applyAlignment="1">
      <alignment horizontal="center" vertical="center"/>
    </xf>
    <xf numFmtId="0" fontId="7" fillId="6" borderId="2" xfId="0" applyFont="1" applyFill="1" applyBorder="1" applyAlignment="1">
      <alignment horizontal="center" vertical="center" shrinkToFit="1"/>
    </xf>
    <xf numFmtId="0" fontId="7" fillId="6" borderId="2" xfId="0" applyFont="1" applyFill="1" applyBorder="1" applyAlignment="1">
      <alignment horizontal="left" vertical="center" shrinkToFit="1"/>
    </xf>
    <xf numFmtId="0" fontId="7" fillId="6" borderId="1" xfId="0" applyFont="1" applyFill="1" applyBorder="1" applyAlignment="1">
      <alignment vertical="center" wrapText="1" shrinkToFit="1"/>
    </xf>
    <xf numFmtId="0" fontId="7" fillId="6" borderId="2" xfId="0" applyFont="1" applyFill="1" applyBorder="1" applyAlignment="1">
      <alignment vertical="center"/>
    </xf>
    <xf numFmtId="0" fontId="9"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shrinkToFit="1"/>
    </xf>
    <xf numFmtId="0" fontId="7" fillId="6" borderId="1" xfId="0" applyFont="1" applyFill="1" applyBorder="1" applyAlignment="1">
      <alignment horizontal="left" vertical="center" shrinkToFit="1"/>
    </xf>
    <xf numFmtId="0" fontId="7" fillId="6" borderId="1" xfId="0" applyFont="1" applyFill="1" applyBorder="1" applyAlignment="1">
      <alignment vertical="center" shrinkToFit="1"/>
    </xf>
    <xf numFmtId="0" fontId="7" fillId="6" borderId="1" xfId="0" applyFont="1" applyFill="1" applyBorder="1" applyAlignment="1">
      <alignment vertical="center"/>
    </xf>
    <xf numFmtId="0" fontId="9" fillId="6" borderId="11" xfId="0" applyFont="1" applyFill="1" applyBorder="1" applyAlignment="1">
      <alignment horizontal="center"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center" vertical="center"/>
    </xf>
    <xf numFmtId="0" fontId="7" fillId="4" borderId="2" xfId="0" applyFont="1" applyFill="1" applyBorder="1" applyAlignment="1">
      <alignment horizontal="center" vertical="center" wrapText="1" shrinkToFit="1"/>
    </xf>
    <xf numFmtId="0" fontId="7" fillId="4" borderId="2" xfId="0" applyFont="1" applyFill="1" applyBorder="1" applyAlignment="1">
      <alignment horizontal="left" vertical="center" shrinkToFit="1"/>
    </xf>
    <xf numFmtId="0" fontId="9" fillId="4" borderId="11" xfId="0" applyFont="1" applyFill="1" applyBorder="1" applyAlignment="1">
      <alignment horizontal="center" vertical="center"/>
    </xf>
    <xf numFmtId="0" fontId="7" fillId="4" borderId="8" xfId="0" applyFont="1" applyFill="1" applyBorder="1" applyAlignment="1">
      <alignment horizontal="center" vertical="center" shrinkToFit="1"/>
    </xf>
    <xf numFmtId="0" fontId="7" fillId="4" borderId="1" xfId="0" applyFont="1" applyFill="1" applyBorder="1" applyAlignment="1">
      <alignment horizontal="center" vertical="center" shrinkToFit="1"/>
    </xf>
    <xf numFmtId="0" fontId="7" fillId="4" borderId="1" xfId="0" quotePrefix="1" applyFont="1" applyFill="1" applyBorder="1" applyAlignment="1">
      <alignment horizontal="left" vertical="center" shrinkToFit="1"/>
    </xf>
    <xf numFmtId="0" fontId="7" fillId="4" borderId="1" xfId="0" applyFont="1" applyFill="1" applyBorder="1" applyAlignment="1">
      <alignment horizontal="left" vertical="center"/>
    </xf>
    <xf numFmtId="0" fontId="7" fillId="7" borderId="1" xfId="0" applyFont="1" applyFill="1" applyBorder="1" applyAlignment="1">
      <alignment horizontal="center" vertical="center"/>
    </xf>
    <xf numFmtId="0" fontId="16" fillId="8" borderId="1" xfId="0" applyFont="1" applyFill="1" applyBorder="1" applyAlignment="1">
      <alignment horizontal="center" vertical="center"/>
    </xf>
    <xf numFmtId="0" fontId="7" fillId="7" borderId="1" xfId="0" applyFont="1" applyFill="1" applyBorder="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shrinkToFit="1"/>
    </xf>
    <xf numFmtId="0" fontId="7" fillId="0" borderId="0" xfId="0" applyFont="1" applyAlignment="1">
      <alignment vertical="center"/>
    </xf>
    <xf numFmtId="0" fontId="7" fillId="0" borderId="0" xfId="0" applyFont="1" applyAlignment="1">
      <alignment horizontal="center" vertical="center" shrinkToFit="1"/>
    </xf>
    <xf numFmtId="0" fontId="7" fillId="0" borderId="0" xfId="0" applyFont="1" applyAlignment="1">
      <alignment horizontal="left" vertical="center"/>
    </xf>
    <xf numFmtId="0" fontId="14" fillId="4" borderId="1" xfId="0" applyFont="1" applyFill="1" applyBorder="1" applyAlignment="1">
      <alignment vertical="center"/>
    </xf>
    <xf numFmtId="0" fontId="14" fillId="0" borderId="0" xfId="0" applyFont="1" applyAlignment="1">
      <alignment horizontal="center" vertical="center"/>
    </xf>
    <xf numFmtId="0" fontId="17" fillId="0" borderId="0" xfId="0" applyFont="1" applyAlignment="1">
      <alignment horizontal="center" vertical="center" shrinkToFit="1"/>
    </xf>
    <xf numFmtId="0" fontId="14" fillId="9" borderId="1" xfId="0" applyFont="1" applyFill="1" applyBorder="1" applyAlignment="1">
      <alignment vertical="center"/>
    </xf>
    <xf numFmtId="0" fontId="14" fillId="9" borderId="1" xfId="0" applyFont="1" applyFill="1" applyBorder="1" applyAlignment="1">
      <alignment horizontal="center" vertical="center"/>
    </xf>
    <xf numFmtId="0" fontId="14" fillId="0" borderId="1" xfId="0" applyFont="1" applyBorder="1" applyAlignment="1">
      <alignment vertical="center"/>
    </xf>
    <xf numFmtId="0" fontId="14" fillId="0" borderId="1" xfId="0" applyFont="1" applyBorder="1" applyAlignment="1">
      <alignment horizontal="center" vertical="center"/>
    </xf>
    <xf numFmtId="0" fontId="7" fillId="0" borderId="0" xfId="0" applyFont="1" applyAlignment="1">
      <alignment vertical="center" shrinkToFit="1"/>
    </xf>
    <xf numFmtId="0" fontId="20" fillId="4" borderId="1" xfId="0" applyFont="1" applyFill="1" applyBorder="1" applyAlignment="1">
      <alignment vertical="center" wrapText="1" shrinkToFit="1"/>
    </xf>
    <xf numFmtId="0" fontId="1" fillId="0" borderId="0" xfId="0" applyFont="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shrinkToFit="1"/>
    </xf>
    <xf numFmtId="0" fontId="7" fillId="2" borderId="8" xfId="0" applyFont="1" applyFill="1" applyBorder="1" applyAlignment="1">
      <alignment horizontal="center" vertical="center" shrinkToFit="1"/>
    </xf>
    <xf numFmtId="0" fontId="7" fillId="2" borderId="2"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7" fillId="3" borderId="5"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4" borderId="2"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8" xfId="0" applyFont="1" applyFill="1" applyBorder="1" applyAlignment="1">
      <alignment horizontal="center" vertical="center"/>
    </xf>
    <xf numFmtId="0" fontId="7" fillId="0" borderId="1" xfId="0" applyFont="1" applyBorder="1" applyAlignment="1">
      <alignment horizontal="center" vertical="center"/>
    </xf>
    <xf numFmtId="0" fontId="7" fillId="4" borderId="2"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2" xfId="0" applyFont="1" applyFill="1" applyBorder="1" applyAlignment="1">
      <alignment horizontal="left" vertical="center" indent="3"/>
    </xf>
    <xf numFmtId="0" fontId="7" fillId="4" borderId="11" xfId="0" applyFont="1" applyFill="1" applyBorder="1" applyAlignment="1">
      <alignment horizontal="left" vertical="center" indent="3"/>
    </xf>
    <xf numFmtId="0" fontId="7" fillId="4" borderId="8" xfId="0" applyFont="1" applyFill="1" applyBorder="1" applyAlignment="1">
      <alignment horizontal="left" vertical="center" indent="3"/>
    </xf>
    <xf numFmtId="0" fontId="7" fillId="4" borderId="2" xfId="0" quotePrefix="1" applyFont="1" applyFill="1" applyBorder="1" applyAlignment="1">
      <alignment horizontal="left" vertical="center" wrapText="1" indent="1"/>
    </xf>
    <xf numFmtId="0" fontId="7" fillId="4" borderId="11" xfId="0" quotePrefix="1" applyFont="1" applyFill="1" applyBorder="1" applyAlignment="1">
      <alignment horizontal="left" vertical="center" wrapText="1" indent="1"/>
    </xf>
    <xf numFmtId="0" fontId="7" fillId="4" borderId="8" xfId="0" quotePrefix="1" applyFont="1" applyFill="1" applyBorder="1" applyAlignment="1">
      <alignment horizontal="left" vertical="center" wrapText="1" indent="1"/>
    </xf>
    <xf numFmtId="0" fontId="9" fillId="4" borderId="2" xfId="0" applyFont="1" applyFill="1" applyBorder="1" applyAlignment="1">
      <alignment horizontal="center" vertical="center" wrapText="1" shrinkToFit="1"/>
    </xf>
    <xf numFmtId="0" fontId="9" fillId="4" borderId="11" xfId="0" applyFont="1" applyFill="1" applyBorder="1" applyAlignment="1">
      <alignment horizontal="center" vertical="center" shrinkToFit="1"/>
    </xf>
    <xf numFmtId="0" fontId="9" fillId="4" borderId="8" xfId="0" applyFont="1" applyFill="1" applyBorder="1" applyAlignment="1">
      <alignment horizontal="center" vertical="center" shrinkToFit="1"/>
    </xf>
    <xf numFmtId="0" fontId="9" fillId="4" borderId="11"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2" xfId="0" applyFont="1" applyFill="1" applyBorder="1" applyAlignment="1">
      <alignment horizontal="center" vertical="center"/>
    </xf>
    <xf numFmtId="0" fontId="7" fillId="4" borderId="11" xfId="0" quotePrefix="1" applyFont="1" applyFill="1" applyBorder="1" applyAlignment="1">
      <alignment horizontal="center" vertical="center" wrapText="1"/>
    </xf>
    <xf numFmtId="0" fontId="7" fillId="4" borderId="2" xfId="0" applyFont="1" applyFill="1" applyBorder="1" applyAlignment="1">
      <alignment horizontal="left" vertical="center"/>
    </xf>
    <xf numFmtId="0" fontId="7" fillId="4" borderId="11" xfId="0" applyFont="1" applyFill="1" applyBorder="1" applyAlignment="1">
      <alignment horizontal="left" vertical="center"/>
    </xf>
    <xf numFmtId="0" fontId="7" fillId="4" borderId="8" xfId="0" applyFont="1" applyFill="1" applyBorder="1" applyAlignment="1">
      <alignment horizontal="left" vertical="center"/>
    </xf>
    <xf numFmtId="0" fontId="7" fillId="4" borderId="1"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7" xfId="0" applyFont="1" applyFill="1" applyBorder="1" applyAlignment="1">
      <alignment horizontal="center" vertical="center"/>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14" fillId="0" borderId="8" xfId="0" applyFont="1" applyBorder="1" applyAlignment="1">
      <alignment horizontal="center" vertical="center"/>
    </xf>
    <xf numFmtId="0" fontId="7" fillId="4" borderId="2" xfId="0" applyFont="1" applyFill="1" applyBorder="1" applyAlignment="1">
      <alignment horizontal="center" vertical="center" wrapText="1" shrinkToFit="1"/>
    </xf>
    <xf numFmtId="0" fontId="7" fillId="4" borderId="11" xfId="0" applyFont="1" applyFill="1" applyBorder="1" applyAlignment="1">
      <alignment horizontal="center" vertical="center" shrinkToFit="1"/>
    </xf>
    <xf numFmtId="0" fontId="7" fillId="4" borderId="8" xfId="0" applyFont="1" applyFill="1" applyBorder="1" applyAlignment="1">
      <alignment horizontal="center" vertical="center" shrinkToFit="1"/>
    </xf>
    <xf numFmtId="0" fontId="7" fillId="4" borderId="2" xfId="0" applyFont="1" applyFill="1" applyBorder="1" applyAlignment="1">
      <alignment horizontal="center" vertical="center" shrinkToFit="1"/>
    </xf>
    <xf numFmtId="0" fontId="7" fillId="4" borderId="2" xfId="0" quotePrefix="1" applyFont="1" applyFill="1" applyBorder="1" applyAlignment="1">
      <alignment horizontal="left" vertical="center" shrinkToFit="1"/>
    </xf>
    <xf numFmtId="0" fontId="7" fillId="4" borderId="11" xfId="0" quotePrefix="1" applyFont="1" applyFill="1" applyBorder="1" applyAlignment="1">
      <alignment horizontal="left" vertical="center" shrinkToFit="1"/>
    </xf>
    <xf numFmtId="0" fontId="7" fillId="4" borderId="8" xfId="0" quotePrefix="1" applyFont="1" applyFill="1" applyBorder="1" applyAlignment="1">
      <alignment horizontal="left" vertical="center" shrinkToFi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65"/>
  <sheetViews>
    <sheetView tabSelected="1" zoomScale="55" zoomScaleNormal="55" workbookViewId="0">
      <pane ySplit="6" topLeftCell="A7" activePane="bottomLeft" state="frozen"/>
      <selection pane="bottomLeft" activeCell="F3" sqref="F3"/>
    </sheetView>
  </sheetViews>
  <sheetFormatPr defaultColWidth="12.59765625" defaultRowHeight="24.9" customHeight="1" x14ac:dyDescent="0.4"/>
  <cols>
    <col min="1" max="1" width="8.3984375" style="95" customWidth="1"/>
    <col min="2" max="2" width="32.5" style="96" customWidth="1"/>
    <col min="3" max="3" width="11.19921875" style="97" customWidth="1"/>
    <col min="4" max="4" width="28.09765625" style="98" customWidth="1"/>
    <col min="5" max="5" width="52.3984375" style="99" customWidth="1"/>
    <col min="6" max="6" width="72" style="107" customWidth="1"/>
    <col min="7" max="7" width="13.19921875" style="95" customWidth="1"/>
    <col min="8" max="8" width="11.59765625" style="95" customWidth="1"/>
    <col min="9" max="9" width="11.5" style="95" customWidth="1"/>
    <col min="10" max="10" width="8.8984375" style="95" customWidth="1"/>
    <col min="11" max="11" width="11" style="95" customWidth="1"/>
    <col min="12" max="12" width="10.3984375" style="95" customWidth="1"/>
    <col min="13" max="13" width="20.19921875" style="99" customWidth="1"/>
    <col min="14" max="14" width="12.59765625" style="95"/>
    <col min="15" max="15" width="12.59765625" style="1"/>
    <col min="16" max="17" width="12.59765625" style="2"/>
    <col min="18" max="16384" width="12.59765625" style="1"/>
  </cols>
  <sheetData>
    <row r="1" spans="1:32" ht="60" customHeight="1" x14ac:dyDescent="0.4">
      <c r="A1" s="109" t="s">
        <v>0</v>
      </c>
      <c r="B1" s="109"/>
      <c r="C1" s="109"/>
      <c r="D1" s="109"/>
      <c r="E1" s="109"/>
      <c r="F1" s="109"/>
      <c r="G1" s="109"/>
      <c r="H1" s="109"/>
      <c r="I1" s="109"/>
      <c r="J1" s="109"/>
      <c r="K1" s="109"/>
      <c r="L1" s="109"/>
      <c r="M1" s="109"/>
      <c r="N1" s="109"/>
    </row>
    <row r="2" spans="1:32" s="7" customFormat="1" ht="45.75" customHeight="1" x14ac:dyDescent="0.4">
      <c r="A2" s="3" t="s">
        <v>1</v>
      </c>
      <c r="B2" s="4"/>
      <c r="C2" s="5"/>
      <c r="D2" s="6"/>
      <c r="E2" s="5"/>
      <c r="F2" s="6"/>
      <c r="G2" s="5"/>
      <c r="H2" s="5"/>
      <c r="I2" s="5"/>
      <c r="J2" s="5"/>
      <c r="K2" s="5"/>
      <c r="L2" s="5"/>
      <c r="M2" s="5"/>
      <c r="N2" s="5"/>
    </row>
    <row r="3" spans="1:32" s="7" customFormat="1" ht="45.75" customHeight="1" x14ac:dyDescent="0.4">
      <c r="A3" s="3" t="s">
        <v>2</v>
      </c>
      <c r="B3" s="4"/>
      <c r="C3" s="5"/>
      <c r="D3" s="6"/>
      <c r="E3" s="5"/>
      <c r="F3" s="6"/>
      <c r="G3" s="5"/>
      <c r="H3" s="5"/>
      <c r="I3" s="5"/>
      <c r="J3" s="5"/>
      <c r="K3" s="5"/>
      <c r="L3" s="5"/>
      <c r="M3" s="5"/>
      <c r="N3" s="5"/>
    </row>
    <row r="4" spans="1:32" s="7" customFormat="1" ht="45.75" customHeight="1" x14ac:dyDescent="0.4">
      <c r="A4" s="3" t="s">
        <v>3</v>
      </c>
      <c r="B4" s="4"/>
      <c r="C4" s="5"/>
      <c r="D4" s="6"/>
      <c r="E4" s="5"/>
      <c r="F4" s="6"/>
      <c r="G4" s="5"/>
      <c r="H4" s="5"/>
      <c r="I4" s="5"/>
      <c r="J4" s="5"/>
      <c r="K4" s="5"/>
      <c r="L4" s="5"/>
      <c r="M4" s="5"/>
      <c r="N4" s="5"/>
    </row>
    <row r="5" spans="1:32" s="8" customFormat="1" ht="26.25" customHeight="1" x14ac:dyDescent="0.4">
      <c r="A5" s="110" t="s">
        <v>4</v>
      </c>
      <c r="B5" s="111" t="s">
        <v>5</v>
      </c>
      <c r="C5" s="113" t="s">
        <v>6</v>
      </c>
      <c r="D5" s="111" t="s">
        <v>7</v>
      </c>
      <c r="E5" s="115" t="s">
        <v>8</v>
      </c>
      <c r="F5" s="116"/>
      <c r="G5" s="119" t="s">
        <v>9</v>
      </c>
      <c r="H5" s="120"/>
      <c r="I5" s="120"/>
      <c r="J5" s="120"/>
      <c r="K5" s="120"/>
      <c r="L5" s="121"/>
      <c r="M5" s="113" t="s">
        <v>10</v>
      </c>
      <c r="N5" s="110" t="s">
        <v>11</v>
      </c>
      <c r="P5" s="9"/>
      <c r="Q5" s="9"/>
    </row>
    <row r="6" spans="1:32" s="8" customFormat="1" ht="28.5" customHeight="1" x14ac:dyDescent="0.4">
      <c r="A6" s="110"/>
      <c r="B6" s="112"/>
      <c r="C6" s="114"/>
      <c r="D6" s="112"/>
      <c r="E6" s="117"/>
      <c r="F6" s="118"/>
      <c r="G6" s="10" t="s">
        <v>12</v>
      </c>
      <c r="H6" s="10" t="s">
        <v>13</v>
      </c>
      <c r="I6" s="10" t="s">
        <v>14</v>
      </c>
      <c r="J6" s="10" t="s">
        <v>15</v>
      </c>
      <c r="K6" s="10" t="s">
        <v>16</v>
      </c>
      <c r="L6" s="10" t="s">
        <v>17</v>
      </c>
      <c r="M6" s="114"/>
      <c r="N6" s="110"/>
      <c r="P6" s="9"/>
      <c r="Q6" s="9"/>
    </row>
    <row r="7" spans="1:32" s="8" customFormat="1" ht="236.25" customHeight="1" x14ac:dyDescent="0.4">
      <c r="A7" s="11">
        <v>1</v>
      </c>
      <c r="B7" s="12" t="s">
        <v>18</v>
      </c>
      <c r="C7" s="13" t="s">
        <v>19</v>
      </c>
      <c r="D7" s="14" t="s">
        <v>20</v>
      </c>
      <c r="E7" s="122" t="s">
        <v>137</v>
      </c>
      <c r="F7" s="123"/>
      <c r="G7" s="13">
        <v>2</v>
      </c>
      <c r="H7" s="13"/>
      <c r="I7" s="13">
        <v>6</v>
      </c>
      <c r="J7" s="13"/>
      <c r="K7" s="13"/>
      <c r="L7" s="13">
        <f>SUM(G7:K7)</f>
        <v>8</v>
      </c>
      <c r="M7" s="15" t="s">
        <v>21</v>
      </c>
      <c r="N7" s="16">
        <v>1</v>
      </c>
      <c r="P7" s="9"/>
      <c r="Q7" s="9"/>
    </row>
    <row r="8" spans="1:32" s="8" customFormat="1" ht="35.25" customHeight="1" x14ac:dyDescent="0.4">
      <c r="A8" s="11"/>
      <c r="B8" s="17" t="s">
        <v>22</v>
      </c>
      <c r="C8" s="124" t="s">
        <v>23</v>
      </c>
      <c r="D8" s="18" t="s">
        <v>24</v>
      </c>
      <c r="E8" s="19" t="s">
        <v>25</v>
      </c>
      <c r="F8" s="20" t="s">
        <v>26</v>
      </c>
      <c r="G8" s="21">
        <v>1</v>
      </c>
      <c r="H8" s="22"/>
      <c r="I8" s="22"/>
      <c r="J8" s="22"/>
      <c r="K8" s="22"/>
      <c r="L8" s="22">
        <f>G8</f>
        <v>1</v>
      </c>
      <c r="M8" s="22" t="s">
        <v>27</v>
      </c>
      <c r="N8" s="23"/>
      <c r="P8" s="9"/>
      <c r="Q8" s="9"/>
    </row>
    <row r="9" spans="1:32" ht="123.75" customHeight="1" x14ac:dyDescent="0.4">
      <c r="A9" s="127"/>
      <c r="B9" s="128" t="s">
        <v>28</v>
      </c>
      <c r="C9" s="125"/>
      <c r="D9" s="130" t="s">
        <v>29</v>
      </c>
      <c r="E9" s="24" t="s">
        <v>30</v>
      </c>
      <c r="F9" s="25" t="s">
        <v>31</v>
      </c>
      <c r="G9" s="26"/>
      <c r="H9" s="24"/>
      <c r="I9" s="140">
        <f>N9*8-1</f>
        <v>111</v>
      </c>
      <c r="J9" s="24"/>
      <c r="K9" s="24"/>
      <c r="L9" s="140">
        <f>I9</f>
        <v>111</v>
      </c>
      <c r="M9" s="142" t="s">
        <v>32</v>
      </c>
      <c r="N9" s="140">
        <v>14</v>
      </c>
      <c r="AF9" s="1" t="s">
        <v>33</v>
      </c>
    </row>
    <row r="10" spans="1:32" ht="227.25" customHeight="1" x14ac:dyDescent="0.4">
      <c r="A10" s="127"/>
      <c r="B10" s="129"/>
      <c r="C10" s="126"/>
      <c r="D10" s="129"/>
      <c r="E10" s="26" t="s">
        <v>34</v>
      </c>
      <c r="F10" s="25" t="s">
        <v>133</v>
      </c>
      <c r="G10" s="26"/>
      <c r="H10" s="26"/>
      <c r="I10" s="141"/>
      <c r="J10" s="26"/>
      <c r="K10" s="26"/>
      <c r="L10" s="141"/>
      <c r="M10" s="141"/>
      <c r="N10" s="141"/>
    </row>
    <row r="11" spans="1:32" ht="59.25" customHeight="1" x14ac:dyDescent="0.4">
      <c r="A11" s="127"/>
      <c r="B11" s="22" t="s">
        <v>35</v>
      </c>
      <c r="C11" s="23" t="s">
        <v>36</v>
      </c>
      <c r="D11" s="22" t="s">
        <v>36</v>
      </c>
      <c r="E11" s="27" t="s">
        <v>37</v>
      </c>
      <c r="F11" s="28"/>
      <c r="G11" s="23">
        <v>4</v>
      </c>
      <c r="H11" s="27"/>
      <c r="I11" s="29"/>
      <c r="J11" s="27"/>
      <c r="K11" s="27"/>
      <c r="L11" s="29">
        <f>G11</f>
        <v>4</v>
      </c>
      <c r="M11" s="29" t="s">
        <v>27</v>
      </c>
      <c r="N11" s="29">
        <v>1</v>
      </c>
    </row>
    <row r="12" spans="1:32" ht="288.75" customHeight="1" x14ac:dyDescent="0.4">
      <c r="A12" s="127"/>
      <c r="B12" s="143" t="s">
        <v>38</v>
      </c>
      <c r="C12" s="125" t="s">
        <v>23</v>
      </c>
      <c r="D12" s="130" t="s">
        <v>39</v>
      </c>
      <c r="E12" s="30" t="s">
        <v>40</v>
      </c>
      <c r="F12" s="31" t="s">
        <v>41</v>
      </c>
      <c r="G12" s="30"/>
      <c r="H12" s="30"/>
      <c r="I12" s="140">
        <f>N12*8+4</f>
        <v>124</v>
      </c>
      <c r="J12" s="30"/>
      <c r="K12" s="30"/>
      <c r="L12" s="140">
        <f>I12</f>
        <v>124</v>
      </c>
      <c r="M12" s="140" t="s">
        <v>42</v>
      </c>
      <c r="N12" s="140">
        <v>15</v>
      </c>
      <c r="V12" s="32"/>
    </row>
    <row r="13" spans="1:32" ht="36" customHeight="1" x14ac:dyDescent="0.4">
      <c r="A13" s="127"/>
      <c r="B13" s="130"/>
      <c r="C13" s="125"/>
      <c r="D13" s="130"/>
      <c r="E13" s="131" t="s">
        <v>43</v>
      </c>
      <c r="F13" s="134" t="s">
        <v>44</v>
      </c>
      <c r="G13" s="124"/>
      <c r="H13" s="124"/>
      <c r="I13" s="140"/>
      <c r="J13" s="124"/>
      <c r="K13" s="124"/>
      <c r="L13" s="140"/>
      <c r="M13" s="140"/>
      <c r="N13" s="140"/>
    </row>
    <row r="14" spans="1:32" ht="36.75" customHeight="1" x14ac:dyDescent="0.4">
      <c r="A14" s="127"/>
      <c r="B14" s="130"/>
      <c r="C14" s="125"/>
      <c r="D14" s="130"/>
      <c r="E14" s="132"/>
      <c r="F14" s="135"/>
      <c r="G14" s="125"/>
      <c r="H14" s="125"/>
      <c r="I14" s="140"/>
      <c r="J14" s="125"/>
      <c r="K14" s="125"/>
      <c r="L14" s="140"/>
      <c r="M14" s="140"/>
      <c r="N14" s="140"/>
    </row>
    <row r="15" spans="1:32" ht="52.5" customHeight="1" x14ac:dyDescent="0.4">
      <c r="A15" s="127"/>
      <c r="B15" s="130"/>
      <c r="C15" s="125"/>
      <c r="D15" s="130"/>
      <c r="E15" s="133"/>
      <c r="F15" s="136"/>
      <c r="G15" s="126"/>
      <c r="H15" s="126"/>
      <c r="I15" s="140"/>
      <c r="J15" s="126"/>
      <c r="K15" s="126"/>
      <c r="L15" s="140"/>
      <c r="M15" s="140"/>
      <c r="N15" s="140"/>
    </row>
    <row r="16" spans="1:32" ht="59.25" customHeight="1" x14ac:dyDescent="0.4">
      <c r="A16" s="127"/>
      <c r="B16" s="129"/>
      <c r="C16" s="125"/>
      <c r="D16" s="130"/>
      <c r="E16" s="33" t="s">
        <v>45</v>
      </c>
      <c r="F16" s="34" t="s">
        <v>46</v>
      </c>
      <c r="G16" s="35"/>
      <c r="H16" s="35"/>
      <c r="I16" s="140"/>
      <c r="J16" s="35"/>
      <c r="K16" s="35"/>
      <c r="L16" s="140"/>
      <c r="M16" s="140"/>
      <c r="N16" s="140"/>
    </row>
    <row r="17" spans="1:14" ht="390" customHeight="1" x14ac:dyDescent="0.4">
      <c r="A17" s="127"/>
      <c r="B17" s="36" t="s">
        <v>47</v>
      </c>
      <c r="C17" s="13" t="s">
        <v>48</v>
      </c>
      <c r="D17" s="37"/>
      <c r="E17" s="38" t="s">
        <v>49</v>
      </c>
      <c r="F17" s="39" t="s">
        <v>50</v>
      </c>
      <c r="G17" s="40"/>
      <c r="H17" s="41">
        <f>N17*8</f>
        <v>40</v>
      </c>
      <c r="I17" s="40"/>
      <c r="J17" s="40"/>
      <c r="K17" s="42"/>
      <c r="L17" s="13">
        <f>SUM(G17:K17)</f>
        <v>40</v>
      </c>
      <c r="M17" s="13" t="s">
        <v>51</v>
      </c>
      <c r="N17" s="43">
        <v>5</v>
      </c>
    </row>
    <row r="18" spans="1:14" ht="226.8" x14ac:dyDescent="0.4">
      <c r="A18" s="127"/>
      <c r="B18" s="128" t="s">
        <v>52</v>
      </c>
      <c r="C18" s="124" t="s">
        <v>53</v>
      </c>
      <c r="D18" s="137" t="s">
        <v>39</v>
      </c>
      <c r="E18" s="44" t="s">
        <v>135</v>
      </c>
      <c r="F18" s="45" t="s">
        <v>136</v>
      </c>
      <c r="G18" s="46"/>
      <c r="H18" s="47"/>
      <c r="I18" s="142">
        <f>N18*8</f>
        <v>232</v>
      </c>
      <c r="J18" s="46"/>
      <c r="K18" s="48"/>
      <c r="L18" s="142">
        <f>I18</f>
        <v>232</v>
      </c>
      <c r="M18" s="142" t="s">
        <v>54</v>
      </c>
      <c r="N18" s="142">
        <v>29</v>
      </c>
    </row>
    <row r="19" spans="1:14" ht="125.25" customHeight="1" x14ac:dyDescent="0.4">
      <c r="A19" s="127"/>
      <c r="B19" s="130"/>
      <c r="C19" s="125"/>
      <c r="D19" s="138"/>
      <c r="E19" s="44" t="s">
        <v>55</v>
      </c>
      <c r="F19" s="45" t="s">
        <v>56</v>
      </c>
      <c r="G19" s="46"/>
      <c r="H19" s="47"/>
      <c r="I19" s="140"/>
      <c r="J19" s="46"/>
      <c r="K19" s="48"/>
      <c r="L19" s="140"/>
      <c r="M19" s="140"/>
      <c r="N19" s="140"/>
    </row>
    <row r="20" spans="1:14" ht="28.5" customHeight="1" x14ac:dyDescent="0.4">
      <c r="A20" s="127"/>
      <c r="B20" s="130"/>
      <c r="C20" s="125"/>
      <c r="D20" s="138"/>
      <c r="E20" s="131" t="s">
        <v>57</v>
      </c>
      <c r="F20" s="49" t="s">
        <v>58</v>
      </c>
      <c r="G20" s="124"/>
      <c r="H20" s="124"/>
      <c r="I20" s="140"/>
      <c r="J20" s="124"/>
      <c r="K20" s="124"/>
      <c r="L20" s="140"/>
      <c r="M20" s="140"/>
      <c r="N20" s="140"/>
    </row>
    <row r="21" spans="1:14" ht="28.5" customHeight="1" x14ac:dyDescent="0.4">
      <c r="A21" s="127"/>
      <c r="B21" s="130"/>
      <c r="C21" s="125"/>
      <c r="D21" s="138"/>
      <c r="E21" s="132"/>
      <c r="F21" s="50" t="s">
        <v>59</v>
      </c>
      <c r="G21" s="125"/>
      <c r="H21" s="125"/>
      <c r="I21" s="140"/>
      <c r="J21" s="125"/>
      <c r="K21" s="125"/>
      <c r="L21" s="140"/>
      <c r="M21" s="140"/>
      <c r="N21" s="140"/>
    </row>
    <row r="22" spans="1:14" ht="28.5" customHeight="1" x14ac:dyDescent="0.4">
      <c r="A22" s="127"/>
      <c r="B22" s="130"/>
      <c r="C22" s="125"/>
      <c r="D22" s="138"/>
      <c r="E22" s="132"/>
      <c r="F22" s="50" t="s">
        <v>60</v>
      </c>
      <c r="G22" s="125"/>
      <c r="H22" s="125"/>
      <c r="I22" s="140"/>
      <c r="J22" s="125"/>
      <c r="K22" s="125"/>
      <c r="L22" s="140"/>
      <c r="M22" s="140"/>
      <c r="N22" s="140"/>
    </row>
    <row r="23" spans="1:14" ht="28.5" customHeight="1" x14ac:dyDescent="0.4">
      <c r="A23" s="127"/>
      <c r="B23" s="130"/>
      <c r="C23" s="125"/>
      <c r="D23" s="138"/>
      <c r="E23" s="133"/>
      <c r="F23" s="51" t="s">
        <v>61</v>
      </c>
      <c r="G23" s="126"/>
      <c r="H23" s="126"/>
      <c r="I23" s="140"/>
      <c r="J23" s="126"/>
      <c r="K23" s="126"/>
      <c r="L23" s="140"/>
      <c r="M23" s="140"/>
      <c r="N23" s="140"/>
    </row>
    <row r="24" spans="1:14" ht="31.5" customHeight="1" x14ac:dyDescent="0.4">
      <c r="A24" s="127"/>
      <c r="B24" s="130"/>
      <c r="C24" s="125"/>
      <c r="D24" s="138"/>
      <c r="E24" s="144" t="s">
        <v>62</v>
      </c>
      <c r="F24" s="51" t="s">
        <v>63</v>
      </c>
      <c r="G24" s="52"/>
      <c r="H24" s="52"/>
      <c r="I24" s="140"/>
      <c r="J24" s="52"/>
      <c r="K24" s="52"/>
      <c r="L24" s="140"/>
      <c r="M24" s="140"/>
      <c r="N24" s="140"/>
    </row>
    <row r="25" spans="1:14" ht="31.5" customHeight="1" x14ac:dyDescent="0.4">
      <c r="A25" s="127"/>
      <c r="B25" s="130"/>
      <c r="C25" s="125"/>
      <c r="D25" s="138"/>
      <c r="E25" s="145"/>
      <c r="F25" s="51" t="s">
        <v>64</v>
      </c>
      <c r="G25" s="52"/>
      <c r="H25" s="52"/>
      <c r="I25" s="140"/>
      <c r="J25" s="52"/>
      <c r="K25" s="52"/>
      <c r="L25" s="140"/>
      <c r="M25" s="140"/>
      <c r="N25" s="140"/>
    </row>
    <row r="26" spans="1:14" ht="31.5" customHeight="1" x14ac:dyDescent="0.4">
      <c r="A26" s="127"/>
      <c r="B26" s="129"/>
      <c r="C26" s="126"/>
      <c r="D26" s="139"/>
      <c r="E26" s="146"/>
      <c r="F26" s="51" t="s">
        <v>65</v>
      </c>
      <c r="G26" s="52"/>
      <c r="H26" s="52"/>
      <c r="I26" s="141"/>
      <c r="J26" s="52"/>
      <c r="K26" s="52"/>
      <c r="L26" s="141"/>
      <c r="M26" s="141"/>
      <c r="N26" s="141"/>
    </row>
    <row r="27" spans="1:14" ht="52.5" customHeight="1" x14ac:dyDescent="0.4">
      <c r="A27" s="16"/>
      <c r="B27" s="53" t="s">
        <v>66</v>
      </c>
      <c r="C27" s="54" t="s">
        <v>53</v>
      </c>
      <c r="D27" s="54" t="s">
        <v>67</v>
      </c>
      <c r="E27" s="55" t="s">
        <v>68</v>
      </c>
      <c r="F27" s="56"/>
      <c r="G27" s="57"/>
      <c r="H27" s="57"/>
      <c r="I27" s="57">
        <f>N27*8</f>
        <v>40</v>
      </c>
      <c r="J27" s="57"/>
      <c r="K27" s="57"/>
      <c r="L27" s="57">
        <f>I27</f>
        <v>40</v>
      </c>
      <c r="M27" s="58" t="s">
        <v>69</v>
      </c>
      <c r="N27" s="59">
        <v>5</v>
      </c>
    </row>
    <row r="28" spans="1:14" ht="52.5" customHeight="1" x14ac:dyDescent="0.4">
      <c r="A28" s="16"/>
      <c r="B28" s="60" t="s">
        <v>70</v>
      </c>
      <c r="C28" s="22" t="s">
        <v>24</v>
      </c>
      <c r="D28" s="61" t="s">
        <v>24</v>
      </c>
      <c r="E28" s="62" t="s">
        <v>71</v>
      </c>
      <c r="F28" s="63" t="s">
        <v>72</v>
      </c>
      <c r="G28" s="23">
        <v>8</v>
      </c>
      <c r="H28" s="23"/>
      <c r="I28" s="23"/>
      <c r="J28" s="23"/>
      <c r="K28" s="23"/>
      <c r="L28" s="23">
        <v>8</v>
      </c>
      <c r="M28" s="64" t="s">
        <v>73</v>
      </c>
      <c r="N28" s="29">
        <v>1</v>
      </c>
    </row>
    <row r="29" spans="1:14" ht="52.5" customHeight="1" x14ac:dyDescent="0.4">
      <c r="A29" s="16"/>
      <c r="B29" s="53" t="s">
        <v>74</v>
      </c>
      <c r="C29" s="54" t="s">
        <v>53</v>
      </c>
      <c r="D29" s="54" t="s">
        <v>67</v>
      </c>
      <c r="E29" s="55" t="s">
        <v>75</v>
      </c>
      <c r="F29" s="56"/>
      <c r="G29" s="57"/>
      <c r="H29" s="57"/>
      <c r="I29" s="57">
        <f>N29*8</f>
        <v>56</v>
      </c>
      <c r="J29" s="57"/>
      <c r="K29" s="57"/>
      <c r="L29" s="57">
        <f>I29</f>
        <v>56</v>
      </c>
      <c r="M29" s="65" t="s">
        <v>76</v>
      </c>
      <c r="N29" s="66">
        <v>7</v>
      </c>
    </row>
    <row r="30" spans="1:14" ht="96" customHeight="1" x14ac:dyDescent="0.4">
      <c r="A30" s="16"/>
      <c r="B30" s="36" t="s">
        <v>77</v>
      </c>
      <c r="C30" s="67" t="s">
        <v>78</v>
      </c>
      <c r="D30" s="12" t="s">
        <v>79</v>
      </c>
      <c r="E30" s="15" t="s">
        <v>80</v>
      </c>
      <c r="F30" s="15" t="s">
        <v>81</v>
      </c>
      <c r="G30" s="13"/>
      <c r="H30" s="13"/>
      <c r="I30" s="13"/>
      <c r="J30" s="13"/>
      <c r="K30" s="13">
        <f>N30*8</f>
        <v>56</v>
      </c>
      <c r="L30" s="13">
        <f>K30</f>
        <v>56</v>
      </c>
      <c r="M30" s="15" t="s">
        <v>82</v>
      </c>
      <c r="N30" s="68">
        <v>7</v>
      </c>
    </row>
    <row r="31" spans="1:14" ht="82.5" customHeight="1" x14ac:dyDescent="0.4">
      <c r="A31" s="16"/>
      <c r="B31" s="69" t="s">
        <v>83</v>
      </c>
      <c r="C31" s="70" t="s">
        <v>84</v>
      </c>
      <c r="D31" s="71" t="s">
        <v>85</v>
      </c>
      <c r="E31" s="72" t="s">
        <v>86</v>
      </c>
      <c r="F31" s="73" t="s">
        <v>87</v>
      </c>
      <c r="G31" s="70"/>
      <c r="H31" s="70"/>
      <c r="I31" s="70"/>
      <c r="J31" s="70"/>
      <c r="K31" s="70">
        <v>40</v>
      </c>
      <c r="L31" s="70">
        <f>SUM(G31:K31)</f>
        <v>40</v>
      </c>
      <c r="M31" s="74" t="s">
        <v>88</v>
      </c>
      <c r="N31" s="75">
        <v>5</v>
      </c>
    </row>
    <row r="32" spans="1:14" ht="82.5" customHeight="1" x14ac:dyDescent="0.4">
      <c r="A32" s="16"/>
      <c r="B32" s="76" t="s">
        <v>89</v>
      </c>
      <c r="C32" s="77" t="s">
        <v>53</v>
      </c>
      <c r="D32" s="78" t="s">
        <v>79</v>
      </c>
      <c r="E32" s="79" t="s">
        <v>90</v>
      </c>
      <c r="F32" s="80" t="s">
        <v>91</v>
      </c>
      <c r="G32" s="77"/>
      <c r="H32" s="77"/>
      <c r="I32" s="77"/>
      <c r="J32" s="77"/>
      <c r="K32" s="77">
        <v>24</v>
      </c>
      <c r="L32" s="77">
        <f>SUM(G32:K32)</f>
        <v>24</v>
      </c>
      <c r="M32" s="81" t="s">
        <v>88</v>
      </c>
      <c r="N32" s="82">
        <v>3</v>
      </c>
    </row>
    <row r="33" spans="1:18" ht="82.5" customHeight="1" x14ac:dyDescent="0.4">
      <c r="A33" s="16"/>
      <c r="B33" s="83" t="s">
        <v>92</v>
      </c>
      <c r="C33" s="84" t="s">
        <v>53</v>
      </c>
      <c r="D33" s="85" t="s">
        <v>39</v>
      </c>
      <c r="E33" s="86" t="s">
        <v>93</v>
      </c>
      <c r="F33" s="108" t="s">
        <v>134</v>
      </c>
      <c r="G33" s="84"/>
      <c r="H33" s="84"/>
      <c r="I33" s="84">
        <f>N33*8</f>
        <v>40</v>
      </c>
      <c r="J33" s="84"/>
      <c r="K33" s="84"/>
      <c r="L33" s="84">
        <f>I33</f>
        <v>40</v>
      </c>
      <c r="M33" s="26" t="s">
        <v>94</v>
      </c>
      <c r="N33" s="87">
        <v>5</v>
      </c>
    </row>
    <row r="34" spans="1:18" ht="21.9" customHeight="1" x14ac:dyDescent="0.4">
      <c r="A34" s="127">
        <v>4</v>
      </c>
      <c r="B34" s="155" t="s">
        <v>95</v>
      </c>
      <c r="C34" s="124" t="s">
        <v>96</v>
      </c>
      <c r="D34" s="158" t="s">
        <v>97</v>
      </c>
      <c r="E34" s="159" t="s">
        <v>98</v>
      </c>
      <c r="F34" s="56" t="s">
        <v>99</v>
      </c>
      <c r="G34" s="124"/>
      <c r="H34" s="124"/>
      <c r="I34" s="124">
        <f>N34*8</f>
        <v>216</v>
      </c>
      <c r="J34" s="124"/>
      <c r="K34" s="124"/>
      <c r="L34" s="124">
        <f>I34-2</f>
        <v>214</v>
      </c>
      <c r="M34" s="144" t="s">
        <v>100</v>
      </c>
      <c r="N34" s="147">
        <v>27</v>
      </c>
      <c r="R34" s="1" t="s">
        <v>101</v>
      </c>
    </row>
    <row r="35" spans="1:18" ht="21.9" customHeight="1" x14ac:dyDescent="0.4">
      <c r="A35" s="127"/>
      <c r="B35" s="156"/>
      <c r="C35" s="125"/>
      <c r="D35" s="156"/>
      <c r="E35" s="160"/>
      <c r="F35" s="56" t="s">
        <v>102</v>
      </c>
      <c r="G35" s="125"/>
      <c r="H35" s="125"/>
      <c r="I35" s="125"/>
      <c r="J35" s="125"/>
      <c r="K35" s="125"/>
      <c r="L35" s="125"/>
      <c r="M35" s="145"/>
      <c r="N35" s="147"/>
    </row>
    <row r="36" spans="1:18" ht="21.9" customHeight="1" x14ac:dyDescent="0.4">
      <c r="A36" s="127"/>
      <c r="B36" s="156"/>
      <c r="C36" s="125"/>
      <c r="D36" s="156"/>
      <c r="E36" s="160"/>
      <c r="F36" s="56" t="s">
        <v>103</v>
      </c>
      <c r="G36" s="125"/>
      <c r="H36" s="125"/>
      <c r="I36" s="125"/>
      <c r="J36" s="125"/>
      <c r="K36" s="125"/>
      <c r="L36" s="125"/>
      <c r="M36" s="145"/>
      <c r="N36" s="147"/>
    </row>
    <row r="37" spans="1:18" ht="21.9" customHeight="1" x14ac:dyDescent="0.4">
      <c r="A37" s="127"/>
      <c r="B37" s="156"/>
      <c r="C37" s="125"/>
      <c r="D37" s="156"/>
      <c r="E37" s="160"/>
      <c r="F37" s="56" t="s">
        <v>104</v>
      </c>
      <c r="G37" s="125"/>
      <c r="H37" s="125"/>
      <c r="I37" s="125"/>
      <c r="J37" s="125"/>
      <c r="K37" s="125"/>
      <c r="L37" s="125"/>
      <c r="M37" s="145"/>
      <c r="N37" s="147"/>
    </row>
    <row r="38" spans="1:18" ht="21.9" customHeight="1" x14ac:dyDescent="0.4">
      <c r="A38" s="127"/>
      <c r="B38" s="156"/>
      <c r="C38" s="125"/>
      <c r="D38" s="156"/>
      <c r="E38" s="160"/>
      <c r="F38" s="56" t="s">
        <v>105</v>
      </c>
      <c r="G38" s="125"/>
      <c r="H38" s="125"/>
      <c r="I38" s="125"/>
      <c r="J38" s="125"/>
      <c r="K38" s="125"/>
      <c r="L38" s="125"/>
      <c r="M38" s="145"/>
      <c r="N38" s="147"/>
    </row>
    <row r="39" spans="1:18" ht="21.9" customHeight="1" x14ac:dyDescent="0.4">
      <c r="A39" s="127"/>
      <c r="B39" s="156"/>
      <c r="C39" s="125"/>
      <c r="D39" s="156"/>
      <c r="E39" s="160"/>
      <c r="F39" s="56" t="s">
        <v>106</v>
      </c>
      <c r="G39" s="125"/>
      <c r="H39" s="125"/>
      <c r="I39" s="125"/>
      <c r="J39" s="125"/>
      <c r="K39" s="125"/>
      <c r="L39" s="125"/>
      <c r="M39" s="145"/>
      <c r="N39" s="147"/>
    </row>
    <row r="40" spans="1:18" ht="21.9" customHeight="1" x14ac:dyDescent="0.4">
      <c r="A40" s="127"/>
      <c r="B40" s="156"/>
      <c r="C40" s="125"/>
      <c r="D40" s="156"/>
      <c r="E40" s="160"/>
      <c r="F40" s="56" t="s">
        <v>107</v>
      </c>
      <c r="G40" s="125"/>
      <c r="H40" s="125"/>
      <c r="I40" s="125"/>
      <c r="J40" s="125"/>
      <c r="K40" s="125"/>
      <c r="L40" s="125"/>
      <c r="M40" s="145"/>
      <c r="N40" s="147"/>
    </row>
    <row r="41" spans="1:18" ht="21.9" customHeight="1" x14ac:dyDescent="0.4">
      <c r="A41" s="127"/>
      <c r="B41" s="156"/>
      <c r="C41" s="125"/>
      <c r="D41" s="156"/>
      <c r="E41" s="160"/>
      <c r="F41" s="56" t="s">
        <v>108</v>
      </c>
      <c r="G41" s="125"/>
      <c r="H41" s="125"/>
      <c r="I41" s="125"/>
      <c r="J41" s="125"/>
      <c r="K41" s="125"/>
      <c r="L41" s="125"/>
      <c r="M41" s="145"/>
      <c r="N41" s="147"/>
    </row>
    <row r="42" spans="1:18" ht="21.9" customHeight="1" x14ac:dyDescent="0.4">
      <c r="A42" s="127"/>
      <c r="B42" s="156"/>
      <c r="C42" s="125"/>
      <c r="D42" s="156"/>
      <c r="E42" s="160"/>
      <c r="F42" s="56" t="s">
        <v>109</v>
      </c>
      <c r="G42" s="125"/>
      <c r="H42" s="125"/>
      <c r="I42" s="125"/>
      <c r="J42" s="125"/>
      <c r="K42" s="125"/>
      <c r="L42" s="125"/>
      <c r="M42" s="145"/>
      <c r="N42" s="147"/>
    </row>
    <row r="43" spans="1:18" ht="21.9" customHeight="1" x14ac:dyDescent="0.4">
      <c r="A43" s="127"/>
      <c r="B43" s="156"/>
      <c r="C43" s="125"/>
      <c r="D43" s="156"/>
      <c r="E43" s="160"/>
      <c r="F43" s="56" t="s">
        <v>110</v>
      </c>
      <c r="G43" s="125"/>
      <c r="H43" s="125"/>
      <c r="I43" s="125"/>
      <c r="J43" s="125"/>
      <c r="K43" s="125"/>
      <c r="L43" s="125"/>
      <c r="M43" s="145"/>
      <c r="N43" s="147"/>
    </row>
    <row r="44" spans="1:18" ht="21.9" customHeight="1" x14ac:dyDescent="0.4">
      <c r="A44" s="127"/>
      <c r="B44" s="156"/>
      <c r="C44" s="125"/>
      <c r="D44" s="156"/>
      <c r="E44" s="160"/>
      <c r="F44" s="56" t="s">
        <v>106</v>
      </c>
      <c r="G44" s="125"/>
      <c r="H44" s="125"/>
      <c r="I44" s="125"/>
      <c r="J44" s="125"/>
      <c r="K44" s="125"/>
      <c r="L44" s="125"/>
      <c r="M44" s="145"/>
      <c r="N44" s="147"/>
    </row>
    <row r="45" spans="1:18" ht="21.9" customHeight="1" x14ac:dyDescent="0.4">
      <c r="A45" s="127"/>
      <c r="B45" s="156"/>
      <c r="C45" s="125"/>
      <c r="D45" s="156"/>
      <c r="E45" s="160"/>
      <c r="F45" s="56" t="s">
        <v>111</v>
      </c>
      <c r="G45" s="125"/>
      <c r="H45" s="125"/>
      <c r="I45" s="125"/>
      <c r="J45" s="125"/>
      <c r="K45" s="125"/>
      <c r="L45" s="125"/>
      <c r="M45" s="145"/>
      <c r="N45" s="147"/>
    </row>
    <row r="46" spans="1:18" ht="21.9" customHeight="1" x14ac:dyDescent="0.4">
      <c r="A46" s="127"/>
      <c r="B46" s="156"/>
      <c r="C46" s="125"/>
      <c r="D46" s="156"/>
      <c r="E46" s="160"/>
      <c r="F46" s="56" t="s">
        <v>112</v>
      </c>
      <c r="G46" s="125"/>
      <c r="H46" s="125"/>
      <c r="I46" s="125"/>
      <c r="J46" s="125"/>
      <c r="K46" s="125"/>
      <c r="L46" s="125"/>
      <c r="M46" s="145"/>
      <c r="N46" s="147"/>
    </row>
    <row r="47" spans="1:18" ht="21.9" customHeight="1" x14ac:dyDescent="0.4">
      <c r="A47" s="127"/>
      <c r="B47" s="156"/>
      <c r="C47" s="125"/>
      <c r="D47" s="156"/>
      <c r="E47" s="160"/>
      <c r="F47" s="56" t="s">
        <v>113</v>
      </c>
      <c r="G47" s="125"/>
      <c r="H47" s="125"/>
      <c r="I47" s="125"/>
      <c r="J47" s="125"/>
      <c r="K47" s="125"/>
      <c r="L47" s="125"/>
      <c r="M47" s="145"/>
      <c r="N47" s="147"/>
    </row>
    <row r="48" spans="1:18" ht="21.9" customHeight="1" x14ac:dyDescent="0.4">
      <c r="A48" s="127"/>
      <c r="B48" s="156"/>
      <c r="C48" s="125"/>
      <c r="D48" s="156"/>
      <c r="E48" s="160"/>
      <c r="F48" s="56" t="s">
        <v>114</v>
      </c>
      <c r="G48" s="125"/>
      <c r="H48" s="125"/>
      <c r="I48" s="125"/>
      <c r="J48" s="125"/>
      <c r="K48" s="125"/>
      <c r="L48" s="125"/>
      <c r="M48" s="145"/>
      <c r="N48" s="147"/>
    </row>
    <row r="49" spans="1:14" ht="21.9" customHeight="1" x14ac:dyDescent="0.4">
      <c r="A49" s="127"/>
      <c r="B49" s="157"/>
      <c r="C49" s="126"/>
      <c r="D49" s="157"/>
      <c r="E49" s="161"/>
      <c r="F49" s="56" t="s">
        <v>115</v>
      </c>
      <c r="G49" s="126"/>
      <c r="H49" s="126"/>
      <c r="I49" s="126"/>
      <c r="J49" s="125"/>
      <c r="K49" s="125"/>
      <c r="L49" s="126"/>
      <c r="M49" s="146"/>
      <c r="N49" s="147"/>
    </row>
    <row r="50" spans="1:14" ht="32.25" customHeight="1" x14ac:dyDescent="0.4">
      <c r="A50" s="127"/>
      <c r="B50" s="88" t="s">
        <v>116</v>
      </c>
      <c r="C50" s="57" t="s">
        <v>117</v>
      </c>
      <c r="D50" s="89" t="s">
        <v>117</v>
      </c>
      <c r="E50" s="90" t="s">
        <v>118</v>
      </c>
      <c r="F50" s="56"/>
      <c r="G50" s="57">
        <v>6</v>
      </c>
      <c r="H50" s="57"/>
      <c r="I50" s="57"/>
      <c r="J50" s="126"/>
      <c r="K50" s="126"/>
      <c r="L50" s="57">
        <f>G50</f>
        <v>6</v>
      </c>
      <c r="M50" s="91" t="s">
        <v>94</v>
      </c>
      <c r="N50" s="57">
        <v>1</v>
      </c>
    </row>
    <row r="51" spans="1:14" ht="75.75" customHeight="1" x14ac:dyDescent="0.4">
      <c r="A51" s="148" t="s">
        <v>119</v>
      </c>
      <c r="B51" s="149"/>
      <c r="C51" s="149"/>
      <c r="D51" s="149"/>
      <c r="E51" s="149"/>
      <c r="F51" s="150"/>
      <c r="G51" s="92">
        <f t="shared" ref="G51:L51" si="0">SUM(G7:G50)</f>
        <v>21</v>
      </c>
      <c r="H51" s="92">
        <f t="shared" si="0"/>
        <v>40</v>
      </c>
      <c r="I51" s="92">
        <f t="shared" si="0"/>
        <v>825</v>
      </c>
      <c r="J51" s="92">
        <f t="shared" si="0"/>
        <v>0</v>
      </c>
      <c r="K51" s="92">
        <f t="shared" si="0"/>
        <v>120</v>
      </c>
      <c r="L51" s="93">
        <f t="shared" si="0"/>
        <v>1004</v>
      </c>
      <c r="M51" s="94"/>
      <c r="N51" s="93">
        <f>SUM(N7:N50)</f>
        <v>126</v>
      </c>
    </row>
    <row r="53" spans="1:14" ht="24.9" customHeight="1" x14ac:dyDescent="0.4">
      <c r="F53" s="100" t="s">
        <v>120</v>
      </c>
      <c r="G53" s="54">
        <v>1004</v>
      </c>
      <c r="H53" s="101"/>
    </row>
    <row r="54" spans="1:14" ht="24.9" customHeight="1" x14ac:dyDescent="0.4">
      <c r="D54" s="102"/>
      <c r="F54" s="103" t="s">
        <v>121</v>
      </c>
      <c r="G54" s="104">
        <f>H51</f>
        <v>40</v>
      </c>
      <c r="H54" s="101"/>
    </row>
    <row r="55" spans="1:14" ht="24.9" customHeight="1" x14ac:dyDescent="0.4">
      <c r="F55" s="105" t="s">
        <v>122</v>
      </c>
      <c r="G55" s="106">
        <f>I51-I34</f>
        <v>609</v>
      </c>
      <c r="H55" s="151">
        <f>SUM(G55+G56+G57)</f>
        <v>823</v>
      </c>
      <c r="M55" s="99">
        <f>G55+G56</f>
        <v>823</v>
      </c>
    </row>
    <row r="56" spans="1:14" ht="24.9" customHeight="1" x14ac:dyDescent="0.4">
      <c r="F56" s="105" t="s">
        <v>123</v>
      </c>
      <c r="G56" s="106">
        <f>L34</f>
        <v>214</v>
      </c>
      <c r="H56" s="151"/>
    </row>
    <row r="57" spans="1:14" ht="24.9" customHeight="1" x14ac:dyDescent="0.4">
      <c r="F57" s="105" t="s">
        <v>124</v>
      </c>
      <c r="G57" s="106">
        <f>J51</f>
        <v>0</v>
      </c>
      <c r="H57" s="151"/>
    </row>
    <row r="58" spans="1:14" ht="24.9" customHeight="1" x14ac:dyDescent="0.4">
      <c r="F58" s="105" t="s">
        <v>125</v>
      </c>
      <c r="G58" s="106">
        <f>K51</f>
        <v>120</v>
      </c>
      <c r="H58" s="101"/>
    </row>
    <row r="59" spans="1:14" ht="24.9" customHeight="1" x14ac:dyDescent="0.4">
      <c r="F59" s="105" t="s">
        <v>126</v>
      </c>
      <c r="G59" s="106">
        <v>2</v>
      </c>
      <c r="H59" s="152">
        <f>SUM(G59:G63)</f>
        <v>20</v>
      </c>
    </row>
    <row r="60" spans="1:14" ht="24.9" customHeight="1" x14ac:dyDescent="0.4">
      <c r="F60" s="105" t="s">
        <v>127</v>
      </c>
      <c r="G60" s="106">
        <v>4</v>
      </c>
      <c r="H60" s="153"/>
    </row>
    <row r="61" spans="1:14" ht="24.9" customHeight="1" x14ac:dyDescent="0.4">
      <c r="F61" s="105" t="s">
        <v>128</v>
      </c>
      <c r="G61" s="106">
        <v>4</v>
      </c>
      <c r="H61" s="153"/>
    </row>
    <row r="62" spans="1:14" ht="24.9" customHeight="1" x14ac:dyDescent="0.4">
      <c r="F62" s="105" t="s">
        <v>129</v>
      </c>
      <c r="G62" s="106">
        <v>4</v>
      </c>
      <c r="H62" s="153"/>
    </row>
    <row r="63" spans="1:14" ht="24.9" customHeight="1" x14ac:dyDescent="0.4">
      <c r="F63" s="105" t="s">
        <v>130</v>
      </c>
      <c r="G63" s="106">
        <v>6</v>
      </c>
      <c r="H63" s="154"/>
    </row>
    <row r="64" spans="1:14" ht="24.9" customHeight="1" x14ac:dyDescent="0.4">
      <c r="F64" s="100" t="s">
        <v>131</v>
      </c>
      <c r="G64" s="54">
        <f>SUM(G54:G63)</f>
        <v>1003</v>
      </c>
      <c r="H64" s="101"/>
    </row>
    <row r="65" spans="1:17" s="97" customFormat="1" ht="24.9" customHeight="1" x14ac:dyDescent="0.4">
      <c r="A65" s="95"/>
      <c r="B65" s="96"/>
      <c r="D65" s="98"/>
      <c r="E65" s="99"/>
      <c r="F65" s="100" t="s">
        <v>132</v>
      </c>
      <c r="G65" s="54">
        <f>G53-G64</f>
        <v>1</v>
      </c>
      <c r="H65" s="101"/>
      <c r="I65" s="95"/>
      <c r="J65" s="95"/>
      <c r="K65" s="95"/>
      <c r="L65" s="95"/>
      <c r="M65" s="99"/>
      <c r="N65" s="95"/>
      <c r="O65" s="1"/>
      <c r="P65" s="2"/>
      <c r="Q65" s="2"/>
    </row>
  </sheetData>
  <mergeCells count="60">
    <mergeCell ref="N34:N49"/>
    <mergeCell ref="A51:F51"/>
    <mergeCell ref="H55:H57"/>
    <mergeCell ref="H59:H63"/>
    <mergeCell ref="H34:H49"/>
    <mergeCell ref="I34:I49"/>
    <mergeCell ref="J34:J50"/>
    <mergeCell ref="K34:K50"/>
    <mergeCell ref="L34:L49"/>
    <mergeCell ref="M34:M49"/>
    <mergeCell ref="A34:A50"/>
    <mergeCell ref="B34:B49"/>
    <mergeCell ref="C34:C49"/>
    <mergeCell ref="D34:D49"/>
    <mergeCell ref="E34:E49"/>
    <mergeCell ref="G34:G49"/>
    <mergeCell ref="I18:I26"/>
    <mergeCell ref="L18:L26"/>
    <mergeCell ref="M18:M26"/>
    <mergeCell ref="N18:N26"/>
    <mergeCell ref="E20:E23"/>
    <mergeCell ref="G20:G23"/>
    <mergeCell ref="H20:H23"/>
    <mergeCell ref="J20:J23"/>
    <mergeCell ref="K20:K23"/>
    <mergeCell ref="E24:E26"/>
    <mergeCell ref="L9:L10"/>
    <mergeCell ref="M9:M10"/>
    <mergeCell ref="N9:N10"/>
    <mergeCell ref="B12:B16"/>
    <mergeCell ref="C12:C16"/>
    <mergeCell ref="D12:D16"/>
    <mergeCell ref="I12:I16"/>
    <mergeCell ref="L12:L16"/>
    <mergeCell ref="M12:M16"/>
    <mergeCell ref="N12:N16"/>
    <mergeCell ref="I9:I10"/>
    <mergeCell ref="G13:G15"/>
    <mergeCell ref="H13:H15"/>
    <mergeCell ref="J13:J15"/>
    <mergeCell ref="K13:K15"/>
    <mergeCell ref="E7:F7"/>
    <mergeCell ref="C8:C10"/>
    <mergeCell ref="A9:A26"/>
    <mergeCell ref="B9:B10"/>
    <mergeCell ref="D9:D10"/>
    <mergeCell ref="E13:E15"/>
    <mergeCell ref="F13:F15"/>
    <mergeCell ref="B18:B26"/>
    <mergeCell ref="C18:C26"/>
    <mergeCell ref="D18:D26"/>
    <mergeCell ref="A1:N1"/>
    <mergeCell ref="A5:A6"/>
    <mergeCell ref="B5:B6"/>
    <mergeCell ref="C5:C6"/>
    <mergeCell ref="D5:D6"/>
    <mergeCell ref="E5:F6"/>
    <mergeCell ref="G5:L5"/>
    <mergeCell ref="M5:M6"/>
    <mergeCell ref="N5:N6"/>
  </mergeCells>
  <phoneticPr fontId="2" type="noConversion"/>
  <printOptions horizontalCentered="1"/>
  <pageMargins left="0.25" right="0.25" top="0.75" bottom="0.75" header="0.3" footer="0.3"/>
  <pageSetup paperSize="9" scale="2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5기 (고기천)</vt:lpstr>
      <vt:lpstr>'5기 (고기천)'!Print_Area</vt:lpstr>
      <vt:lpstr>'5기 (고기천)'!Print_Titles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bitcamp</dc:creator>
  <cp:lastModifiedBy>양재민</cp:lastModifiedBy>
  <dcterms:created xsi:type="dcterms:W3CDTF">2023-02-22T09:03:21Z</dcterms:created>
  <dcterms:modified xsi:type="dcterms:W3CDTF">2023-03-10T03:24:22Z</dcterms:modified>
</cp:coreProperties>
</file>