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549" activeTab="1"/>
  </bookViews>
  <sheets>
    <sheet name="Metiers" sheetId="2" r:id="rId1"/>
    <sheet name="Top_Des_Banques_En_France" sheetId="1" r:id="rId2"/>
    <sheet name="Liste_Des_Banuqes_Non_Epurees" sheetId="4" state="hidden" r:id="rId3"/>
    <sheet name="Cours_A_Prendre_Non_Epures" sheetId="3" r:id="rId4"/>
  </sheets>
  <calcPr calcId="145621"/>
</workbook>
</file>

<file path=xl/calcChain.xml><?xml version="1.0" encoding="utf-8"?>
<calcChain xmlns="http://schemas.openxmlformats.org/spreadsheetml/2006/main">
  <c r="B10" i="2" l="1"/>
  <c r="I8" i="1" l="1"/>
  <c r="I7" i="1"/>
  <c r="I5" i="1"/>
  <c r="I4" i="1"/>
  <c r="I3" i="1"/>
  <c r="I2" i="1"/>
  <c r="B30" i="2" l="1"/>
  <c r="B29" i="2"/>
  <c r="B28" i="2"/>
  <c r="B27" i="2"/>
  <c r="B26" i="2"/>
  <c r="B25" i="2"/>
  <c r="B24" i="2"/>
  <c r="B23" i="2"/>
  <c r="B22" i="2"/>
  <c r="B21" i="2"/>
  <c r="B20" i="2"/>
  <c r="B19" i="2"/>
  <c r="B18" i="2"/>
  <c r="B16" i="2"/>
  <c r="B15" i="2"/>
  <c r="B14" i="2"/>
  <c r="B13" i="2"/>
  <c r="B12" i="2"/>
  <c r="B9" i="2"/>
  <c r="B8" i="2"/>
  <c r="B7" i="2"/>
  <c r="B6" i="2"/>
  <c r="B5" i="2"/>
  <c r="B4" i="2"/>
  <c r="B3" i="2"/>
</calcChain>
</file>

<file path=xl/comments1.xml><?xml version="1.0" encoding="utf-8"?>
<comments xmlns="http://schemas.openxmlformats.org/spreadsheetml/2006/main">
  <authors>
    <author>Auteur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 DE WARENGHIEN DE FLORY Amaury
Mme BRONCARD Valéry
Mme SCOGNAMIGLIO Anita
Mme CARRERE Florence
Mme PLESSIX Marie-Cécile</t>
        </r>
      </text>
    </comment>
  </commentList>
</comments>
</file>

<file path=xl/sharedStrings.xml><?xml version="1.0" encoding="utf-8"?>
<sst xmlns="http://schemas.openxmlformats.org/spreadsheetml/2006/main" count="1290" uniqueCount="842">
  <si>
    <t>Chiffre_Affaire_2017_[€]</t>
  </si>
  <si>
    <t>Siege_Social</t>
  </si>
  <si>
    <t>Metiers</t>
  </si>
  <si>
    <t>Salaire_Brut_Debutant_Annuel_[€]</t>
  </si>
  <si>
    <t>Etablissement</t>
  </si>
  <si>
    <t>But_Du_Metier</t>
  </si>
  <si>
    <t>Force de vente</t>
  </si>
  <si>
    <t>Bac + 2</t>
  </si>
  <si>
    <t>CHARGÉ D 'ACCUEIL ET DE SERVICES À LA CLIENTÈLE</t>
  </si>
  <si>
    <t>Formation_Initiale_D_Acces_Au_Metier</t>
  </si>
  <si>
    <t>Voir le cours 1</t>
  </si>
  <si>
    <t>CHARGÉ DE CLIENTÈLE PARTICULIERS</t>
  </si>
  <si>
    <t>Chargé de clientèle professionnel</t>
  </si>
  <si>
    <t>Chargé de clientèle entreprises</t>
  </si>
  <si>
    <t>Conseiller en patrimoine</t>
  </si>
  <si>
    <t>Responsable / animateur d’unité commerciale</t>
  </si>
  <si>
    <t>Opérateur de marché</t>
  </si>
  <si>
    <t>Concepteur ou conseiller en opérations et produits financiers</t>
  </si>
  <si>
    <t>TRAITEMENT DES OPÉRATIONS</t>
  </si>
  <si>
    <t>Gestionnaire de back office</t>
  </si>
  <si>
    <t>Spécialiste des opérations bancaires</t>
  </si>
  <si>
    <t>Responsable / animateur d’unité ou d’activité de traitements bancaires</t>
  </si>
  <si>
    <t>Informaticien / chargé de qualité</t>
  </si>
  <si>
    <t>Responsable informatique / organisation / qualité</t>
  </si>
  <si>
    <t>FONCTIONS SUPPORTS</t>
  </si>
  <si>
    <t>Contrôleur périodique / permanent</t>
  </si>
  <si>
    <t>Analyste risques</t>
  </si>
  <si>
    <t>Juriste / fiscaliste</t>
  </si>
  <si>
    <t>Technicien des ressources humaines</t>
  </si>
  <si>
    <t>Spécialiste / Responsable des ressources humaines</t>
  </si>
  <si>
    <t>Gestionnaire administratif / secrétaire</t>
  </si>
  <si>
    <t>Gestionnaire marketing / communication</t>
  </si>
  <si>
    <t>Spécialiste / Responsable marketing / communication</t>
  </si>
  <si>
    <t>Contrôleur de gestion</t>
  </si>
  <si>
    <t>Technicien comptabilité / finances</t>
  </si>
  <si>
    <t>Spécialiste / Responsable comptabilité / finances</t>
  </si>
  <si>
    <t>Technicien logistique / immobilier</t>
  </si>
  <si>
    <t>Responsable / animateur d’unité ou expert logistique</t>
  </si>
  <si>
    <t>Bac + 5</t>
  </si>
  <si>
    <t>Bac + 2 à Bac + 5</t>
  </si>
  <si>
    <t>Bac + 4 à Bac + 5</t>
  </si>
  <si>
    <t>Formation banque interne à Bac + 5</t>
  </si>
  <si>
    <t>Mathematiques</t>
  </si>
  <si>
    <t>Statistiques</t>
  </si>
  <si>
    <t>Mathématiques appliquées pour la finance</t>
  </si>
  <si>
    <t>Mathématiques actuarielles</t>
  </si>
  <si>
    <t>Calcul Matriciel</t>
  </si>
  <si>
    <t>Calcul Différentiel</t>
  </si>
  <si>
    <t>Probabilités</t>
  </si>
  <si>
    <t>Calculs stochastiques</t>
  </si>
  <si>
    <t>Marchés des changes</t>
  </si>
  <si>
    <t>Marchés des capitaux</t>
  </si>
  <si>
    <t>Monnaie</t>
  </si>
  <si>
    <t>Numérique</t>
  </si>
  <si>
    <t>Savoir-être</t>
  </si>
  <si>
    <t>Langues</t>
  </si>
  <si>
    <t>Lois_Internationales</t>
  </si>
  <si>
    <t>Français</t>
  </si>
  <si>
    <t>Anglais</t>
  </si>
  <si>
    <t>Espagnol</t>
  </si>
  <si>
    <t>Japonais</t>
  </si>
  <si>
    <t>Chinois</t>
  </si>
  <si>
    <t>Portuguais</t>
  </si>
  <si>
    <t>Russe</t>
  </si>
  <si>
    <t>Arabe</t>
  </si>
  <si>
    <t>Dress code</t>
  </si>
  <si>
    <t>Création d'un société aux îles Cayman</t>
  </si>
  <si>
    <t>Création d'une société à Hong Kong</t>
  </si>
  <si>
    <t>Création d'une société à Singapore</t>
  </si>
  <si>
    <t>La banque d'Angleterre</t>
  </si>
  <si>
    <t>La banque centrale européene</t>
  </si>
  <si>
    <t>La réserve fédérale américaine</t>
  </si>
  <si>
    <t>La banque centrale de Chine</t>
  </si>
  <si>
    <t>La banque centrale du Japon</t>
  </si>
  <si>
    <t>La banque centrale de l'Iran</t>
  </si>
  <si>
    <t>La banque centrale du Canada</t>
  </si>
  <si>
    <t>La banque centrale de l'Afrique de l'ouest</t>
  </si>
  <si>
    <t>Actions</t>
  </si>
  <si>
    <t>Obligations</t>
  </si>
  <si>
    <t>Titrisation</t>
  </si>
  <si>
    <t>Langage Visual Basic</t>
  </si>
  <si>
    <t>Langage Java</t>
  </si>
  <si>
    <t>Spring Boot</t>
  </si>
  <si>
    <t>Base de données relationnelles [MySQL]</t>
  </si>
  <si>
    <t>Base de données graphes [Neo4J]</t>
  </si>
  <si>
    <t>Création d'une société à l'île de Man</t>
  </si>
  <si>
    <t>Création d'une société à Gibraltar</t>
  </si>
  <si>
    <t>Bac + 1 à Bac + 2</t>
  </si>
  <si>
    <t>Fiscalité</t>
  </si>
  <si>
    <t>Régulation des marchés financiers</t>
  </si>
  <si>
    <t>Banque de France</t>
  </si>
  <si>
    <t>AXA Banque</t>
  </si>
  <si>
    <t>ABC international bank plc</t>
  </si>
  <si>
    <t>AGCO finance SNC</t>
  </si>
  <si>
    <t>AGENCE FRANCE LOCALE (new)</t>
  </si>
  <si>
    <t>ARKEA DIRECT BANK</t>
  </si>
  <si>
    <t> Crédit Mutuel</t>
  </si>
  <si>
    <t>AXA BANK EUROPE SCF</t>
  </si>
  <si>
    <t>WD</t>
  </si>
  <si>
    <t>Aareal bank AG</t>
  </si>
  <si>
    <t>Agence française de développement</t>
  </si>
  <si>
    <t>Agrifigest-Alma - Société financière et agricole de gestion</t>
  </si>
  <si>
    <t>Al Khaliji France</t>
  </si>
  <si>
    <t>Allianz banque</t>
  </si>
  <si>
    <t>Alsabail - Alsacienne de credit bail immobilier</t>
  </si>
  <si>
    <t>Alsolia</t>
  </si>
  <si>
    <t>American Express carte France</t>
  </si>
  <si>
    <t>Amundi</t>
  </si>
  <si>
    <t> Crédit Agricole</t>
  </si>
  <si>
    <t>Amundi finance</t>
  </si>
  <si>
    <t>Amundi tenue de comptes (closed)</t>
  </si>
  <si>
    <t>Arkea credit bail (closed)</t>
  </si>
  <si>
    <t>Arkéa Home Loans SFH</t>
  </si>
  <si>
    <t>Arkéa banking services</t>
  </si>
  <si>
    <t>Arkéa banque entreprises et institutionnels</t>
  </si>
  <si>
    <t>Arkéa public sector SCF</t>
  </si>
  <si>
    <t>Attijariwafa bank europe</t>
  </si>
  <si>
    <t>Australia and New Zealand banking group limited (new)</t>
  </si>
  <si>
    <t>Auxifip</t>
  </si>
  <si>
    <t>Axa banque</t>
  </si>
  <si>
    <t>Axa banque financement</t>
  </si>
  <si>
    <t>BANK OF COMMUNICATIONS (LUXEMBOURG) S.A. (new)</t>
  </si>
  <si>
    <t>BANQUE POPULAIRE AUVERGNE RHONE ALPES</t>
  </si>
  <si>
    <t> BPCE</t>
  </si>
  <si>
    <t>A</t>
  </si>
  <si>
    <t>A2</t>
  </si>
  <si>
    <t>BANQUE POPULAIRE MEDITERRANEE</t>
  </si>
  <si>
    <t>BANQUE RICHELIEU FRANCE</t>
  </si>
  <si>
    <t>BEMO EUROPE - BANQUE PRIVEE</t>
  </si>
  <si>
    <t>BGFIBANK EUROPE</t>
  </si>
  <si>
    <t>BMCE Bank international plc</t>
  </si>
  <si>
    <t>BMW Finance</t>
  </si>
  <si>
    <t>BNP PARIBAS ANTILLES-GUYANE</t>
  </si>
  <si>
    <t> BNP Paribas</t>
  </si>
  <si>
    <t>BNP Paribas</t>
  </si>
  <si>
    <t>A+</t>
  </si>
  <si>
    <t>Aa3</t>
  </si>
  <si>
    <t>BNP Paribas Factor</t>
  </si>
  <si>
    <t>BNP Paribas Guadeloupe (closed)</t>
  </si>
  <si>
    <t>BNP Paribas Guyane (closed)</t>
  </si>
  <si>
    <t>BNP Paribas Lease Group</t>
  </si>
  <si>
    <t>BNP Paribas Personal Finance</t>
  </si>
  <si>
    <t>BNP Paribas Public Sector SCF</t>
  </si>
  <si>
    <t>BNP Paribas Réunion</t>
  </si>
  <si>
    <t>BNP Paribas dealing services (closed)</t>
  </si>
  <si>
    <t>BNP Paribas home loan SFH</t>
  </si>
  <si>
    <t>BNP Paribas securities services</t>
  </si>
  <si>
    <t>BNP Paribas wealth management (closed)</t>
  </si>
  <si>
    <t>BOA France</t>
  </si>
  <si>
    <t>BPCE</t>
  </si>
  <si>
    <t>BPCE International et Outremer (BPCE IOM)</t>
  </si>
  <si>
    <t>BPCE SFH</t>
  </si>
  <si>
    <t>BPE</t>
  </si>
  <si>
    <t>BRED - Banque populaire</t>
  </si>
  <si>
    <t>BRED Cofilease</t>
  </si>
  <si>
    <t>BRED Gestion</t>
  </si>
  <si>
    <t>Bail-actea (closed)</t>
  </si>
  <si>
    <t>Banca Carige S.p.a - Cassa di Risparmio di Genova e Imperia</t>
  </si>
  <si>
    <t>Banco BPI</t>
  </si>
  <si>
    <t>Banco Bilbao Vizcaya Argentaria (BBVA)</t>
  </si>
  <si>
    <t> BBVA</t>
  </si>
  <si>
    <t>A3</t>
  </si>
  <si>
    <t>Banco Santander SA</t>
  </si>
  <si>
    <t> Santander</t>
  </si>
  <si>
    <t>Banco de Sabadell</t>
  </si>
  <si>
    <t> Banco Sabadell</t>
  </si>
  <si>
    <t>Banco do Brasil AG</t>
  </si>
  <si>
    <t>Bank Audi France</t>
  </si>
  <si>
    <t>Bank Melli Iran</t>
  </si>
  <si>
    <t>Bank Polska Kasa Opieki Spolka Akcyjna (closed)</t>
  </si>
  <si>
    <t> UniCredit</t>
  </si>
  <si>
    <t>Bank Saderat Iran</t>
  </si>
  <si>
    <t>Bank Sepah</t>
  </si>
  <si>
    <t>Bank Tejarat</t>
  </si>
  <si>
    <t>Bank of America Merrill Lynch international limited</t>
  </si>
  <si>
    <t>Bank of China limited</t>
  </si>
  <si>
    <t>Bank of India</t>
  </si>
  <si>
    <t>Bank of Scotland plc</t>
  </si>
  <si>
    <t> Lloyds</t>
  </si>
  <si>
    <t>Banque BCP</t>
  </si>
  <si>
    <t> Millennium BCP</t>
  </si>
  <si>
    <t>Banque BIA</t>
  </si>
  <si>
    <t>Banque CIC Est</t>
  </si>
  <si>
    <t>Banque CIC Nord Ouest</t>
  </si>
  <si>
    <t>Banque CIC Ouest</t>
  </si>
  <si>
    <t>Banque CIC Sud Ouest</t>
  </si>
  <si>
    <t>Banque Chaabi du Maroc</t>
  </si>
  <si>
    <t>Banque Chabrières</t>
  </si>
  <si>
    <t>Banque Chaix (closed)</t>
  </si>
  <si>
    <t>Banque Chalus</t>
  </si>
  <si>
    <t>Banque Courtois - successeurs de l'ancienne maison Courtois et Cie depuis 1760</t>
  </si>
  <si>
    <t>Banque Degroof Petercam France</t>
  </si>
  <si>
    <t>Banque Delubac et Cie</t>
  </si>
  <si>
    <t>Banque Dupuy de Parseval</t>
  </si>
  <si>
    <t>Banque Edel SNC</t>
  </si>
  <si>
    <t>Banque Espirito Santo et de la Vénétie</t>
  </si>
  <si>
    <t>Banque Européenne du Crédit Mutuel</t>
  </si>
  <si>
    <t>Banque Fiducial</t>
  </si>
  <si>
    <t>Banque Française Commerciale Océan Indien</t>
  </si>
  <si>
    <t> Société Générale</t>
  </si>
  <si>
    <t>Banque Hottinguer</t>
  </si>
  <si>
    <t>Banque Kolb</t>
  </si>
  <si>
    <t>Banque Laydernier</t>
  </si>
  <si>
    <t>Banque Leonardo (closed)</t>
  </si>
  <si>
    <t>Banque Martin - Maurel (new)</t>
  </si>
  <si>
    <t>Banque Marze</t>
  </si>
  <si>
    <t>Banque Michel Inchauspé - BAMI</t>
  </si>
  <si>
    <t>Banque Misr</t>
  </si>
  <si>
    <t>Banque Neuflize OBC</t>
  </si>
  <si>
    <t> ABN AMRO</t>
  </si>
  <si>
    <t>Banque Nomura France</t>
  </si>
  <si>
    <t>Banque Nuger</t>
  </si>
  <si>
    <t>Banque PSA finance</t>
  </si>
  <si>
    <t>Banque Palatine</t>
  </si>
  <si>
    <t>Banque Pouyanne</t>
  </si>
  <si>
    <t>Banque Revillon</t>
  </si>
  <si>
    <t>Banque Rhône-Alpes - Groupe Crédit du Nord</t>
  </si>
  <si>
    <t>Banque SBA</t>
  </si>
  <si>
    <t>Banque Saint-Olive</t>
  </si>
  <si>
    <t>Banque Solfea</t>
  </si>
  <si>
    <t>Banque Tarneaud</t>
  </si>
  <si>
    <t>Banque Thémis</t>
  </si>
  <si>
    <t>Banque Transatlantique S.A.</t>
  </si>
  <si>
    <t>Banque Travelex S.A.</t>
  </si>
  <si>
    <t>Banque cantonale de Genève (France) S.A.</t>
  </si>
  <si>
    <t>Banque centrale de compensation</t>
  </si>
  <si>
    <t>Banque commerciale du marché nord Europe-BCMNE (closed)</t>
  </si>
  <si>
    <t>Banque d'escompte</t>
  </si>
  <si>
    <t>Banque de Saint-Pierre et Miquelon (closed)</t>
  </si>
  <si>
    <t>Banque de Savoie</t>
  </si>
  <si>
    <t>Banque de la Réunion (closed)</t>
  </si>
  <si>
    <t>Banque de réalisations de gestion et de financement - Régéfi</t>
  </si>
  <si>
    <t>Banque des Antilles françaises "B.D.A.F." (closed)</t>
  </si>
  <si>
    <t>Banque du bâtiment et des travaux publics - BTP banque</t>
  </si>
  <si>
    <t>Banque du groupe Casino</t>
  </si>
  <si>
    <t>Banque francaise (closed)</t>
  </si>
  <si>
    <t>Banque française commerciale Antilles-Guyane - B.F.C. Antilles-Guyane (closed)</t>
  </si>
  <si>
    <t>Banque française mutualiste - B.F.M.</t>
  </si>
  <si>
    <t>BBB-</t>
  </si>
  <si>
    <t>Banque fédérative du crédit mutuel</t>
  </si>
  <si>
    <t>Banque internationale de commerce - BRED</t>
  </si>
  <si>
    <t>Banque monétaire et financière - B.M.F. (closed)</t>
  </si>
  <si>
    <t>Banque nationale de Paris Intercontinentale (closed)</t>
  </si>
  <si>
    <t>Banque patrimoine et immobilier (B.P.I.) (closed)</t>
  </si>
  <si>
    <t>Banque populaire Alsace Lorraine Champagne</t>
  </si>
  <si>
    <t>Banque populaire Aquitaine Centre Atlantique</t>
  </si>
  <si>
    <t>Banque populaire Bourgogne Franche-Comté</t>
  </si>
  <si>
    <t>Banque populaire Côte d'Azur (closed)</t>
  </si>
  <si>
    <t>Banque populaire Grand Ouest</t>
  </si>
  <si>
    <t>Banque populaire Loire et Lyonnais (closed)</t>
  </si>
  <si>
    <t>Banque populaire Occitane</t>
  </si>
  <si>
    <t>Banque populaire Rives de Paris</t>
  </si>
  <si>
    <t>Banque populaire Val de France (2ème du nom)</t>
  </si>
  <si>
    <t>Banque populaire d'Alsace (closed)</t>
  </si>
  <si>
    <t>Banque populaire de l'Ouest (closed)</t>
  </si>
  <si>
    <t>Banque populaire du Massif central (closed)</t>
  </si>
  <si>
    <t>Banque populaire du Nord</t>
  </si>
  <si>
    <t>Banque populaire du Sud</t>
  </si>
  <si>
    <t>Banques Populaires covered bonds</t>
  </si>
  <si>
    <t>Barclays bank plc</t>
  </si>
  <si>
    <t> Barclays</t>
  </si>
  <si>
    <t>Bati Lease</t>
  </si>
  <si>
    <t>Batifranc</t>
  </si>
  <si>
    <t>Batimap</t>
  </si>
  <si>
    <t>Batiroc Bretagne - Pays de Loire</t>
  </si>
  <si>
    <t>Batiroc normandie (closed)</t>
  </si>
  <si>
    <t>Bayerische landesbank</t>
  </si>
  <si>
    <t> BayernLB</t>
  </si>
  <si>
    <t>Berlin Hyp AG (new)</t>
  </si>
  <si>
    <t> Sparkassen</t>
  </si>
  <si>
    <t>Bforbank</t>
  </si>
  <si>
    <t>Bibby factor France</t>
  </si>
  <si>
    <t>Binckbank NV</t>
  </si>
  <si>
    <t>Blom bank France</t>
  </si>
  <si>
    <t>Bourgogne garantie</t>
  </si>
  <si>
    <t>Boursorama</t>
  </si>
  <si>
    <t>Bpifrance Financement</t>
  </si>
  <si>
    <t>Bpifrance Régions</t>
  </si>
  <si>
    <t>Byblos bank Europe</t>
  </si>
  <si>
    <t>C.R.H. - Caisse de refinancement de l'habitat</t>
  </si>
  <si>
    <t>C2C - Cartes et crédits à la consommation (closed)</t>
  </si>
  <si>
    <t>CA Consumer Finance</t>
  </si>
  <si>
    <t>CA INDOSUEZ WEALTH (FRANCE)</t>
  </si>
  <si>
    <t>CACEIS Bank</t>
  </si>
  <si>
    <t>CAISSE D'EPARGNE ET DE PREVOYANCE GRAND EST EUROPE</t>
  </si>
  <si>
    <t>CASDEN Banque Populaire</t>
  </si>
  <si>
    <t>CHINA CONSTRUCTION BANK (EUROPE) S.A (new)</t>
  </si>
  <si>
    <t>CIC Iberbanco</t>
  </si>
  <si>
    <t>CIF EUROMORTGAGE</t>
  </si>
  <si>
    <t>CIT (France) S.A.S. (closed)</t>
  </si>
  <si>
    <t>CITIBANK EUROPE PUBLIC LIMITED COMPANY</t>
  </si>
  <si>
    <t>CM-CIC Bail</t>
  </si>
  <si>
    <t>CM-CIC Factor</t>
  </si>
  <si>
    <t>CMCIC Lease</t>
  </si>
  <si>
    <t>CMP-Banque</t>
  </si>
  <si>
    <t>CMV Médiforce</t>
  </si>
  <si>
    <t>CNH Industrial Capital Europe</t>
  </si>
  <si>
    <t>CNH Industrial Financial Services</t>
  </si>
  <si>
    <t>COMMERZBANK AG (closed)</t>
  </si>
  <si>
    <t> Commerzbank</t>
  </si>
  <si>
    <t>CP Or devises</t>
  </si>
  <si>
    <t>Cafineo</t>
  </si>
  <si>
    <t>Caisse Française de Financement Local</t>
  </si>
  <si>
    <t>Caisse Nationale de Crédit Agricole Mutuel - Organe Central du Réseau du Crédit Agricole Mutuel Code Créé pour les Besoins de la Commission Bancaire et de la DESM</t>
  </si>
  <si>
    <t>Caisse agricole Crédit Mutuel</t>
  </si>
  <si>
    <t>Caisse centrale du crédit immobilier de France-3CIF</t>
  </si>
  <si>
    <t>Caisse centrale du crédit mutuel</t>
  </si>
  <si>
    <t>Caisse d'Epargne CEPAC</t>
  </si>
  <si>
    <t>Caisse d'épargne et de prévoyance Aquitaine Poitou-Charentes</t>
  </si>
  <si>
    <t>Caisse d'épargne et de prévoyance Bretagne-Pays de Loire</t>
  </si>
  <si>
    <t>Caisse d'épargne et de prévoyance Côte d'Azur</t>
  </si>
  <si>
    <t>Caisse d'épargne et de prévoyance Hauts de France</t>
  </si>
  <si>
    <t>Caisse d'épargne et de prévoyance Ile-de-France</t>
  </si>
  <si>
    <t>Caisse d'épargne et de prévoyance Loire Drôme Ardèche</t>
  </si>
  <si>
    <t>Caisse d'épargne et de prévoyance Loire-Centre</t>
  </si>
  <si>
    <t>Caisse d'épargne et de prévoyance Normandie</t>
  </si>
  <si>
    <t>Caisse d'épargne et de prévoyance d'Alsace (closed)</t>
  </si>
  <si>
    <t>Caisse d'épargne et de prévoyance d'Auvergne et du Limousin</t>
  </si>
  <si>
    <t>Caisse d'épargne et de prévoyance de Bourgogne Franche-Comté</t>
  </si>
  <si>
    <t>Caisse d'épargne et de prévoyance de Midi-Pyrénées</t>
  </si>
  <si>
    <t>Caisse d'épargne et de prévoyance de Picardie (closed)</t>
  </si>
  <si>
    <t>Caisse d'épargne et de prévoyance de Rhône Alpes</t>
  </si>
  <si>
    <t>Caisse d'épargne et de prévoyance du Languedoc Roussillon</t>
  </si>
  <si>
    <t>Caisse de Bretagne de crédit mutuel agricole</t>
  </si>
  <si>
    <t>Caisse de crédit municipal d'Avignon</t>
  </si>
  <si>
    <t>Caisse de crédit municipal de Bordeaux</t>
  </si>
  <si>
    <t>Caisse de crédit municipal de Boulogne-sur-Mer</t>
  </si>
  <si>
    <t>Caisse de crédit municipal de Dijon</t>
  </si>
  <si>
    <t>Caisse de crédit municipal de Lille</t>
  </si>
  <si>
    <t>Caisse de crédit municipal de Lyon</t>
  </si>
  <si>
    <t>Caisse de crédit municipal de Marseille</t>
  </si>
  <si>
    <t>Caisse de crédit municipal de Nancy</t>
  </si>
  <si>
    <t>Caisse de crédit municipal de Nantes</t>
  </si>
  <si>
    <t>Caisse de crédit municipal de Nice</t>
  </si>
  <si>
    <t>Caisse de crédit municipal de Nîmes</t>
  </si>
  <si>
    <t>Caisse de crédit municipal de Reims</t>
  </si>
  <si>
    <t>Caisse de crédit municipal de Roubaix</t>
  </si>
  <si>
    <t>Caisse de crédit municipal de Rouen</t>
  </si>
  <si>
    <t>Caisse de crédit municipal de Strasbourg</t>
  </si>
  <si>
    <t>Caisse de crédit municipal de Toulon</t>
  </si>
  <si>
    <t>Caisse de crédit municipal de Toulouse</t>
  </si>
  <si>
    <t>Caisse de développement de la Corse</t>
  </si>
  <si>
    <t>Caisse de garantie du logement locatif social</t>
  </si>
  <si>
    <t>Caisse des dépôts et consignations - fonds d'épargne</t>
  </si>
  <si>
    <t>Caisse des dépôts et consignations - section générale</t>
  </si>
  <si>
    <t>Aa2</t>
  </si>
  <si>
    <t>Caisse française de développement industriel - C.F.D.I.</t>
  </si>
  <si>
    <t>Caisse fédérale de crédit mutuel</t>
  </si>
  <si>
    <t>Caisse fédérale du crédit mutuel Antilles-Guyane</t>
  </si>
  <si>
    <t>Caisse fédérale du crédit mutuel Nord Europe</t>
  </si>
  <si>
    <t>Caisse fédérale du crédit mutuel Océan</t>
  </si>
  <si>
    <t>Caisse fédérale du crédit mutuel de Maine-Anjou et Basse-Normandie</t>
  </si>
  <si>
    <t>Caisse mutuelle de garantie des industries mécaniques et transformatrices des métaux "CMGM" (closed)</t>
  </si>
  <si>
    <t>Caisse régionale de crédit agricole mutuel Alsace Vosges</t>
  </si>
  <si>
    <t>A1</t>
  </si>
  <si>
    <t>Caisse régionale de crédit agricole mutuel Atlantique Vendée</t>
  </si>
  <si>
    <t>Caisse régionale de crédit agricole mutuel Brie Picardie</t>
  </si>
  <si>
    <t>Caisse régionale de crédit agricole mutuel Centre Loire</t>
  </si>
  <si>
    <t>Caisse régionale de crédit agricole mutuel Centre-Est</t>
  </si>
  <si>
    <t>Caisse régionale de crédit agricole mutuel Charente-Maritime Deux-Sèvres</t>
  </si>
  <si>
    <t>Caisse régionale de crédit agricole mutuel Charente-Périgord (Crédit agricole Charente-Périgord)</t>
  </si>
  <si>
    <t>Caisse régionale de crédit agricole mutuel Loire Haute-Loire</t>
  </si>
  <si>
    <t>Caisse régionale de crédit agricole mutuel Nord Midi-Pyrénées</t>
  </si>
  <si>
    <t>Caisse régionale de crédit agricole mutuel Nord de France</t>
  </si>
  <si>
    <t>Caisse régionale de crédit agricole mutuel Normandie-Seine</t>
  </si>
  <si>
    <t>Caisse régionale de crédit agricole mutuel Provence-Côte d'Azur (Alpes de Haute-Provence-Alpes-maritimes-Var)</t>
  </si>
  <si>
    <t>Caisse régionale de crédit agricole mutuel Pyrénées-Gascogne</t>
  </si>
  <si>
    <t>Caisse régionale de crédit agricole mutuel Sud Rhône-Alpes</t>
  </si>
  <si>
    <t>Caisse régionale de crédit agricole mutuel Sud-Méditerranée (Ariège et Pyrénées-Orientales)</t>
  </si>
  <si>
    <t>Caisse régionale de crédit agricole mutuel Toulouse 31</t>
  </si>
  <si>
    <t>Caisse régionale de crédit agricole mutuel Val de France</t>
  </si>
  <si>
    <t>Caisse régionale de crédit agricole mutuel d'Alpes-Provence</t>
  </si>
  <si>
    <t>Caisse régionale de crédit agricole mutuel d'Aquitaine</t>
  </si>
  <si>
    <t>Caisse régionale de crédit agricole mutuel d'Ille-et-Vilaine</t>
  </si>
  <si>
    <t>Caisse régionale de crédit agricole mutuel de Centre France - Crédit agricole Centre France (3ème du nom)</t>
  </si>
  <si>
    <t>Caisse régionale de crédit agricole mutuel de Champagne-Bourgogne</t>
  </si>
  <si>
    <t>Caisse régionale de crédit agricole mutuel de Franche-Comté</t>
  </si>
  <si>
    <t>Caisse régionale de crédit agricole mutuel de Lorraine</t>
  </si>
  <si>
    <t>Caisse régionale de crédit agricole mutuel de Normandie</t>
  </si>
  <si>
    <t>Caisse régionale de crédit agricole mutuel de Paris et d'Ile-de-France</t>
  </si>
  <si>
    <t>Caisse régionale de crédit agricole mutuel de l'Anjou et du Maine</t>
  </si>
  <si>
    <t>Caisse régionale de crédit agricole mutuel de la Corse</t>
  </si>
  <si>
    <t>Caisse régionale de crédit agricole mutuel de la Guadeloupe</t>
  </si>
  <si>
    <t>Caisse régionale de crédit agricole mutuel de la Martinique et de la Guyane</t>
  </si>
  <si>
    <t>Caisse régionale de crédit agricole mutuel de la Réunion</t>
  </si>
  <si>
    <t>Caisse régionale de crédit agricole mutuel de la Touraine et du Poitou</t>
  </si>
  <si>
    <t>Caisse régionale de crédit agricole mutuel des Côtes-d'Armor</t>
  </si>
  <si>
    <t>Caisse régionale de crédit agricole mutuel des Savoie</t>
  </si>
  <si>
    <t>Caisse régionale de crédit agricole mutuel du Centre Ouest</t>
  </si>
  <si>
    <t>Caisse régionale de crédit agricole mutuel du Finistère</t>
  </si>
  <si>
    <t>Caisse régionale de crédit agricole mutuel du Languedoc</t>
  </si>
  <si>
    <t>Caisse régionale de crédit agricole mutuel du Morbihan</t>
  </si>
  <si>
    <t>Caisse régionale de crédit agricole mutuel du Nord Est</t>
  </si>
  <si>
    <t>Caisse régionale de crédit maritime mutuel Atlantique (closed)</t>
  </si>
  <si>
    <t>Caisse régionale de crédit maritime mutuel d'outre mer (closed)</t>
  </si>
  <si>
    <t>Caisse régionale de crédit maritime mutuel de Bretagne-Normandie (closed)</t>
  </si>
  <si>
    <t>Caisse régionale de crédit maritime mutuel de la Méditerranée</t>
  </si>
  <si>
    <t>Caisse régionale de crédit maritime mutuel de la région Nord (closed)</t>
  </si>
  <si>
    <t>Caisse régionale de crédit maritime mutuel du littoral du sud ouest (closed)</t>
  </si>
  <si>
    <t>Caisse solidaire</t>
  </si>
  <si>
    <t>Caixa geral de depositos S.A.</t>
  </si>
  <si>
    <t>Capitole Finance - Tofinso</t>
  </si>
  <si>
    <t>Carrefour banque</t>
  </si>
  <si>
    <t>Caterpillar finance france s.a.</t>
  </si>
  <si>
    <t>Central expansion</t>
  </si>
  <si>
    <t>Chebanca! Spa - Micos</t>
  </si>
  <si>
    <t> Mediobanca</t>
  </si>
  <si>
    <t>Cholet Dupont</t>
  </si>
  <si>
    <t>Cicobail</t>
  </si>
  <si>
    <t>Claas financial services</t>
  </si>
  <si>
    <t>Cofacrédit</t>
  </si>
  <si>
    <t>Cofica bail</t>
  </si>
  <si>
    <t>Cofidis</t>
  </si>
  <si>
    <t>Cofiloisirs - Compagnie pour le financement des loisirs</t>
  </si>
  <si>
    <t>Cofiplan S.A.</t>
  </si>
  <si>
    <t>Cofitem-cofimur (closed)</t>
  </si>
  <si>
    <t>Cogera Société Anonyme (closed)</t>
  </si>
  <si>
    <t>Coinstar money transfer SAS</t>
  </si>
  <si>
    <t>Commerzbank ag</t>
  </si>
  <si>
    <t>Commerzbank holdings France</t>
  </si>
  <si>
    <t>Compagnie de banques internationales de paris (closed)</t>
  </si>
  <si>
    <t>Compagnie de financement foncier</t>
  </si>
  <si>
    <t>Compagnie de gestion et de prêts - C.D.G.P. (closed)</t>
  </si>
  <si>
    <t>Compagnie financière de Bourbon</t>
  </si>
  <si>
    <t>Compagnie financière du littoral - Cofilit</t>
  </si>
  <si>
    <t>Compagnie générale de crédit aux particuliers - Crédipar</t>
  </si>
  <si>
    <t>Compagnie générale de location d'équipements "C.G.L."</t>
  </si>
  <si>
    <t>Compagnie pour la location de véhicules - CLV</t>
  </si>
  <si>
    <t>Comptoir financier de garantie - CFG</t>
  </si>
  <si>
    <t>Confédération Nationale du Crédit Mutuel</t>
  </si>
  <si>
    <t>Conservateur Finance</t>
  </si>
  <si>
    <t>Coopérative immobilière des îles Saint-Pierre-et-Miquelon (C.I.S.P.M.)</t>
  </si>
  <si>
    <t>Corsabail</t>
  </si>
  <si>
    <t>Cortal Consors (closed)</t>
  </si>
  <si>
    <t>Coöperatieve Rabobank U.A.</t>
  </si>
  <si>
    <t> Rabobank</t>
  </si>
  <si>
    <t>Credit moderne Antilles Guyane</t>
  </si>
  <si>
    <t>Credit moderne Ocean Indien</t>
  </si>
  <si>
    <t>Credits et services financiers</t>
  </si>
  <si>
    <t>Créalfi</t>
  </si>
  <si>
    <t>Créatis</t>
  </si>
  <si>
    <t>Crédit Agricole Public Sector SCF</t>
  </si>
  <si>
    <t>Crédit Agricole S.A.</t>
  </si>
  <si>
    <t>Crédit Agricole home loan SFH</t>
  </si>
  <si>
    <t>Crédit Foncier de France</t>
  </si>
  <si>
    <t>Crédit Immobilier de France Centre Est</t>
  </si>
  <si>
    <t>Crédit Immobilier de France Développement (new)</t>
  </si>
  <si>
    <t>Crédit Mutuel - CIC Home Loan SFH</t>
  </si>
  <si>
    <t>Crédit agricole corporate and investment bank</t>
  </si>
  <si>
    <t>Crédit agricole leasing &amp; factoring</t>
  </si>
  <si>
    <t>Crédit commercial du Sud-Ouest (closed)</t>
  </si>
  <si>
    <t>Crédit coopératif</t>
  </si>
  <si>
    <t>Crédit du Maroc (closed)</t>
  </si>
  <si>
    <t>Crédit du Nord</t>
  </si>
  <si>
    <t>Crédit financier lillois</t>
  </si>
  <si>
    <t>Crédit foncier et communal d'Alsace et de Lorraine-Banque</t>
  </si>
  <si>
    <t>Crédit foncier et communal d'Alsace et de Lorraine-Société de crédit foncier "CFCAL-SCF"</t>
  </si>
  <si>
    <t>Crédit immobilier de France - Ouest</t>
  </si>
  <si>
    <t>Crédit immobilier de France Bretagne</t>
  </si>
  <si>
    <t>Crédit immobilier de France Centre Ouest</t>
  </si>
  <si>
    <t>Crédit immobilier de France Ile de France</t>
  </si>
  <si>
    <t>Crédit immobilier de France Méditerranée (2ème du nom)</t>
  </si>
  <si>
    <t>Crédit immobilier de France Nord</t>
  </si>
  <si>
    <t>Crédit immobilier de France Rhône Alpes Auvergne</t>
  </si>
  <si>
    <t>Crédit immobilier de France Sud Ouest</t>
  </si>
  <si>
    <t>Crédit industriel et commercial - CIC</t>
  </si>
  <si>
    <t>Crédit lift</t>
  </si>
  <si>
    <t>Crédit logement</t>
  </si>
  <si>
    <t>Crédit lyonnais</t>
  </si>
  <si>
    <t>Crédit municipal de Paris</t>
  </si>
  <si>
    <t>Crédit mutuel Arkéa</t>
  </si>
  <si>
    <t>Crédit suisse (Luxembourg) S.A.</t>
  </si>
  <si>
    <t> Credit Suisse</t>
  </si>
  <si>
    <t>Crédit suisse AG (closed)</t>
  </si>
  <si>
    <t>De Lage Landen leasing S.A.S.</t>
  </si>
  <si>
    <t>DePfa bank plc (closed)</t>
  </si>
  <si>
    <t>Deutsche bank AG</t>
  </si>
  <si>
    <t> Deutsche Bank</t>
  </si>
  <si>
    <t>Deutsche leasing France</t>
  </si>
  <si>
    <t>Deutsche pfandbriefbank AG</t>
  </si>
  <si>
    <t>Dexia C.L.F. régions bail</t>
  </si>
  <si>
    <t> Dexia</t>
  </si>
  <si>
    <t>Dexia CLF Banque (closed)</t>
  </si>
  <si>
    <t>Dexia Flobail</t>
  </si>
  <si>
    <t>Dexia bail (closed)</t>
  </si>
  <si>
    <t>Dexia crédit local</t>
  </si>
  <si>
    <t>BBB+</t>
  </si>
  <si>
    <t>Baa3</t>
  </si>
  <si>
    <t>Diac</t>
  </si>
  <si>
    <t>Diffuco</t>
  </si>
  <si>
    <t>Disponis</t>
  </si>
  <si>
    <t>Domofinance</t>
  </si>
  <si>
    <t>EFG banque privée (closed)</t>
  </si>
  <si>
    <t>EXPANSO - La Société pour le développement régional (closed)</t>
  </si>
  <si>
    <t>Ebi SA</t>
  </si>
  <si>
    <t>Edmond de Rothschild (France)</t>
  </si>
  <si>
    <t>Electro Banque</t>
  </si>
  <si>
    <t>Epargne crédit des militaires (E.C.M.)</t>
  </si>
  <si>
    <t>Ester finance titrisation</t>
  </si>
  <si>
    <t>Euler Hermès crédit France</t>
  </si>
  <si>
    <t>Euronext paris s.a.</t>
  </si>
  <si>
    <t>Europe arab bank PLC</t>
  </si>
  <si>
    <t>Europeenne de cautionnement S.A.</t>
  </si>
  <si>
    <t>Exane derivatives (closed)</t>
  </si>
  <si>
    <t>Exane finance</t>
  </si>
  <si>
    <t>Expay (closed)</t>
  </si>
  <si>
    <t>FACTOFRANCE</t>
  </si>
  <si>
    <t>FBN bank (UK) Ltd</t>
  </si>
  <si>
    <t>FC France</t>
  </si>
  <si>
    <t>FCE bank plc</t>
  </si>
  <si>
    <t>FEDERAL FINANCE</t>
  </si>
  <si>
    <t>FIVORY</t>
  </si>
  <si>
    <t>FL Auto</t>
  </si>
  <si>
    <t>Facet (closed)</t>
  </si>
  <si>
    <t>Fidem (closed)</t>
  </si>
  <si>
    <t>Fimipar</t>
  </si>
  <si>
    <t>Finamur</t>
  </si>
  <si>
    <t>Financiere du Marche Saint-Honore</t>
  </si>
  <si>
    <t>Financo</t>
  </si>
  <si>
    <t>Finifac</t>
  </si>
  <si>
    <t>Foncaris</t>
  </si>
  <si>
    <t>Fonds regional de garantie du Nord-Pas-de-Calais (closed)</t>
  </si>
  <si>
    <t>Fortis lease</t>
  </si>
  <si>
    <t>France active garantie FAG S.A. (closed)</t>
  </si>
  <si>
    <t>Francetel-Societe francaise de financement des telecommunications</t>
  </si>
  <si>
    <t>Franfinance</t>
  </si>
  <si>
    <t>Fransabank France S.A.</t>
  </si>
  <si>
    <t>Fructibail (closed)</t>
  </si>
  <si>
    <t>GCE COVERED BONDS (closed)</t>
  </si>
  <si>
    <t>GE Capital bank limited (closed)</t>
  </si>
  <si>
    <t> GE Capital</t>
  </si>
  <si>
    <t>GE Capital équipement finance</t>
  </si>
  <si>
    <t>GE Commercial distribution finance S.A.</t>
  </si>
  <si>
    <t>GE Corporate finance bank (closed)</t>
  </si>
  <si>
    <t>GE SCF</t>
  </si>
  <si>
    <t>GRESHAM Banque</t>
  </si>
  <si>
    <t>Ge capital financements immobiliers d'entreprise</t>
  </si>
  <si>
    <t>Gedex distribution</t>
  </si>
  <si>
    <t>Genecal (closed)</t>
  </si>
  <si>
    <t>Genecomi</t>
  </si>
  <si>
    <t>Genefimmo</t>
  </si>
  <si>
    <t>Goldman Sachs Paris Inc et Cie</t>
  </si>
  <si>
    <t>Groupe Sofemo (closed)</t>
  </si>
  <si>
    <t>Génébanque</t>
  </si>
  <si>
    <t>Généfim</t>
  </si>
  <si>
    <t>HSBC Epargne entreprise (France) (closed)</t>
  </si>
  <si>
    <t> HSBC</t>
  </si>
  <si>
    <t>HSBC Factoring (France)</t>
  </si>
  <si>
    <t>HSBC France</t>
  </si>
  <si>
    <t>AA-</t>
  </si>
  <si>
    <t>HSBC Leasing (France)</t>
  </si>
  <si>
    <t>HSBC Real Estate Leasing (France)</t>
  </si>
  <si>
    <t>HSBC SFH (FRANCE)</t>
  </si>
  <si>
    <t>HSBC bank plc</t>
  </si>
  <si>
    <t>Habib bank limited (closed)</t>
  </si>
  <si>
    <t>Habibsons bank Ltd (new)</t>
  </si>
  <si>
    <t>Hypothekenbank Frankfurt AG</t>
  </si>
  <si>
    <t>IBM France financement</t>
  </si>
  <si>
    <t>IFN Finance S.A.</t>
  </si>
  <si>
    <t>IKB deutsche industriebank AG (closed)</t>
  </si>
  <si>
    <t>ING Bank NV</t>
  </si>
  <si>
    <t> ING Group</t>
  </si>
  <si>
    <t>ING Direct NV</t>
  </si>
  <si>
    <t>ING real estate finance (France) (closed)</t>
  </si>
  <si>
    <t>Industrial and commercial bank of China (Europe) SA - ICBC (Europe) SA</t>
  </si>
  <si>
    <t>Ing lease france s.a. (closed)</t>
  </si>
  <si>
    <t>Institut pour le financement du cinéma et des industries culturelles - I.F.C.I.C.</t>
  </si>
  <si>
    <t>Inter Europe conseil</t>
  </si>
  <si>
    <t>Inter-Coop ( 2ème du nom)</t>
  </si>
  <si>
    <t>Interfimo</t>
  </si>
  <si>
    <t>Intesa Sanpaolo Spa</t>
  </si>
  <si>
    <t> Intesa Sanpaolo</t>
  </si>
  <si>
    <t>Isbank AG</t>
  </si>
  <si>
    <t>J.P. Morgan securities Plc</t>
  </si>
  <si>
    <t>JCB Finance</t>
  </si>
  <si>
    <t>JPMorgan Chase bank, National Association</t>
  </si>
  <si>
    <t>Joh. Berenberg, Gossler &amp; Co. KG</t>
  </si>
  <si>
    <t>John Deere financial</t>
  </si>
  <si>
    <t>Jyske bank A/S (closed)</t>
  </si>
  <si>
    <t> Jyske Bank</t>
  </si>
  <si>
    <t>KBC bail immobilier France SAS</t>
  </si>
  <si>
    <t> KBC</t>
  </si>
  <si>
    <t>KBC bank</t>
  </si>
  <si>
    <t>Key equipment finance nordic AB (closed)</t>
  </si>
  <si>
    <t>Komatsu financial France</t>
  </si>
  <si>
    <t>Korea exchange bank</t>
  </si>
  <si>
    <t>Kutxabank SA</t>
  </si>
  <si>
    <t>LA BANQUE POSTALE HOME LOAN SFH (new)</t>
  </si>
  <si>
    <t>La Banque Postale</t>
  </si>
  <si>
    <t>A-</t>
  </si>
  <si>
    <t>La Banque Postale Financement (closed)</t>
  </si>
  <si>
    <t>La Banque Postale credit entreprises</t>
  </si>
  <si>
    <t>La Française Bank (closed)</t>
  </si>
  <si>
    <t>Landesbank Hessen-Thüringen Girozentrale (Helaba)</t>
  </si>
  <si>
    <t>Landesbank Saar (SAARLB)</t>
  </si>
  <si>
    <t>Laser cofinoga (closed)</t>
  </si>
  <si>
    <t>Lazard frères banque</t>
  </si>
  <si>
    <t>LixxBail</t>
  </si>
  <si>
    <t>LixxCrédit</t>
  </si>
  <si>
    <t>Lloyds bank plc</t>
  </si>
  <si>
    <t>Locam - Location automobiles matériels</t>
  </si>
  <si>
    <t>Locindus S.A.</t>
  </si>
  <si>
    <t>Loisirs finance</t>
  </si>
  <si>
    <t>Lombard Odier (Europe) S.A. (new)</t>
  </si>
  <si>
    <t>Lyonnaise de banque "L.B."</t>
  </si>
  <si>
    <t>MACSF Financement</t>
  </si>
  <si>
    <t>MAN financial services SAS (closed)</t>
  </si>
  <si>
    <t>MFF</t>
  </si>
  <si>
    <t>MMB SCF (new)</t>
  </si>
  <si>
    <t>MUFG Bank, Ltd</t>
  </si>
  <si>
    <t>Ma French Bank (new)</t>
  </si>
  <si>
    <t>Mainfirst bank AG</t>
  </si>
  <si>
    <t>Mediobanca - Banca di Credito Finanziario S.p.a.</t>
  </si>
  <si>
    <t>Mega international commercial bank Co, Ltd</t>
  </si>
  <si>
    <t>Mercedes-Benz bank AG (new)</t>
  </si>
  <si>
    <t>Mercedes-Benz financial services France S.A. (closed)</t>
  </si>
  <si>
    <t>Merrill Lynch capital markets (France) SAS (closed)</t>
  </si>
  <si>
    <t>Merrill Lynch international bank limited (closed)</t>
  </si>
  <si>
    <t>Milleis Banque</t>
  </si>
  <si>
    <t>Mirabaud et Cie (Europe) SA (new)</t>
  </si>
  <si>
    <t>Mizuho bank ltd Paris branch</t>
  </si>
  <si>
    <t>Mobilis banque</t>
  </si>
  <si>
    <t>Monabanq.</t>
  </si>
  <si>
    <t>MoneyGram France</t>
  </si>
  <si>
    <t>Monte Paschi banque S.A.</t>
  </si>
  <si>
    <t> Montepaschi</t>
  </si>
  <si>
    <t>My Money Bank</t>
  </si>
  <si>
    <t>Ménafinance</t>
  </si>
  <si>
    <t>NATIONAL WESTMINSTER BANK PLC. (new)</t>
  </si>
  <si>
    <t> RBS</t>
  </si>
  <si>
    <t>NATIXIS PAYMENT SOLUTIONS</t>
  </si>
  <si>
    <t>NATIXIS WEALTH MANAGEMENT</t>
  </si>
  <si>
    <t>Natiocredimurs, société en nom collectif</t>
  </si>
  <si>
    <t>Natiocrédibail</t>
  </si>
  <si>
    <t>National bank of Abu Dhabi</t>
  </si>
  <si>
    <t>National bank of Kuwait (International) plc</t>
  </si>
  <si>
    <t>National bank of Pakistan</t>
  </si>
  <si>
    <t>Natixis</t>
  </si>
  <si>
    <t>Natixis Asset Management Finance</t>
  </si>
  <si>
    <t>Natixis Energéco</t>
  </si>
  <si>
    <t>Natixis bail</t>
  </si>
  <si>
    <t>Natixis coficiné</t>
  </si>
  <si>
    <t>Natixis factor</t>
  </si>
  <si>
    <t>Natixis financement</t>
  </si>
  <si>
    <t>Natixis funding</t>
  </si>
  <si>
    <t>Natixis interépargne (closed)</t>
  </si>
  <si>
    <t>Natixis lease</t>
  </si>
  <si>
    <t>Natixis lease immo</t>
  </si>
  <si>
    <t>Newedge group (closed)</t>
  </si>
  <si>
    <t>Norbail Sofergie</t>
  </si>
  <si>
    <t>Norbail-Immobilier</t>
  </si>
  <si>
    <t>Nord Europe lease (closed)</t>
  </si>
  <si>
    <t>Nord Financement</t>
  </si>
  <si>
    <t>Norrsken finance</t>
  </si>
  <si>
    <t>ONEY BANK</t>
  </si>
  <si>
    <t>ORANGE BANK</t>
  </si>
  <si>
    <t>ORWELL UNION PARTNERS LLP (new)</t>
  </si>
  <si>
    <t>Oceor lease Réunion</t>
  </si>
  <si>
    <t>Oddo BHF SCA</t>
  </si>
  <si>
    <t>Oddo corporate finance</t>
  </si>
  <si>
    <t>Opel Bank</t>
  </si>
  <si>
    <t>Oseo industrie (closed)</t>
  </si>
  <si>
    <t>Oudart S.A.</t>
  </si>
  <si>
    <t>PNB (Europe) Plc (closed)</t>
  </si>
  <si>
    <t>PSA BANQUE FRANCE</t>
  </si>
  <si>
    <t>Parifergie (closed)</t>
  </si>
  <si>
    <t>Parilease</t>
  </si>
  <si>
    <t>Pictet &amp; Cie (Europe) SA</t>
  </si>
  <si>
    <t>Prioris</t>
  </si>
  <si>
    <t>Projeo</t>
  </si>
  <si>
    <t>Prêts et services</t>
  </si>
  <si>
    <t>Qatar national bank</t>
  </si>
  <si>
    <t>Quilvest banque privée</t>
  </si>
  <si>
    <t>RBC Europe limited</t>
  </si>
  <si>
    <t>RBC Investor services bank France SA</t>
  </si>
  <si>
    <t>RCI Banque</t>
  </si>
  <si>
    <t>Baa1</t>
  </si>
  <si>
    <t>Reunibail</t>
  </si>
  <si>
    <t>Ria France</t>
  </si>
  <si>
    <t>Rothschild Martin Maurel</t>
  </si>
  <si>
    <t>Rothschild et compagnie banque (closed)</t>
  </si>
  <si>
    <t>S-Money (new)</t>
  </si>
  <si>
    <t>S.I.R.C.A.M.</t>
  </si>
  <si>
    <t>SEDEF (société européenne de développement du financement)</t>
  </si>
  <si>
    <t>SFIL (new)</t>
  </si>
  <si>
    <t>SGB Finance</t>
  </si>
  <si>
    <t>SOCIETE GENERALE Factoring</t>
  </si>
  <si>
    <t>SOFIAP (Société financière pour l'accession à la propriété)</t>
  </si>
  <si>
    <t>SOFIRIF - Coopérative financière de la région Ile de France (closed)</t>
  </si>
  <si>
    <t>SOFISCOP</t>
  </si>
  <si>
    <t>SOMAFI-SOGUAFI</t>
  </si>
  <si>
    <t>Same Deutz-Fahr finance</t>
  </si>
  <si>
    <t>Santander Consumer Banque (new)</t>
  </si>
  <si>
    <t>Saxo banque (France)</t>
  </si>
  <si>
    <t>Scania finance France</t>
  </si>
  <si>
    <t>Scotiabank Europe plc (closed)</t>
  </si>
  <si>
    <t>Sefia</t>
  </si>
  <si>
    <t>Siemens financial services</t>
  </si>
  <si>
    <t>Société Financière de Paiements</t>
  </si>
  <si>
    <t>Société Générale SCF</t>
  </si>
  <si>
    <t>Société alsacienne de développement et d'expansion "SADE" (closed)</t>
  </si>
  <si>
    <t>Société anonyme de crédit à l'industrie française (C.A.L.I.F.)</t>
  </si>
  <si>
    <t>Société anonyme de gestion et de financement - Sagefi</t>
  </si>
  <si>
    <t>Société auxiliaire d'études et d'investissements mobiliers - Investimo</t>
  </si>
  <si>
    <t>Société centrale pour le financement de l'immobilier - Socfim</t>
  </si>
  <si>
    <t>Société coopérative et mutuelle de la région P.A.C.A. - "S.O.M.U.P.A.C.A."</t>
  </si>
  <si>
    <t>Société coopérative pour la rénovation et l'équipement du commerce - Socorec</t>
  </si>
  <si>
    <t>Société de banque et d'expansion - S.B.E. (2ème du nom)</t>
  </si>
  <si>
    <t>Société de financement de la meunerie (closed)</t>
  </si>
  <si>
    <t>Société de garantie coopérative et mutuelle des industries métallurgiques, électriques et connexes des régions Auvergne, Bourgogne, Franche-Comté et Rhône-Alpes - SOMUDIMEC</t>
  </si>
  <si>
    <t>Société de gestion des fonds de garantie d'outre-mer (Sogefom) (closed)</t>
  </si>
  <si>
    <t>Société de promotion et de participation pour la coopération économique-Proparco</t>
  </si>
  <si>
    <t>Société financière Antilles Guyane - SOFIAG</t>
  </si>
  <si>
    <t>Société financière de la N.E.F.</t>
  </si>
  <si>
    <t>Société financière des entreprises du Gard - Sofigard</t>
  </si>
  <si>
    <t>Société financière du porte-monnaie électronique interbancaire</t>
  </si>
  <si>
    <t>Société financière et mobilière</t>
  </si>
  <si>
    <t>Société financière pour le développement de la Réunion (S.O.F.I.D.E.R.)</t>
  </si>
  <si>
    <t>Société guadeloupéenne de financement - Soguafi (closed)</t>
  </si>
  <si>
    <t>Société générale</t>
  </si>
  <si>
    <t>Société générale SFH</t>
  </si>
  <si>
    <t>Société générale de banque aux Antilles</t>
  </si>
  <si>
    <t>Société générale pour le développement des opérations de crédit-bail immobilier- Sogebail</t>
  </si>
  <si>
    <t>Société interprofessionnelle artisanale de garantie d'investissements - S.I.A.G.I. (closed)</t>
  </si>
  <si>
    <t>Société marseillaise de crédit</t>
  </si>
  <si>
    <t>Société pour le financement du développement industriel en Poitou-Charentes "Sofindi"</t>
  </si>
  <si>
    <t>Société réunionnaise de financement - Sorefi (closed)</t>
  </si>
  <si>
    <t>Socram banque</t>
  </si>
  <si>
    <t>Sofax banque</t>
  </si>
  <si>
    <t>Sofiprotéol</t>
  </si>
  <si>
    <t>Sofiscop Sud-Est</t>
  </si>
  <si>
    <t>Sogal-Societe de garantie des entreprises laitieres agricoles et alimentaires - Sogal-Socamuel</t>
  </si>
  <si>
    <t>Sogama - crédit associatif</t>
  </si>
  <si>
    <t>Sogefimur</t>
  </si>
  <si>
    <t>Sogefinancement</t>
  </si>
  <si>
    <t>Sogefinerg-Société générale pour le financement des investissements économisant l'énergie</t>
  </si>
  <si>
    <t>Sogelease France</t>
  </si>
  <si>
    <t>Sophia-Bail (closed)</t>
  </si>
  <si>
    <t>Standard chartered bank</t>
  </si>
  <si>
    <t> Standard Chartered</t>
  </si>
  <si>
    <t>Star Lease (closed)</t>
  </si>
  <si>
    <t>State bank of India</t>
  </si>
  <si>
    <t>State street banque S.A.</t>
  </si>
  <si>
    <t>Sud-ouest bail</t>
  </si>
  <si>
    <t>Sumitomo Mitsui banking corporation Europe limited</t>
  </si>
  <si>
    <t>Svenska handelsbanken AB (publ)</t>
  </si>
  <si>
    <t> Svenska Handelsbanken</t>
  </si>
  <si>
    <t>SwissLife banque privée</t>
  </si>
  <si>
    <t>Sygma banque (closed)</t>
  </si>
  <si>
    <t>The Export-Import Bank of China (new)</t>
  </si>
  <si>
    <t>The Governor and company of the bank of Ireland (Bank of Ireland)</t>
  </si>
  <si>
    <t> Bank of Ireland</t>
  </si>
  <si>
    <t>The bank of New York Mellon SA/NV</t>
  </si>
  <si>
    <t>The royal bank of Scotland plc (closed)</t>
  </si>
  <si>
    <t>Ticket surf international (new)</t>
  </si>
  <si>
    <t>Toyota kreditbank GmbH - Toyota France financement</t>
  </si>
  <si>
    <t>Toyota material handling commercial finance AB (new)</t>
  </si>
  <si>
    <t>Transolver Finance S.a.</t>
  </si>
  <si>
    <t>Tunisian foreign bank</t>
  </si>
  <si>
    <t>UBS (France) S.A.</t>
  </si>
  <si>
    <t> UBS</t>
  </si>
  <si>
    <t>UBS limited</t>
  </si>
  <si>
    <t>Ucb-entreprises (closed)</t>
  </si>
  <si>
    <t>Unicredit Spa</t>
  </si>
  <si>
    <t>Unicredit bank AG (new)</t>
  </si>
  <si>
    <t>Unifergie - Union pour le financement des économies d'énergie</t>
  </si>
  <si>
    <t>Union de banques arabes et françaises - U.B.A.F.</t>
  </si>
  <si>
    <t>Union financiere pour le developpement de l'economie cerealiere - unigrains</t>
  </si>
  <si>
    <t>Union financière de France banque</t>
  </si>
  <si>
    <t>Union notariale financière de crédit - Unofi crédit</t>
  </si>
  <si>
    <t>Unione di Banche Italiane S.p.a. (ubi Banca)</t>
  </si>
  <si>
    <t> UBI Banca</t>
  </si>
  <si>
    <t>VFS Finance France</t>
  </si>
  <si>
    <t>VTB Bank (France) S.A.</t>
  </si>
  <si>
    <t>Volkswagen bank GmbH</t>
  </si>
  <si>
    <t>Western union international bank GmbH</t>
  </si>
  <si>
    <t>YOUNITED</t>
  </si>
  <si>
    <t>w-HA S.A. (new)</t>
  </si>
  <si>
    <t>Groupe</t>
  </si>
  <si>
    <t>Agence de notation Fitch</t>
  </si>
  <si>
    <t>Agence de notation Moody's</t>
  </si>
  <si>
    <t>Banque populaire</t>
  </si>
  <si>
    <t>Banque Robeco</t>
  </si>
  <si>
    <t>Banque Transatlantique</t>
  </si>
  <si>
    <t>BRED Banque Populaire</t>
  </si>
  <si>
    <t>Caisse des Dépôts et Consignations</t>
  </si>
  <si>
    <t>Caisse d'Espagne</t>
  </si>
  <si>
    <t>Citibank Europe (Branche française)</t>
  </si>
  <si>
    <t>Crédit Agricole Group</t>
  </si>
  <si>
    <t>Crédit Agricole CIB</t>
  </si>
  <si>
    <t>Crédit Commercial de France</t>
  </si>
  <si>
    <t>Crédit Coopératif</t>
  </si>
  <si>
    <t>Credit Industriel et Commercial (CIC)</t>
  </si>
  <si>
    <t>Crédit Mutuel Group</t>
  </si>
  <si>
    <t>Dexia Credit Local SA</t>
  </si>
  <si>
    <t>Groupama</t>
  </si>
  <si>
    <t>LCL S.A. (Le Crédit Lyonnais)</t>
  </si>
  <si>
    <t>Oddo &amp; Cie</t>
  </si>
  <si>
    <t>Societe Generale</t>
  </si>
  <si>
    <t>Sofinco</t>
  </si>
  <si>
    <t>Rang</t>
  </si>
  <si>
    <t xml:space="preserve"> Total_Actifs_En_2017_[Milliards EUR]</t>
  </si>
  <si>
    <t>Credit Agricole Group</t>
  </si>
  <si>
    <t>Groupe BPCE</t>
  </si>
  <si>
    <t>Credit Mutuel Group</t>
  </si>
  <si>
    <t>-</t>
  </si>
  <si>
    <t>Forex</t>
  </si>
  <si>
    <t>Equations différentielles</t>
  </si>
  <si>
    <t>Paris</t>
  </si>
  <si>
    <t>203 RUE CARNOT
203 A 205
94120   FONTENAY SOUS BOIS</t>
  </si>
  <si>
    <t>Dirigeant(s)</t>
  </si>
  <si>
    <t>Voir le commentaire</t>
  </si>
  <si>
    <t>Bac + 3</t>
  </si>
  <si>
    <t>Marché français</t>
  </si>
  <si>
    <t>Marché américain</t>
  </si>
  <si>
    <t>Marchés mondiaux</t>
  </si>
  <si>
    <t>Finance</t>
  </si>
  <si>
    <t>Gestion des risques financiers</t>
  </si>
  <si>
    <t>Modélisation</t>
  </si>
  <si>
    <t>Economie</t>
  </si>
  <si>
    <t>Geopolitique</t>
  </si>
  <si>
    <t>Demographie</t>
  </si>
  <si>
    <t>Gisements</t>
  </si>
  <si>
    <t>Inflation</t>
  </si>
  <si>
    <t>Emploi</t>
  </si>
  <si>
    <t>Croissance</t>
  </si>
  <si>
    <t>CySEC</t>
  </si>
  <si>
    <t>AMF</t>
  </si>
  <si>
    <t>Bâle 3</t>
  </si>
  <si>
    <t>France</t>
  </si>
  <si>
    <t>Angleterre</t>
  </si>
  <si>
    <t>Américain</t>
  </si>
  <si>
    <t>Capitalisme</t>
  </si>
  <si>
    <t>Communisme</t>
  </si>
  <si>
    <t>Bloomberg</t>
  </si>
  <si>
    <t>Reuters</t>
  </si>
  <si>
    <t>www.tradingeconomics.com</t>
  </si>
  <si>
    <t>Swaps</t>
  </si>
  <si>
    <t>Futures</t>
  </si>
  <si>
    <t>Options</t>
  </si>
  <si>
    <t>Binary options</t>
  </si>
  <si>
    <t>Candidature_Spontanee_Pour_Un_Poste_Ingenieur_Generaliste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</si>
</sst>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444444"/>
      <name val="Helvetica"/>
      <family val="2"/>
    </font>
    <font>
      <sz val="11"/>
      <color rgb="FF22222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5" borderId="0" xfId="0" applyFill="1" applyAlignment="1"/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thebanks.eu/groups/Barclays" TargetMode="External"/><Relationship Id="rId18" Type="http://schemas.openxmlformats.org/officeDocument/2006/relationships/hyperlink" Target="https://thebanks.eu/groups/Rabobank" TargetMode="External"/><Relationship Id="rId26" Type="http://schemas.openxmlformats.org/officeDocument/2006/relationships/hyperlink" Target="https://thebanks.eu/groups/Jyske_Bank" TargetMode="External"/><Relationship Id="rId3" Type="http://schemas.openxmlformats.org/officeDocument/2006/relationships/hyperlink" Target="https://thebanks.eu/groups/BPCE" TargetMode="External"/><Relationship Id="rId21" Type="http://schemas.openxmlformats.org/officeDocument/2006/relationships/hyperlink" Target="https://thebanks.eu/groups/Dexia" TargetMode="External"/><Relationship Id="rId34" Type="http://schemas.openxmlformats.org/officeDocument/2006/relationships/hyperlink" Target="https://thebanks.eu/groups/UBI_Banca" TargetMode="External"/><Relationship Id="rId7" Type="http://schemas.openxmlformats.org/officeDocument/2006/relationships/hyperlink" Target="https://thebanks.eu/groups/Banco_Sabadell" TargetMode="External"/><Relationship Id="rId12" Type="http://schemas.openxmlformats.org/officeDocument/2006/relationships/hyperlink" Target="https://thebanks.eu/groups/ABN_AMRO" TargetMode="External"/><Relationship Id="rId17" Type="http://schemas.openxmlformats.org/officeDocument/2006/relationships/hyperlink" Target="https://thebanks.eu/groups/Mediobanca" TargetMode="External"/><Relationship Id="rId25" Type="http://schemas.openxmlformats.org/officeDocument/2006/relationships/hyperlink" Target="https://thebanks.eu/groups/Intesa_Sanpaolo" TargetMode="External"/><Relationship Id="rId33" Type="http://schemas.openxmlformats.org/officeDocument/2006/relationships/hyperlink" Target="https://thebanks.eu/groups/UBS" TargetMode="External"/><Relationship Id="rId2" Type="http://schemas.openxmlformats.org/officeDocument/2006/relationships/hyperlink" Target="https://thebanks.eu/groups/Credit_Agricole" TargetMode="External"/><Relationship Id="rId16" Type="http://schemas.openxmlformats.org/officeDocument/2006/relationships/hyperlink" Target="https://thebanks.eu/groups/Commerzbank" TargetMode="External"/><Relationship Id="rId20" Type="http://schemas.openxmlformats.org/officeDocument/2006/relationships/hyperlink" Target="https://thebanks.eu/groups/Deutsche_Bank" TargetMode="External"/><Relationship Id="rId29" Type="http://schemas.openxmlformats.org/officeDocument/2006/relationships/hyperlink" Target="https://thebanks.eu/groups/RBS" TargetMode="External"/><Relationship Id="rId1" Type="http://schemas.openxmlformats.org/officeDocument/2006/relationships/hyperlink" Target="https://thebanks.eu/groups/Credit_Mutuel" TargetMode="External"/><Relationship Id="rId6" Type="http://schemas.openxmlformats.org/officeDocument/2006/relationships/hyperlink" Target="https://thebanks.eu/groups/Santander" TargetMode="External"/><Relationship Id="rId11" Type="http://schemas.openxmlformats.org/officeDocument/2006/relationships/hyperlink" Target="https://thebanks.eu/groups/Societe_Generale" TargetMode="External"/><Relationship Id="rId24" Type="http://schemas.openxmlformats.org/officeDocument/2006/relationships/hyperlink" Target="https://thebanks.eu/groups/ING" TargetMode="External"/><Relationship Id="rId32" Type="http://schemas.openxmlformats.org/officeDocument/2006/relationships/hyperlink" Target="https://thebanks.eu/groups/Bank_Of_Ireland" TargetMode="External"/><Relationship Id="rId5" Type="http://schemas.openxmlformats.org/officeDocument/2006/relationships/hyperlink" Target="https://thebanks.eu/groups/BBVA" TargetMode="External"/><Relationship Id="rId15" Type="http://schemas.openxmlformats.org/officeDocument/2006/relationships/hyperlink" Target="https://thebanks.eu/groups/Sparkassen_Finanzgruppe" TargetMode="External"/><Relationship Id="rId23" Type="http://schemas.openxmlformats.org/officeDocument/2006/relationships/hyperlink" Target="https://thebanks.eu/groups/HSBC" TargetMode="External"/><Relationship Id="rId28" Type="http://schemas.openxmlformats.org/officeDocument/2006/relationships/hyperlink" Target="https://thebanks.eu/groups/Montepaschi" TargetMode="External"/><Relationship Id="rId10" Type="http://schemas.openxmlformats.org/officeDocument/2006/relationships/hyperlink" Target="https://thebanks.eu/groups/Millennium_BCP" TargetMode="External"/><Relationship Id="rId19" Type="http://schemas.openxmlformats.org/officeDocument/2006/relationships/hyperlink" Target="https://thebanks.eu/groups/Credit_Suisse" TargetMode="External"/><Relationship Id="rId31" Type="http://schemas.openxmlformats.org/officeDocument/2006/relationships/hyperlink" Target="https://thebanks.eu/groups/Svenska_Handelsbanken" TargetMode="External"/><Relationship Id="rId4" Type="http://schemas.openxmlformats.org/officeDocument/2006/relationships/hyperlink" Target="https://thebanks.eu/groups/BNP_Paribas" TargetMode="External"/><Relationship Id="rId9" Type="http://schemas.openxmlformats.org/officeDocument/2006/relationships/hyperlink" Target="https://thebanks.eu/groups/Lloyds" TargetMode="External"/><Relationship Id="rId14" Type="http://schemas.openxmlformats.org/officeDocument/2006/relationships/hyperlink" Target="https://thebanks.eu/groups/BayernLB" TargetMode="External"/><Relationship Id="rId22" Type="http://schemas.openxmlformats.org/officeDocument/2006/relationships/hyperlink" Target="https://thebanks.eu/groups/GE_Capital" TargetMode="External"/><Relationship Id="rId27" Type="http://schemas.openxmlformats.org/officeDocument/2006/relationships/hyperlink" Target="https://thebanks.eu/groups/KBC" TargetMode="External"/><Relationship Id="rId30" Type="http://schemas.openxmlformats.org/officeDocument/2006/relationships/hyperlink" Target="https://thebanks.eu/groups/Standard_Chartered" TargetMode="External"/><Relationship Id="rId8" Type="http://schemas.openxmlformats.org/officeDocument/2006/relationships/hyperlink" Target="https://thebanks.eu/groups/UniCredi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sp macro="" textlink="">
      <xdr:nvSpPr>
        <xdr:cNvPr id="1025" name="AutoShape 1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212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sp macro="" textlink="">
      <xdr:nvSpPr>
        <xdr:cNvPr id="1026" name="AutoShape 2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9077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sp macro="" textlink="">
      <xdr:nvSpPr>
        <xdr:cNvPr id="1027" name="AutoShape 3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946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sp macro="" textlink="">
      <xdr:nvSpPr>
        <xdr:cNvPr id="1028" name="AutoShape 4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9858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sp macro="" textlink="">
      <xdr:nvSpPr>
        <xdr:cNvPr id="1029" name="AutoShape 5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1062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sp macro="" textlink="">
      <xdr:nvSpPr>
        <xdr:cNvPr id="1030" name="AutoShape 6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1140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sp macro="" textlink="">
      <xdr:nvSpPr>
        <xdr:cNvPr id="1031" name="AutoShape 7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1198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152400</xdr:rowOff>
    </xdr:to>
    <xdr:sp macro="" textlink="">
      <xdr:nvSpPr>
        <xdr:cNvPr id="1032" name="AutoShape 8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1256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sp macro="" textlink="">
      <xdr:nvSpPr>
        <xdr:cNvPr id="1033" name="AutoShape 9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137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24</xdr:row>
      <xdr:rowOff>152400</xdr:rowOff>
    </xdr:to>
    <xdr:sp macro="" textlink="">
      <xdr:nvSpPr>
        <xdr:cNvPr id="1034" name="AutoShape 10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16221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152400</xdr:rowOff>
    </xdr:to>
    <xdr:sp macro="" textlink="">
      <xdr:nvSpPr>
        <xdr:cNvPr id="1035" name="AutoShape 11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892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sp macro="" textlink="">
      <xdr:nvSpPr>
        <xdr:cNvPr id="1036" name="AutoShape 12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2007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sp macro="" textlink="">
      <xdr:nvSpPr>
        <xdr:cNvPr id="1037" name="AutoShape 13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2394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152400</xdr:rowOff>
    </xdr:to>
    <xdr:sp macro="" textlink="">
      <xdr:nvSpPr>
        <xdr:cNvPr id="1038" name="AutoShape 14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24717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37</xdr:row>
      <xdr:rowOff>152400</xdr:rowOff>
    </xdr:to>
    <xdr:sp macro="" textlink="">
      <xdr:nvSpPr>
        <xdr:cNvPr id="1039" name="AutoShape 15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2510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sp macro="" textlink="">
      <xdr:nvSpPr>
        <xdr:cNvPr id="1040" name="AutoShape 16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2568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sp macro="" textlink="">
      <xdr:nvSpPr>
        <xdr:cNvPr id="1041" name="AutoShape 17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2665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sp macro="" textlink="">
      <xdr:nvSpPr>
        <xdr:cNvPr id="1042" name="AutoShape 18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27422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sp macro="" textlink="">
      <xdr:nvSpPr>
        <xdr:cNvPr id="1043" name="AutoShape 19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2819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sp macro="" textlink="">
      <xdr:nvSpPr>
        <xdr:cNvPr id="1044" name="AutoShape 20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2896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152400</xdr:rowOff>
    </xdr:to>
    <xdr:sp macro="" textlink="">
      <xdr:nvSpPr>
        <xdr:cNvPr id="1045" name="AutoShape 21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2973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sp macro="" textlink="">
      <xdr:nvSpPr>
        <xdr:cNvPr id="1046" name="AutoShape 22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3031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sp macro="" textlink="">
      <xdr:nvSpPr>
        <xdr:cNvPr id="1047" name="AutoShape 23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3128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152400</xdr:rowOff>
    </xdr:to>
    <xdr:sp macro="" textlink="">
      <xdr:nvSpPr>
        <xdr:cNvPr id="1048" name="AutoShape 24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3205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sp macro="" textlink="">
      <xdr:nvSpPr>
        <xdr:cNvPr id="1049" name="AutoShape 25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3282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152400</xdr:rowOff>
    </xdr:to>
    <xdr:sp macro="" textlink="">
      <xdr:nvSpPr>
        <xdr:cNvPr id="1050" name="AutoShape 26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3436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50</xdr:row>
      <xdr:rowOff>152400</xdr:rowOff>
    </xdr:to>
    <xdr:sp macro="" textlink="">
      <xdr:nvSpPr>
        <xdr:cNvPr id="1051" name="AutoShape 27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3456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sp macro="" textlink="">
      <xdr:nvSpPr>
        <xdr:cNvPr id="1052" name="AutoShape 28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3571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152400</xdr:colOff>
      <xdr:row>53</xdr:row>
      <xdr:rowOff>152400</xdr:rowOff>
    </xdr:to>
    <xdr:sp macro="" textlink="">
      <xdr:nvSpPr>
        <xdr:cNvPr id="1053" name="AutoShape 29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3611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152400</xdr:colOff>
      <xdr:row>54</xdr:row>
      <xdr:rowOff>152400</xdr:rowOff>
    </xdr:to>
    <xdr:sp macro="" textlink="">
      <xdr:nvSpPr>
        <xdr:cNvPr id="1054" name="AutoShape 30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36699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sp macro="" textlink="">
      <xdr:nvSpPr>
        <xdr:cNvPr id="1055" name="AutoShape 31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3709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152400</xdr:colOff>
      <xdr:row>56</xdr:row>
      <xdr:rowOff>152400</xdr:rowOff>
    </xdr:to>
    <xdr:sp macro="" textlink="">
      <xdr:nvSpPr>
        <xdr:cNvPr id="1056" name="AutoShape 32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3748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152400</xdr:colOff>
      <xdr:row>59</xdr:row>
      <xdr:rowOff>152400</xdr:rowOff>
    </xdr:to>
    <xdr:sp macro="" textlink="">
      <xdr:nvSpPr>
        <xdr:cNvPr id="1057" name="AutoShape 33" descr="https://thebanks.eu/img/icons/BBVA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62000" y="39604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152400</xdr:colOff>
      <xdr:row>60</xdr:row>
      <xdr:rowOff>152400</xdr:rowOff>
    </xdr:to>
    <xdr:sp macro="" textlink="">
      <xdr:nvSpPr>
        <xdr:cNvPr id="1058" name="AutoShape 34" descr="https://thebanks.eu/img/icons/Santander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62000" y="4056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61</xdr:row>
      <xdr:rowOff>152400</xdr:rowOff>
    </xdr:to>
    <xdr:sp macro="" textlink="">
      <xdr:nvSpPr>
        <xdr:cNvPr id="1059" name="AutoShape 35" descr="https://thebanks.eu/img/icons/Banco_Sabadell.png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762000" y="411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152400</xdr:colOff>
      <xdr:row>65</xdr:row>
      <xdr:rowOff>152400</xdr:rowOff>
    </xdr:to>
    <xdr:sp macro="" textlink="">
      <xdr:nvSpPr>
        <xdr:cNvPr id="1060" name="AutoShape 36" descr="https://thebanks.eu/img/icons/UniCredit.png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762000" y="427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152400</xdr:colOff>
      <xdr:row>72</xdr:row>
      <xdr:rowOff>152400</xdr:rowOff>
    </xdr:to>
    <xdr:sp macro="" textlink="">
      <xdr:nvSpPr>
        <xdr:cNvPr id="1061" name="AutoShape 37" descr="https://thebanks.eu/img/icons/Lloyds.png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762000" y="47729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152400</xdr:colOff>
      <xdr:row>73</xdr:row>
      <xdr:rowOff>152400</xdr:rowOff>
    </xdr:to>
    <xdr:sp macro="" textlink="">
      <xdr:nvSpPr>
        <xdr:cNvPr id="1062" name="AutoShape 38" descr="https://thebanks.eu/img/icons/Millennium_BCP.png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762000" y="4831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152400</xdr:colOff>
      <xdr:row>75</xdr:row>
      <xdr:rowOff>152400</xdr:rowOff>
    </xdr:to>
    <xdr:sp macro="" textlink="">
      <xdr:nvSpPr>
        <xdr:cNvPr id="1063" name="AutoShape 39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4909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152400</xdr:colOff>
      <xdr:row>76</xdr:row>
      <xdr:rowOff>152400</xdr:rowOff>
    </xdr:to>
    <xdr:sp macro="" textlink="">
      <xdr:nvSpPr>
        <xdr:cNvPr id="1064" name="AutoShape 40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49482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152400</xdr:colOff>
      <xdr:row>77</xdr:row>
      <xdr:rowOff>152400</xdr:rowOff>
    </xdr:to>
    <xdr:sp macro="" textlink="">
      <xdr:nvSpPr>
        <xdr:cNvPr id="1065" name="AutoShape 41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5006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152400</xdr:colOff>
      <xdr:row>78</xdr:row>
      <xdr:rowOff>152400</xdr:rowOff>
    </xdr:to>
    <xdr:sp macro="" textlink="">
      <xdr:nvSpPr>
        <xdr:cNvPr id="1066" name="AutoShape 42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5045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152400</xdr:colOff>
      <xdr:row>81</xdr:row>
      <xdr:rowOff>152400</xdr:rowOff>
    </xdr:to>
    <xdr:sp macro="" textlink="">
      <xdr:nvSpPr>
        <xdr:cNvPr id="1067" name="AutoShape 43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5219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152400</xdr:colOff>
      <xdr:row>82</xdr:row>
      <xdr:rowOff>152400</xdr:rowOff>
    </xdr:to>
    <xdr:sp macro="" textlink="">
      <xdr:nvSpPr>
        <xdr:cNvPr id="1068" name="AutoShape 44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5277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152400</xdr:colOff>
      <xdr:row>86</xdr:row>
      <xdr:rowOff>152400</xdr:rowOff>
    </xdr:to>
    <xdr:sp macro="" textlink="">
      <xdr:nvSpPr>
        <xdr:cNvPr id="1069" name="AutoShape 45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56435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152400</xdr:colOff>
      <xdr:row>89</xdr:row>
      <xdr:rowOff>152400</xdr:rowOff>
    </xdr:to>
    <xdr:sp macro="" textlink="">
      <xdr:nvSpPr>
        <xdr:cNvPr id="1070" name="AutoShape 46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5836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152400</xdr:colOff>
      <xdr:row>91</xdr:row>
      <xdr:rowOff>152400</xdr:rowOff>
    </xdr:to>
    <xdr:sp macro="" textlink="">
      <xdr:nvSpPr>
        <xdr:cNvPr id="1071" name="AutoShape 47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5972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152400</xdr:colOff>
      <xdr:row>97</xdr:row>
      <xdr:rowOff>152400</xdr:rowOff>
    </xdr:to>
    <xdr:sp macro="" textlink="">
      <xdr:nvSpPr>
        <xdr:cNvPr id="1072" name="AutoShape 48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6358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152400</xdr:colOff>
      <xdr:row>100</xdr:row>
      <xdr:rowOff>152400</xdr:rowOff>
    </xdr:to>
    <xdr:sp macro="" textlink="">
      <xdr:nvSpPr>
        <xdr:cNvPr id="1073" name="AutoShape 49" descr="https://thebanks.eu/img/icons/ABN_AMRO.png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762000" y="6514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152400</xdr:colOff>
      <xdr:row>104</xdr:row>
      <xdr:rowOff>152400</xdr:rowOff>
    </xdr:to>
    <xdr:sp macro="" textlink="">
      <xdr:nvSpPr>
        <xdr:cNvPr id="1074" name="AutoShape 50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6727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152400</xdr:colOff>
      <xdr:row>110</xdr:row>
      <xdr:rowOff>152400</xdr:rowOff>
    </xdr:to>
    <xdr:sp macro="" textlink="">
      <xdr:nvSpPr>
        <xdr:cNvPr id="1075" name="AutoShape 51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7057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152400</xdr:colOff>
      <xdr:row>113</xdr:row>
      <xdr:rowOff>152400</xdr:rowOff>
    </xdr:to>
    <xdr:sp macro="" textlink="">
      <xdr:nvSpPr>
        <xdr:cNvPr id="1076" name="AutoShape 52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71742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152400</xdr:colOff>
      <xdr:row>117</xdr:row>
      <xdr:rowOff>152400</xdr:rowOff>
    </xdr:to>
    <xdr:sp macro="" textlink="">
      <xdr:nvSpPr>
        <xdr:cNvPr id="1077" name="AutoShape 53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7501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152400</xdr:colOff>
      <xdr:row>120</xdr:row>
      <xdr:rowOff>152400</xdr:rowOff>
    </xdr:to>
    <xdr:sp macro="" textlink="">
      <xdr:nvSpPr>
        <xdr:cNvPr id="1078" name="AutoShape 54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77523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152400</xdr:colOff>
      <xdr:row>121</xdr:row>
      <xdr:rowOff>152400</xdr:rowOff>
    </xdr:to>
    <xdr:sp macro="" textlink="">
      <xdr:nvSpPr>
        <xdr:cNvPr id="1079" name="AutoShape 55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784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152400</xdr:colOff>
      <xdr:row>122</xdr:row>
      <xdr:rowOff>152400</xdr:rowOff>
    </xdr:to>
    <xdr:sp macro="" textlink="">
      <xdr:nvSpPr>
        <xdr:cNvPr id="1080" name="AutoShape 56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7887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152400</xdr:colOff>
      <xdr:row>124</xdr:row>
      <xdr:rowOff>152400</xdr:rowOff>
    </xdr:to>
    <xdr:sp macro="" textlink="">
      <xdr:nvSpPr>
        <xdr:cNvPr id="1081" name="AutoShape 57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8137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152400</xdr:colOff>
      <xdr:row>129</xdr:row>
      <xdr:rowOff>152400</xdr:rowOff>
    </xdr:to>
    <xdr:sp macro="" textlink="">
      <xdr:nvSpPr>
        <xdr:cNvPr id="1082" name="AutoShape 58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8713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152400</xdr:colOff>
      <xdr:row>130</xdr:row>
      <xdr:rowOff>152400</xdr:rowOff>
    </xdr:to>
    <xdr:sp macro="" textlink="">
      <xdr:nvSpPr>
        <xdr:cNvPr id="1083" name="AutoShape 59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8790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152400</xdr:colOff>
      <xdr:row>131</xdr:row>
      <xdr:rowOff>152400</xdr:rowOff>
    </xdr:to>
    <xdr:sp macro="" textlink="">
      <xdr:nvSpPr>
        <xdr:cNvPr id="1084" name="AutoShape 60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8886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152400</xdr:colOff>
      <xdr:row>135</xdr:row>
      <xdr:rowOff>152400</xdr:rowOff>
    </xdr:to>
    <xdr:sp macro="" textlink="">
      <xdr:nvSpPr>
        <xdr:cNvPr id="1085" name="AutoShape 61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93668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152400</xdr:colOff>
      <xdr:row>136</xdr:row>
      <xdr:rowOff>152400</xdr:rowOff>
    </xdr:to>
    <xdr:sp macro="" textlink="">
      <xdr:nvSpPr>
        <xdr:cNvPr id="1086" name="AutoShape 62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9482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152400</xdr:colOff>
      <xdr:row>137</xdr:row>
      <xdr:rowOff>152400</xdr:rowOff>
    </xdr:to>
    <xdr:sp macro="" textlink="">
      <xdr:nvSpPr>
        <xdr:cNvPr id="1087" name="AutoShape 63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9597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152400</xdr:colOff>
      <xdr:row>138</xdr:row>
      <xdr:rowOff>152400</xdr:rowOff>
    </xdr:to>
    <xdr:sp macro="" textlink="">
      <xdr:nvSpPr>
        <xdr:cNvPr id="1088" name="AutoShape 64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9693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152400</xdr:colOff>
      <xdr:row>139</xdr:row>
      <xdr:rowOff>152400</xdr:rowOff>
    </xdr:to>
    <xdr:sp macro="" textlink="">
      <xdr:nvSpPr>
        <xdr:cNvPr id="1089" name="AutoShape 65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9789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152400</xdr:colOff>
      <xdr:row>140</xdr:row>
      <xdr:rowOff>152400</xdr:rowOff>
    </xdr:to>
    <xdr:sp macro="" textlink="">
      <xdr:nvSpPr>
        <xdr:cNvPr id="1090" name="AutoShape 66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9866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152400</xdr:colOff>
      <xdr:row>141</xdr:row>
      <xdr:rowOff>152400</xdr:rowOff>
    </xdr:to>
    <xdr:sp macro="" textlink="">
      <xdr:nvSpPr>
        <xdr:cNvPr id="1091" name="AutoShape 67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9963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152400</xdr:colOff>
      <xdr:row>142</xdr:row>
      <xdr:rowOff>152400</xdr:rowOff>
    </xdr:to>
    <xdr:sp macro="" textlink="">
      <xdr:nvSpPr>
        <xdr:cNvPr id="1092" name="AutoShape 68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0021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152400</xdr:colOff>
      <xdr:row>143</xdr:row>
      <xdr:rowOff>152400</xdr:rowOff>
    </xdr:to>
    <xdr:sp macro="" textlink="">
      <xdr:nvSpPr>
        <xdr:cNvPr id="1093" name="AutoShape 69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0098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152400</xdr:colOff>
      <xdr:row>144</xdr:row>
      <xdr:rowOff>152400</xdr:rowOff>
    </xdr:to>
    <xdr:sp macro="" textlink="">
      <xdr:nvSpPr>
        <xdr:cNvPr id="1094" name="AutoShape 70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0213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152400</xdr:rowOff>
    </xdr:to>
    <xdr:sp macro="" textlink="">
      <xdr:nvSpPr>
        <xdr:cNvPr id="1095" name="AutoShape 71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0290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152400</xdr:colOff>
      <xdr:row>146</xdr:row>
      <xdr:rowOff>152400</xdr:rowOff>
    </xdr:to>
    <xdr:sp macro="" textlink="">
      <xdr:nvSpPr>
        <xdr:cNvPr id="1096" name="AutoShape 72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0387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152400</xdr:colOff>
      <xdr:row>147</xdr:row>
      <xdr:rowOff>152400</xdr:rowOff>
    </xdr:to>
    <xdr:sp macro="" textlink="">
      <xdr:nvSpPr>
        <xdr:cNvPr id="1097" name="AutoShape 73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0483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152400</xdr:colOff>
      <xdr:row>148</xdr:row>
      <xdr:rowOff>152400</xdr:rowOff>
    </xdr:to>
    <xdr:sp macro="" textlink="">
      <xdr:nvSpPr>
        <xdr:cNvPr id="1098" name="AutoShape 74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0541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152400</xdr:colOff>
      <xdr:row>149</xdr:row>
      <xdr:rowOff>152400</xdr:rowOff>
    </xdr:to>
    <xdr:sp macro="" textlink="">
      <xdr:nvSpPr>
        <xdr:cNvPr id="1099" name="AutoShape 75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0599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152400</xdr:colOff>
      <xdr:row>150</xdr:row>
      <xdr:rowOff>152400</xdr:rowOff>
    </xdr:to>
    <xdr:sp macro="" textlink="">
      <xdr:nvSpPr>
        <xdr:cNvPr id="1100" name="AutoShape 76" descr="https://thebanks.eu/img/icons/Barclays.png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762000" y="10676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152400</xdr:colOff>
      <xdr:row>156</xdr:row>
      <xdr:rowOff>152400</xdr:rowOff>
    </xdr:to>
    <xdr:sp macro="" textlink="">
      <xdr:nvSpPr>
        <xdr:cNvPr id="1101" name="AutoShape 77" descr="https://thebanks.eu/img/icons/BayernLB.png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762000" y="10910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152400</xdr:colOff>
      <xdr:row>157</xdr:row>
      <xdr:rowOff>152400</xdr:rowOff>
    </xdr:to>
    <xdr:sp macro="" textlink="">
      <xdr:nvSpPr>
        <xdr:cNvPr id="1102" name="AutoShape 78" descr="https://thebanks.eu/img/icons/Sparkassen_Finanzgruppe.png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762000" y="10988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152400</xdr:colOff>
      <xdr:row>158</xdr:row>
      <xdr:rowOff>152400</xdr:rowOff>
    </xdr:to>
    <xdr:sp macro="" textlink="">
      <xdr:nvSpPr>
        <xdr:cNvPr id="1103" name="AutoShape 79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110270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152400</xdr:colOff>
      <xdr:row>163</xdr:row>
      <xdr:rowOff>152400</xdr:rowOff>
    </xdr:to>
    <xdr:sp macro="" textlink="">
      <xdr:nvSpPr>
        <xdr:cNvPr id="1104" name="AutoShape 80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112604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152400</xdr:colOff>
      <xdr:row>168</xdr:row>
      <xdr:rowOff>152400</xdr:rowOff>
    </xdr:to>
    <xdr:sp macro="" textlink="">
      <xdr:nvSpPr>
        <xdr:cNvPr id="1105" name="AutoShape 81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11550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152400</xdr:colOff>
      <xdr:row>169</xdr:row>
      <xdr:rowOff>152400</xdr:rowOff>
    </xdr:to>
    <xdr:sp macro="" textlink="">
      <xdr:nvSpPr>
        <xdr:cNvPr id="1106" name="AutoShape 82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116852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152400</xdr:colOff>
      <xdr:row>170</xdr:row>
      <xdr:rowOff>152400</xdr:rowOff>
    </xdr:to>
    <xdr:sp macro="" textlink="">
      <xdr:nvSpPr>
        <xdr:cNvPr id="1107" name="AutoShape 83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117433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152400</xdr:colOff>
      <xdr:row>171</xdr:row>
      <xdr:rowOff>152400</xdr:rowOff>
    </xdr:to>
    <xdr:sp macro="" textlink="">
      <xdr:nvSpPr>
        <xdr:cNvPr id="1108" name="AutoShape 84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11820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152400</xdr:colOff>
      <xdr:row>172</xdr:row>
      <xdr:rowOff>152400</xdr:rowOff>
    </xdr:to>
    <xdr:sp macro="" textlink="">
      <xdr:nvSpPr>
        <xdr:cNvPr id="1109" name="AutoShape 85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1859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152400</xdr:colOff>
      <xdr:row>173</xdr:row>
      <xdr:rowOff>152400</xdr:rowOff>
    </xdr:to>
    <xdr:sp macro="" textlink="">
      <xdr:nvSpPr>
        <xdr:cNvPr id="1110" name="AutoShape 86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2012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152400</xdr:colOff>
      <xdr:row>175</xdr:row>
      <xdr:rowOff>152400</xdr:rowOff>
    </xdr:to>
    <xdr:sp macro="" textlink="">
      <xdr:nvSpPr>
        <xdr:cNvPr id="1111" name="AutoShape 87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121862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152400</xdr:colOff>
      <xdr:row>179</xdr:row>
      <xdr:rowOff>152400</xdr:rowOff>
    </xdr:to>
    <xdr:sp macro="" textlink="">
      <xdr:nvSpPr>
        <xdr:cNvPr id="1112" name="AutoShape 88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12456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152400</xdr:colOff>
      <xdr:row>180</xdr:row>
      <xdr:rowOff>152400</xdr:rowOff>
    </xdr:to>
    <xdr:sp macro="" textlink="">
      <xdr:nvSpPr>
        <xdr:cNvPr id="1113" name="AutoShape 89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12495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152400</xdr:colOff>
      <xdr:row>181</xdr:row>
      <xdr:rowOff>152400</xdr:rowOff>
    </xdr:to>
    <xdr:sp macro="" textlink="">
      <xdr:nvSpPr>
        <xdr:cNvPr id="1114" name="AutoShape 90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12534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152400</xdr:colOff>
      <xdr:row>183</xdr:row>
      <xdr:rowOff>152400</xdr:rowOff>
    </xdr:to>
    <xdr:sp macro="" textlink="">
      <xdr:nvSpPr>
        <xdr:cNvPr id="1115" name="AutoShape 91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12613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152400</xdr:colOff>
      <xdr:row>186</xdr:row>
      <xdr:rowOff>152400</xdr:rowOff>
    </xdr:to>
    <xdr:sp macro="" textlink="">
      <xdr:nvSpPr>
        <xdr:cNvPr id="1116" name="AutoShape 92" descr="https://thebanks.eu/img/icons/Commerzbank.png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762000" y="12806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152400</xdr:colOff>
      <xdr:row>190</xdr:row>
      <xdr:rowOff>152400</xdr:rowOff>
    </xdr:to>
    <xdr:sp macro="" textlink="">
      <xdr:nvSpPr>
        <xdr:cNvPr id="1117" name="AutoShape 93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13038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152400</xdr:colOff>
      <xdr:row>191</xdr:row>
      <xdr:rowOff>152400</xdr:rowOff>
    </xdr:to>
    <xdr:sp macro="" textlink="">
      <xdr:nvSpPr>
        <xdr:cNvPr id="1118" name="AutoShape 94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13420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152400</xdr:colOff>
      <xdr:row>193</xdr:row>
      <xdr:rowOff>152400</xdr:rowOff>
    </xdr:to>
    <xdr:sp macro="" textlink="">
      <xdr:nvSpPr>
        <xdr:cNvPr id="1119" name="AutoShape 95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13632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152400</xdr:colOff>
      <xdr:row>194</xdr:row>
      <xdr:rowOff>152400</xdr:rowOff>
    </xdr:to>
    <xdr:sp macro="" textlink="">
      <xdr:nvSpPr>
        <xdr:cNvPr id="1120" name="AutoShape 96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37093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152400</xdr:colOff>
      <xdr:row>195</xdr:row>
      <xdr:rowOff>152400</xdr:rowOff>
    </xdr:to>
    <xdr:sp macro="" textlink="">
      <xdr:nvSpPr>
        <xdr:cNvPr id="1121" name="AutoShape 97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3767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152400</xdr:colOff>
      <xdr:row>196</xdr:row>
      <xdr:rowOff>152400</xdr:rowOff>
    </xdr:to>
    <xdr:sp macro="" textlink="">
      <xdr:nvSpPr>
        <xdr:cNvPr id="1122" name="AutoShape 98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39207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152400</xdr:colOff>
      <xdr:row>197</xdr:row>
      <xdr:rowOff>152400</xdr:rowOff>
    </xdr:to>
    <xdr:sp macro="" textlink="">
      <xdr:nvSpPr>
        <xdr:cNvPr id="1123" name="AutoShape 99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4074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152400</xdr:colOff>
      <xdr:row>198</xdr:row>
      <xdr:rowOff>152400</xdr:rowOff>
    </xdr:to>
    <xdr:sp macro="" textlink="">
      <xdr:nvSpPr>
        <xdr:cNvPr id="1124" name="AutoShape 100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4189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152400</xdr:colOff>
      <xdr:row>199</xdr:row>
      <xdr:rowOff>152400</xdr:rowOff>
    </xdr:to>
    <xdr:sp macro="" textlink="">
      <xdr:nvSpPr>
        <xdr:cNvPr id="1125" name="AutoShape 101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43046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152400</xdr:colOff>
      <xdr:row>200</xdr:row>
      <xdr:rowOff>152400</xdr:rowOff>
    </xdr:to>
    <xdr:sp macro="" textlink="">
      <xdr:nvSpPr>
        <xdr:cNvPr id="1126" name="AutoShape 102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4419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152400</xdr:colOff>
      <xdr:row>201</xdr:row>
      <xdr:rowOff>152400</xdr:rowOff>
    </xdr:to>
    <xdr:sp macro="" textlink="">
      <xdr:nvSpPr>
        <xdr:cNvPr id="1127" name="AutoShape 103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4554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152400</xdr:colOff>
      <xdr:row>202</xdr:row>
      <xdr:rowOff>152400</xdr:rowOff>
    </xdr:to>
    <xdr:sp macro="" textlink="">
      <xdr:nvSpPr>
        <xdr:cNvPr id="1128" name="AutoShape 104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4669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152400</xdr:colOff>
      <xdr:row>203</xdr:row>
      <xdr:rowOff>152400</xdr:rowOff>
    </xdr:to>
    <xdr:sp macro="" textlink="">
      <xdr:nvSpPr>
        <xdr:cNvPr id="1129" name="AutoShape 105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4803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152400</xdr:colOff>
      <xdr:row>204</xdr:row>
      <xdr:rowOff>152400</xdr:rowOff>
    </xdr:to>
    <xdr:sp macro="" textlink="">
      <xdr:nvSpPr>
        <xdr:cNvPr id="1130" name="AutoShape 106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4938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152400</xdr:colOff>
      <xdr:row>205</xdr:row>
      <xdr:rowOff>152400</xdr:rowOff>
    </xdr:to>
    <xdr:sp macro="" textlink="">
      <xdr:nvSpPr>
        <xdr:cNvPr id="1131" name="AutoShape 107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5091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152400</xdr:colOff>
      <xdr:row>206</xdr:row>
      <xdr:rowOff>152400</xdr:rowOff>
    </xdr:to>
    <xdr:sp macro="" textlink="">
      <xdr:nvSpPr>
        <xdr:cNvPr id="1132" name="AutoShape 108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5244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152400</xdr:colOff>
      <xdr:row>207</xdr:row>
      <xdr:rowOff>152400</xdr:rowOff>
    </xdr:to>
    <xdr:sp macro="" textlink="">
      <xdr:nvSpPr>
        <xdr:cNvPr id="1133" name="AutoShape 109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5360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152400</xdr:colOff>
      <xdr:row>208</xdr:row>
      <xdr:rowOff>152400</xdr:rowOff>
    </xdr:to>
    <xdr:sp macro="" textlink="">
      <xdr:nvSpPr>
        <xdr:cNvPr id="1134" name="AutoShape 110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5494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152400</xdr:colOff>
      <xdr:row>209</xdr:row>
      <xdr:rowOff>152400</xdr:rowOff>
    </xdr:to>
    <xdr:sp macro="" textlink="">
      <xdr:nvSpPr>
        <xdr:cNvPr id="1135" name="AutoShape 111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5628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152400</xdr:colOff>
      <xdr:row>210</xdr:row>
      <xdr:rowOff>152400</xdr:rowOff>
    </xdr:to>
    <xdr:sp macro="" textlink="">
      <xdr:nvSpPr>
        <xdr:cNvPr id="1136" name="AutoShape 112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15781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152400</xdr:colOff>
      <xdr:row>233</xdr:row>
      <xdr:rowOff>152400</xdr:rowOff>
    </xdr:to>
    <xdr:sp macro="" textlink="">
      <xdr:nvSpPr>
        <xdr:cNvPr id="1137" name="AutoShape 113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17899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152400</xdr:colOff>
      <xdr:row>234</xdr:row>
      <xdr:rowOff>152400</xdr:rowOff>
    </xdr:to>
    <xdr:sp macro="" textlink="">
      <xdr:nvSpPr>
        <xdr:cNvPr id="1138" name="AutoShape 114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17976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152400</xdr:colOff>
      <xdr:row>235</xdr:row>
      <xdr:rowOff>152400</xdr:rowOff>
    </xdr:to>
    <xdr:sp macro="" textlink="">
      <xdr:nvSpPr>
        <xdr:cNvPr id="1139" name="AutoShape 115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18091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152400</xdr:colOff>
      <xdr:row>236</xdr:row>
      <xdr:rowOff>152400</xdr:rowOff>
    </xdr:to>
    <xdr:sp macro="" textlink="">
      <xdr:nvSpPr>
        <xdr:cNvPr id="1140" name="AutoShape 116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182070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152400</xdr:colOff>
      <xdr:row>237</xdr:row>
      <xdr:rowOff>152400</xdr:rowOff>
    </xdr:to>
    <xdr:sp macro="" textlink="">
      <xdr:nvSpPr>
        <xdr:cNvPr id="1141" name="AutoShape 117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18303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152400</xdr:colOff>
      <xdr:row>239</xdr:row>
      <xdr:rowOff>152400</xdr:rowOff>
    </xdr:to>
    <xdr:sp macro="" textlink="">
      <xdr:nvSpPr>
        <xdr:cNvPr id="1142" name="AutoShape 118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18743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152400</xdr:colOff>
      <xdr:row>240</xdr:row>
      <xdr:rowOff>152400</xdr:rowOff>
    </xdr:to>
    <xdr:sp macro="" textlink="">
      <xdr:nvSpPr>
        <xdr:cNvPr id="1143" name="AutoShape 119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188775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152400</xdr:colOff>
      <xdr:row>241</xdr:row>
      <xdr:rowOff>152400</xdr:rowOff>
    </xdr:to>
    <xdr:sp macro="" textlink="">
      <xdr:nvSpPr>
        <xdr:cNvPr id="1144" name="AutoShape 120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19011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152400</xdr:colOff>
      <xdr:row>242</xdr:row>
      <xdr:rowOff>152400</xdr:rowOff>
    </xdr:to>
    <xdr:sp macro="" textlink="">
      <xdr:nvSpPr>
        <xdr:cNvPr id="1145" name="AutoShape 121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19146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152400</xdr:colOff>
      <xdr:row>243</xdr:row>
      <xdr:rowOff>152400</xdr:rowOff>
    </xdr:to>
    <xdr:sp macro="" textlink="">
      <xdr:nvSpPr>
        <xdr:cNvPr id="1146" name="AutoShape 122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19280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152400</xdr:colOff>
      <xdr:row>244</xdr:row>
      <xdr:rowOff>152400</xdr:rowOff>
    </xdr:to>
    <xdr:sp macro="" textlink="">
      <xdr:nvSpPr>
        <xdr:cNvPr id="1147" name="AutoShape 123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19414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152400</xdr:colOff>
      <xdr:row>245</xdr:row>
      <xdr:rowOff>152400</xdr:rowOff>
    </xdr:to>
    <xdr:sp macro="" textlink="">
      <xdr:nvSpPr>
        <xdr:cNvPr id="1148" name="AutoShape 124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19587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152400</xdr:colOff>
      <xdr:row>246</xdr:row>
      <xdr:rowOff>152400</xdr:rowOff>
    </xdr:to>
    <xdr:sp macro="" textlink="">
      <xdr:nvSpPr>
        <xdr:cNvPr id="1149" name="AutoShape 125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197977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247</xdr:row>
      <xdr:rowOff>152400</xdr:rowOff>
    </xdr:to>
    <xdr:sp macro="" textlink="">
      <xdr:nvSpPr>
        <xdr:cNvPr id="1150" name="AutoShape 126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19951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152400</xdr:colOff>
      <xdr:row>248</xdr:row>
      <xdr:rowOff>152400</xdr:rowOff>
    </xdr:to>
    <xdr:sp macro="" textlink="">
      <xdr:nvSpPr>
        <xdr:cNvPr id="1151" name="AutoShape 127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0085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152400</xdr:colOff>
      <xdr:row>249</xdr:row>
      <xdr:rowOff>152400</xdr:rowOff>
    </xdr:to>
    <xdr:sp macro="" textlink="">
      <xdr:nvSpPr>
        <xdr:cNvPr id="1152" name="AutoShape 128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02196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152400</xdr:colOff>
      <xdr:row>250</xdr:row>
      <xdr:rowOff>152400</xdr:rowOff>
    </xdr:to>
    <xdr:sp macro="" textlink="">
      <xdr:nvSpPr>
        <xdr:cNvPr id="1153" name="AutoShape 129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0353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152400</xdr:colOff>
      <xdr:row>251</xdr:row>
      <xdr:rowOff>152400</xdr:rowOff>
    </xdr:to>
    <xdr:sp macro="" textlink="">
      <xdr:nvSpPr>
        <xdr:cNvPr id="1154" name="AutoShape 130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0621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152400</xdr:colOff>
      <xdr:row>252</xdr:row>
      <xdr:rowOff>152400</xdr:rowOff>
    </xdr:to>
    <xdr:sp macro="" textlink="">
      <xdr:nvSpPr>
        <xdr:cNvPr id="1155" name="AutoShape 131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0755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152400</xdr:colOff>
      <xdr:row>253</xdr:row>
      <xdr:rowOff>152400</xdr:rowOff>
    </xdr:to>
    <xdr:sp macro="" textlink="">
      <xdr:nvSpPr>
        <xdr:cNvPr id="1156" name="AutoShape 132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0909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152400</xdr:colOff>
      <xdr:row>254</xdr:row>
      <xdr:rowOff>152400</xdr:rowOff>
    </xdr:to>
    <xdr:sp macro="" textlink="">
      <xdr:nvSpPr>
        <xdr:cNvPr id="1157" name="AutoShape 133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11388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152400</xdr:colOff>
      <xdr:row>255</xdr:row>
      <xdr:rowOff>152400</xdr:rowOff>
    </xdr:to>
    <xdr:sp macro="" textlink="">
      <xdr:nvSpPr>
        <xdr:cNvPr id="1158" name="AutoShape 134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1273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152400</xdr:colOff>
      <xdr:row>256</xdr:row>
      <xdr:rowOff>152400</xdr:rowOff>
    </xdr:to>
    <xdr:sp macro="" textlink="">
      <xdr:nvSpPr>
        <xdr:cNvPr id="1159" name="AutoShape 135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1407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152400</xdr:colOff>
      <xdr:row>257</xdr:row>
      <xdr:rowOff>152400</xdr:rowOff>
    </xdr:to>
    <xdr:sp macro="" textlink="">
      <xdr:nvSpPr>
        <xdr:cNvPr id="1160" name="AutoShape 136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1541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258</xdr:row>
      <xdr:rowOff>152400</xdr:rowOff>
    </xdr:to>
    <xdr:sp macro="" textlink="">
      <xdr:nvSpPr>
        <xdr:cNvPr id="1161" name="AutoShape 137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1676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152400</xdr:colOff>
      <xdr:row>259</xdr:row>
      <xdr:rowOff>152400</xdr:rowOff>
    </xdr:to>
    <xdr:sp macro="" textlink="">
      <xdr:nvSpPr>
        <xdr:cNvPr id="1162" name="AutoShape 138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18103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152400</xdr:colOff>
      <xdr:row>260</xdr:row>
      <xdr:rowOff>152400</xdr:rowOff>
    </xdr:to>
    <xdr:sp macro="" textlink="">
      <xdr:nvSpPr>
        <xdr:cNvPr id="1163" name="AutoShape 139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2058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152400</xdr:colOff>
      <xdr:row>261</xdr:row>
      <xdr:rowOff>152400</xdr:rowOff>
    </xdr:to>
    <xdr:sp macro="" textlink="">
      <xdr:nvSpPr>
        <xdr:cNvPr id="1164" name="AutoShape 140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2231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152400</xdr:colOff>
      <xdr:row>262</xdr:row>
      <xdr:rowOff>152400</xdr:rowOff>
    </xdr:to>
    <xdr:sp macro="" textlink="">
      <xdr:nvSpPr>
        <xdr:cNvPr id="1165" name="AutoShape 141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2365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152400</xdr:colOff>
      <xdr:row>263</xdr:row>
      <xdr:rowOff>152400</xdr:rowOff>
    </xdr:to>
    <xdr:sp macro="" textlink="">
      <xdr:nvSpPr>
        <xdr:cNvPr id="1166" name="AutoShape 142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2480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152400</xdr:colOff>
      <xdr:row>264</xdr:row>
      <xdr:rowOff>152400</xdr:rowOff>
    </xdr:to>
    <xdr:sp macro="" textlink="">
      <xdr:nvSpPr>
        <xdr:cNvPr id="1167" name="AutoShape 143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2615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152400</xdr:colOff>
      <xdr:row>265</xdr:row>
      <xdr:rowOff>152400</xdr:rowOff>
    </xdr:to>
    <xdr:sp macro="" textlink="">
      <xdr:nvSpPr>
        <xdr:cNvPr id="1168" name="AutoShape 144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2768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152400</xdr:colOff>
      <xdr:row>266</xdr:row>
      <xdr:rowOff>152400</xdr:rowOff>
    </xdr:to>
    <xdr:sp macro="" textlink="">
      <xdr:nvSpPr>
        <xdr:cNvPr id="1169" name="AutoShape 145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29028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152400</xdr:colOff>
      <xdr:row>267</xdr:row>
      <xdr:rowOff>152400</xdr:rowOff>
    </xdr:to>
    <xdr:sp macro="" textlink="">
      <xdr:nvSpPr>
        <xdr:cNvPr id="1170" name="AutoShape 146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3018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152400</xdr:colOff>
      <xdr:row>268</xdr:row>
      <xdr:rowOff>152400</xdr:rowOff>
    </xdr:to>
    <xdr:sp macro="" textlink="">
      <xdr:nvSpPr>
        <xdr:cNvPr id="1171" name="AutoShape 147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3171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152400</xdr:colOff>
      <xdr:row>269</xdr:row>
      <xdr:rowOff>152400</xdr:rowOff>
    </xdr:to>
    <xdr:sp macro="" textlink="">
      <xdr:nvSpPr>
        <xdr:cNvPr id="1172" name="AutoShape 148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3343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152400</xdr:colOff>
      <xdr:row>270</xdr:row>
      <xdr:rowOff>152400</xdr:rowOff>
    </xdr:to>
    <xdr:sp macro="" textlink="">
      <xdr:nvSpPr>
        <xdr:cNvPr id="1173" name="AutoShape 149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34781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152400</xdr:colOff>
      <xdr:row>271</xdr:row>
      <xdr:rowOff>152400</xdr:rowOff>
    </xdr:to>
    <xdr:sp macro="" textlink="">
      <xdr:nvSpPr>
        <xdr:cNvPr id="1174" name="AutoShape 150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3650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152400</xdr:colOff>
      <xdr:row>272</xdr:row>
      <xdr:rowOff>152400</xdr:rowOff>
    </xdr:to>
    <xdr:sp macro="" textlink="">
      <xdr:nvSpPr>
        <xdr:cNvPr id="1175" name="AutoShape 151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3784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273</xdr:row>
      <xdr:rowOff>152400</xdr:rowOff>
    </xdr:to>
    <xdr:sp macro="" textlink="">
      <xdr:nvSpPr>
        <xdr:cNvPr id="1176" name="AutoShape 152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391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152400</xdr:rowOff>
    </xdr:to>
    <xdr:sp macro="" textlink="">
      <xdr:nvSpPr>
        <xdr:cNvPr id="1177" name="AutoShape 153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4053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152400</xdr:rowOff>
    </xdr:to>
    <xdr:sp macro="" textlink="">
      <xdr:nvSpPr>
        <xdr:cNvPr id="1178" name="AutoShape 154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4168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152400</xdr:rowOff>
    </xdr:to>
    <xdr:sp macro="" textlink="">
      <xdr:nvSpPr>
        <xdr:cNvPr id="1179" name="AutoShape 155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43030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152400</xdr:rowOff>
    </xdr:to>
    <xdr:sp macro="" textlink="">
      <xdr:nvSpPr>
        <xdr:cNvPr id="1180" name="AutoShape 156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441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152400</xdr:rowOff>
    </xdr:to>
    <xdr:sp macro="" textlink="">
      <xdr:nvSpPr>
        <xdr:cNvPr id="1181" name="AutoShape 157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245335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152400</xdr:rowOff>
    </xdr:to>
    <xdr:sp macro="" textlink="">
      <xdr:nvSpPr>
        <xdr:cNvPr id="1182" name="AutoShape 158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24667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152400</xdr:rowOff>
    </xdr:to>
    <xdr:sp macro="" textlink="">
      <xdr:nvSpPr>
        <xdr:cNvPr id="1183" name="AutoShape 159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248211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281</xdr:row>
      <xdr:rowOff>152400</xdr:rowOff>
    </xdr:to>
    <xdr:sp macro="" textlink="">
      <xdr:nvSpPr>
        <xdr:cNvPr id="1184" name="AutoShape 160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24974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282</xdr:row>
      <xdr:rowOff>152400</xdr:rowOff>
    </xdr:to>
    <xdr:sp macro="" textlink="">
      <xdr:nvSpPr>
        <xdr:cNvPr id="1185" name="AutoShape 161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25127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152400</xdr:rowOff>
    </xdr:to>
    <xdr:sp macro="" textlink="">
      <xdr:nvSpPr>
        <xdr:cNvPr id="1186" name="AutoShape 162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252812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290</xdr:row>
      <xdr:rowOff>152400</xdr:rowOff>
    </xdr:to>
    <xdr:sp macro="" textlink="">
      <xdr:nvSpPr>
        <xdr:cNvPr id="1187" name="AutoShape 163" descr="https://thebanks.eu/img/icons/Mediobanca.png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762000" y="257641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152400</xdr:rowOff>
    </xdr:to>
    <xdr:sp macro="" textlink="">
      <xdr:nvSpPr>
        <xdr:cNvPr id="1188" name="AutoShape 164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25959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152400</xdr:rowOff>
    </xdr:to>
    <xdr:sp macro="" textlink="">
      <xdr:nvSpPr>
        <xdr:cNvPr id="1189" name="AutoShape 165" descr="https://thebanks.eu/img/icons/Commerzbank.png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762000" y="26404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152400</xdr:rowOff>
    </xdr:to>
    <xdr:sp macro="" textlink="">
      <xdr:nvSpPr>
        <xdr:cNvPr id="1190" name="AutoShape 166" descr="https://thebanks.eu/img/icons/Commerzbank.png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762000" y="26443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152400</xdr:rowOff>
    </xdr:to>
    <xdr:sp macro="" textlink="">
      <xdr:nvSpPr>
        <xdr:cNvPr id="1191" name="AutoShape 167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26866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152400</xdr:rowOff>
    </xdr:to>
    <xdr:sp macro="" textlink="">
      <xdr:nvSpPr>
        <xdr:cNvPr id="1192" name="AutoShape 168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27576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152400</xdr:rowOff>
    </xdr:to>
    <xdr:sp macro="" textlink="">
      <xdr:nvSpPr>
        <xdr:cNvPr id="1193" name="AutoShape 169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27923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152400</xdr:rowOff>
    </xdr:to>
    <xdr:sp macro="" textlink="">
      <xdr:nvSpPr>
        <xdr:cNvPr id="1194" name="AutoShape 170" descr="https://thebanks.eu/img/icons/Rabobank.png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762000" y="27981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152400</xdr:rowOff>
    </xdr:to>
    <xdr:sp macro="" textlink="">
      <xdr:nvSpPr>
        <xdr:cNvPr id="1195" name="AutoShape 171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28058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152400</xdr:rowOff>
    </xdr:to>
    <xdr:sp macro="" textlink="">
      <xdr:nvSpPr>
        <xdr:cNvPr id="1196" name="AutoShape 172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28135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152400</xdr:rowOff>
    </xdr:to>
    <xdr:sp macro="" textlink="">
      <xdr:nvSpPr>
        <xdr:cNvPr id="1197" name="AutoShape 173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8311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152400</xdr:rowOff>
    </xdr:to>
    <xdr:sp macro="" textlink="">
      <xdr:nvSpPr>
        <xdr:cNvPr id="1198" name="AutoShape 174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8388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152400</xdr:rowOff>
    </xdr:to>
    <xdr:sp macro="" textlink="">
      <xdr:nvSpPr>
        <xdr:cNvPr id="1199" name="AutoShape 175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8446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152400</xdr:rowOff>
    </xdr:to>
    <xdr:sp macro="" textlink="">
      <xdr:nvSpPr>
        <xdr:cNvPr id="1200" name="AutoShape 176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28523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152400</xdr:rowOff>
    </xdr:to>
    <xdr:sp macro="" textlink="">
      <xdr:nvSpPr>
        <xdr:cNvPr id="1201" name="AutoShape 177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288121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152400</xdr:rowOff>
    </xdr:to>
    <xdr:sp macro="" textlink="">
      <xdr:nvSpPr>
        <xdr:cNvPr id="1202" name="AutoShape 178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88893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152400</xdr:rowOff>
    </xdr:to>
    <xdr:sp macro="" textlink="">
      <xdr:nvSpPr>
        <xdr:cNvPr id="1203" name="AutoShape 179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9004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152400</xdr:rowOff>
    </xdr:to>
    <xdr:sp macro="" textlink="">
      <xdr:nvSpPr>
        <xdr:cNvPr id="1204" name="AutoShape 180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291779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152400</xdr:rowOff>
    </xdr:to>
    <xdr:sp macro="" textlink="">
      <xdr:nvSpPr>
        <xdr:cNvPr id="1205" name="AutoShape 181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29216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152400</xdr:rowOff>
    </xdr:to>
    <xdr:sp macro="" textlink="">
      <xdr:nvSpPr>
        <xdr:cNvPr id="1206" name="AutoShape 182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29372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152400</xdr:rowOff>
    </xdr:to>
    <xdr:sp macro="" textlink="">
      <xdr:nvSpPr>
        <xdr:cNvPr id="1207" name="AutoShape 183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29506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152400</xdr:rowOff>
    </xdr:to>
    <xdr:sp macro="" textlink="">
      <xdr:nvSpPr>
        <xdr:cNvPr id="1208" name="AutoShape 184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30600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152400</xdr:rowOff>
    </xdr:to>
    <xdr:sp macro="" textlink="">
      <xdr:nvSpPr>
        <xdr:cNvPr id="1209" name="AutoShape 185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30697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152400</xdr:rowOff>
    </xdr:to>
    <xdr:sp macro="" textlink="">
      <xdr:nvSpPr>
        <xdr:cNvPr id="1210" name="AutoShape 186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307752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152400</xdr:rowOff>
    </xdr:to>
    <xdr:sp macro="" textlink="">
      <xdr:nvSpPr>
        <xdr:cNvPr id="1211" name="AutoShape 187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30872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152400</xdr:rowOff>
    </xdr:to>
    <xdr:sp macro="" textlink="">
      <xdr:nvSpPr>
        <xdr:cNvPr id="1212" name="AutoShape 188" descr="https://thebanks.eu/img/icons/Credit_Suisse.png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762000" y="30930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152400</xdr:rowOff>
    </xdr:to>
    <xdr:sp macro="" textlink="">
      <xdr:nvSpPr>
        <xdr:cNvPr id="1213" name="AutoShape 189" descr="https://thebanks.eu/img/icons/Credit_Suisse.png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762000" y="310076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152400</xdr:rowOff>
    </xdr:to>
    <xdr:sp macro="" textlink="">
      <xdr:nvSpPr>
        <xdr:cNvPr id="1214" name="AutoShape 190" descr="https://thebanks.eu/img/icons/Rabobank.png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762000" y="310848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152400</xdr:rowOff>
    </xdr:to>
    <xdr:sp macro="" textlink="">
      <xdr:nvSpPr>
        <xdr:cNvPr id="1215" name="AutoShape 191" descr="https://thebanks.eu/img/icons/Deutsche_Bank.png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762000" y="31239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152400</xdr:rowOff>
    </xdr:to>
    <xdr:sp macro="" textlink="">
      <xdr:nvSpPr>
        <xdr:cNvPr id="1216" name="AutoShape 192" descr="https://thebanks.eu/img/icons/Sparkassen_Finanzgruppe.png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762000" y="31278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152400</xdr:rowOff>
    </xdr:to>
    <xdr:sp macro="" textlink="">
      <xdr:nvSpPr>
        <xdr:cNvPr id="1217" name="AutoShape 193" descr="https://thebanks.eu/img/icons/Dexia.png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762000" y="3139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152400</xdr:rowOff>
    </xdr:to>
    <xdr:sp macro="" textlink="">
      <xdr:nvSpPr>
        <xdr:cNvPr id="1218" name="AutoShape 194" descr="https://thebanks.eu/img/icons/Dexia.png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762000" y="31471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152400</xdr:rowOff>
    </xdr:to>
    <xdr:sp macro="" textlink="">
      <xdr:nvSpPr>
        <xdr:cNvPr id="1219" name="AutoShape 195" descr="https://thebanks.eu/img/icons/Dexia.png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762000" y="31529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152400</xdr:rowOff>
    </xdr:to>
    <xdr:sp macro="" textlink="">
      <xdr:nvSpPr>
        <xdr:cNvPr id="1220" name="AutoShape 196" descr="https://thebanks.eu/img/icons/Dexia.png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762000" y="315687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152400</xdr:rowOff>
    </xdr:to>
    <xdr:sp macro="" textlink="">
      <xdr:nvSpPr>
        <xdr:cNvPr id="1221" name="AutoShape 197" descr="https://thebanks.eu/img/icons/Dexia.png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762000" y="31626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152400</xdr:rowOff>
    </xdr:to>
    <xdr:sp macro="" textlink="">
      <xdr:nvSpPr>
        <xdr:cNvPr id="1222" name="AutoShape 198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31724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152400</xdr:rowOff>
    </xdr:to>
    <xdr:sp macro="" textlink="">
      <xdr:nvSpPr>
        <xdr:cNvPr id="1223" name="AutoShape 199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31763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152400</xdr:rowOff>
    </xdr:to>
    <xdr:sp macro="" textlink="">
      <xdr:nvSpPr>
        <xdr:cNvPr id="1224" name="AutoShape 200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32810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152400</xdr:rowOff>
    </xdr:to>
    <xdr:sp macro="" textlink="">
      <xdr:nvSpPr>
        <xdr:cNvPr id="1225" name="AutoShape 201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329879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152400</xdr:rowOff>
    </xdr:to>
    <xdr:sp macro="" textlink="">
      <xdr:nvSpPr>
        <xdr:cNvPr id="1226" name="AutoShape 202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33026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152400</xdr:rowOff>
    </xdr:to>
    <xdr:sp macro="" textlink="">
      <xdr:nvSpPr>
        <xdr:cNvPr id="1227" name="AutoShape 203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33123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152400</xdr:rowOff>
    </xdr:to>
    <xdr:sp macro="" textlink="">
      <xdr:nvSpPr>
        <xdr:cNvPr id="1228" name="AutoShape 204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33182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152400</xdr:rowOff>
    </xdr:to>
    <xdr:sp macro="" textlink="">
      <xdr:nvSpPr>
        <xdr:cNvPr id="1229" name="AutoShape 205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33682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152400</xdr:rowOff>
    </xdr:to>
    <xdr:sp macro="" textlink="">
      <xdr:nvSpPr>
        <xdr:cNvPr id="1230" name="AutoShape 206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338185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152400</xdr:rowOff>
    </xdr:to>
    <xdr:sp macro="" textlink="">
      <xdr:nvSpPr>
        <xdr:cNvPr id="1231" name="AutoShape 207" descr="https://thebanks.eu/img/icons/GE_Capital.png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762000" y="33895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152400</xdr:rowOff>
    </xdr:to>
    <xdr:sp macro="" textlink="">
      <xdr:nvSpPr>
        <xdr:cNvPr id="1232" name="AutoShape 208" descr="https://thebanks.eu/img/icons/GE_Capital.png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762000" y="33972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152400</xdr:rowOff>
    </xdr:to>
    <xdr:sp macro="" textlink="">
      <xdr:nvSpPr>
        <xdr:cNvPr id="1233" name="AutoShape 209" descr="https://thebanks.eu/img/icons/GE_Capital.png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762000" y="34030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152400</xdr:rowOff>
    </xdr:to>
    <xdr:sp macro="" textlink="">
      <xdr:nvSpPr>
        <xdr:cNvPr id="1234" name="AutoShape 210" descr="https://thebanks.eu/img/icons/GE_Capital.png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762000" y="34165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152400</xdr:rowOff>
    </xdr:to>
    <xdr:sp macro="" textlink="">
      <xdr:nvSpPr>
        <xdr:cNvPr id="1235" name="AutoShape 211" descr="https://thebanks.eu/img/icons/GE_Capital.png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762000" y="342614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152400</xdr:rowOff>
    </xdr:to>
    <xdr:sp macro="" textlink="">
      <xdr:nvSpPr>
        <xdr:cNvPr id="1236" name="AutoShape 212" descr="https://thebanks.eu/img/icons/GE_Capital.png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762000" y="34339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152400</xdr:rowOff>
    </xdr:to>
    <xdr:sp macro="" textlink="">
      <xdr:nvSpPr>
        <xdr:cNvPr id="1237" name="AutoShape 213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34531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152400</xdr:rowOff>
    </xdr:to>
    <xdr:sp macro="" textlink="">
      <xdr:nvSpPr>
        <xdr:cNvPr id="1238" name="AutoShape 214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34570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152400</xdr:rowOff>
    </xdr:to>
    <xdr:sp macro="" textlink="">
      <xdr:nvSpPr>
        <xdr:cNvPr id="1239" name="AutoShape 215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34610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152400</xdr:rowOff>
    </xdr:to>
    <xdr:sp macro="" textlink="">
      <xdr:nvSpPr>
        <xdr:cNvPr id="1240" name="AutoShape 216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34784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152400</xdr:rowOff>
    </xdr:to>
    <xdr:sp macro="" textlink="">
      <xdr:nvSpPr>
        <xdr:cNvPr id="1241" name="AutoShape 217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3482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152400</xdr:rowOff>
    </xdr:to>
    <xdr:sp macro="" textlink="">
      <xdr:nvSpPr>
        <xdr:cNvPr id="1242" name="AutoShape 218" descr="https://thebanks.eu/img/icons/HSBC.png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762000" y="34862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152400</xdr:rowOff>
    </xdr:to>
    <xdr:sp macro="" textlink="">
      <xdr:nvSpPr>
        <xdr:cNvPr id="1243" name="AutoShape 219" descr="https://thebanks.eu/img/icons/HSBC.png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762000" y="3497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152400</xdr:rowOff>
    </xdr:to>
    <xdr:sp macro="" textlink="">
      <xdr:nvSpPr>
        <xdr:cNvPr id="1244" name="AutoShape 220" descr="https://thebanks.eu/img/icons/HSBC.png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762000" y="35035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152400</xdr:rowOff>
    </xdr:to>
    <xdr:sp macro="" textlink="">
      <xdr:nvSpPr>
        <xdr:cNvPr id="1245" name="AutoShape 221" descr="https://thebanks.eu/img/icons/HSBC.png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762000" y="35074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152400</xdr:rowOff>
    </xdr:to>
    <xdr:sp macro="" textlink="">
      <xdr:nvSpPr>
        <xdr:cNvPr id="1246" name="AutoShape 222" descr="https://thebanks.eu/img/icons/HSBC.png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762000" y="351329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152400</xdr:rowOff>
    </xdr:to>
    <xdr:sp macro="" textlink="">
      <xdr:nvSpPr>
        <xdr:cNvPr id="1247" name="AutoShape 223" descr="https://thebanks.eu/img/icons/HSBC.png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762000" y="35210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152400</xdr:rowOff>
    </xdr:to>
    <xdr:sp macro="" textlink="">
      <xdr:nvSpPr>
        <xdr:cNvPr id="1248" name="AutoShape 224" descr="https://thebanks.eu/img/icons/HSBC.png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762000" y="35249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152400</xdr:rowOff>
    </xdr:to>
    <xdr:sp macro="" textlink="">
      <xdr:nvSpPr>
        <xdr:cNvPr id="1249" name="AutoShape 225" descr="https://thebanks.eu/img/icons/Commerzbank.png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762000" y="35423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152400</xdr:colOff>
      <xdr:row>435</xdr:row>
      <xdr:rowOff>152400</xdr:rowOff>
    </xdr:to>
    <xdr:sp macro="" textlink="">
      <xdr:nvSpPr>
        <xdr:cNvPr id="1250" name="AutoShape 226" descr="https://thebanks.eu/img/icons/ING.png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762000" y="3575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152400</xdr:colOff>
      <xdr:row>436</xdr:row>
      <xdr:rowOff>152400</xdr:rowOff>
    </xdr:to>
    <xdr:sp macro="" textlink="">
      <xdr:nvSpPr>
        <xdr:cNvPr id="1251" name="AutoShape 227" descr="https://thebanks.eu/img/icons/ING.png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762000" y="35790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152400</xdr:rowOff>
    </xdr:to>
    <xdr:sp macro="" textlink="">
      <xdr:nvSpPr>
        <xdr:cNvPr id="1252" name="AutoShape 228" descr="https://thebanks.eu/img/icons/ING.png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762000" y="35829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152400</xdr:rowOff>
    </xdr:to>
    <xdr:sp macro="" textlink="">
      <xdr:nvSpPr>
        <xdr:cNvPr id="1253" name="AutoShape 229" descr="https://thebanks.eu/img/icons/ING.png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762000" y="36097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152400</xdr:rowOff>
    </xdr:to>
    <xdr:sp macro="" textlink="">
      <xdr:nvSpPr>
        <xdr:cNvPr id="1254" name="AutoShape 230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36366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152400</xdr:rowOff>
    </xdr:to>
    <xdr:sp macro="" textlink="">
      <xdr:nvSpPr>
        <xdr:cNvPr id="1255" name="AutoShape 231" descr="https://thebanks.eu/img/icons/Intesa_Sanpaolo.png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762000" y="365217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152400</xdr:rowOff>
    </xdr:to>
    <xdr:sp macro="" textlink="">
      <xdr:nvSpPr>
        <xdr:cNvPr id="1256" name="AutoShape 232" descr="https://thebanks.eu/img/icons/Jyske_Bank.png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762000" y="36966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152400</xdr:rowOff>
    </xdr:to>
    <xdr:sp macro="" textlink="">
      <xdr:nvSpPr>
        <xdr:cNvPr id="1257" name="AutoShape 233" descr="https://thebanks.eu/img/icons/KBC.png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762000" y="37043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152400</xdr:rowOff>
    </xdr:to>
    <xdr:sp macro="" textlink="">
      <xdr:nvSpPr>
        <xdr:cNvPr id="1258" name="AutoShape 234" descr="https://thebanks.eu/img/icons/KBC.png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762000" y="37120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152400</xdr:rowOff>
    </xdr:to>
    <xdr:sp macro="" textlink="">
      <xdr:nvSpPr>
        <xdr:cNvPr id="1259" name="AutoShape 235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381247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152400</xdr:rowOff>
    </xdr:to>
    <xdr:sp macro="" textlink="">
      <xdr:nvSpPr>
        <xdr:cNvPr id="1260" name="AutoShape 236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38163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152400</xdr:rowOff>
    </xdr:to>
    <xdr:sp macro="" textlink="">
      <xdr:nvSpPr>
        <xdr:cNvPr id="1261" name="AutoShape 237" descr="https://thebanks.eu/img/icons/Lloyds.png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762000" y="38202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152400</xdr:rowOff>
    </xdr:to>
    <xdr:sp macro="" textlink="">
      <xdr:nvSpPr>
        <xdr:cNvPr id="1262" name="AutoShape 238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38493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152400</xdr:rowOff>
    </xdr:to>
    <xdr:sp macro="" textlink="">
      <xdr:nvSpPr>
        <xdr:cNvPr id="1263" name="AutoShape 239" descr="https://thebanks.eu/img/icons/Mediobanca.png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762000" y="389201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152400</xdr:rowOff>
    </xdr:to>
    <xdr:sp macro="" textlink="">
      <xdr:nvSpPr>
        <xdr:cNvPr id="1264" name="AutoShape 240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39805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152400</xdr:rowOff>
    </xdr:to>
    <xdr:sp macro="" textlink="">
      <xdr:nvSpPr>
        <xdr:cNvPr id="1265" name="AutoShape 241" descr="https://thebanks.eu/img/icons/Montepaschi.png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762000" y="398840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152400</xdr:colOff>
      <xdr:row>497</xdr:row>
      <xdr:rowOff>152400</xdr:rowOff>
    </xdr:to>
    <xdr:sp macro="" textlink="">
      <xdr:nvSpPr>
        <xdr:cNvPr id="1266" name="AutoShape 242" descr="https://thebanks.eu/img/icons/RBS.png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762000" y="40058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152400</xdr:rowOff>
    </xdr:to>
    <xdr:sp macro="" textlink="">
      <xdr:nvSpPr>
        <xdr:cNvPr id="1267" name="AutoShape 243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40192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152400</xdr:rowOff>
    </xdr:to>
    <xdr:sp macro="" textlink="">
      <xdr:nvSpPr>
        <xdr:cNvPr id="1268" name="AutoShape 244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40269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152400</xdr:rowOff>
    </xdr:to>
    <xdr:sp macro="" textlink="">
      <xdr:nvSpPr>
        <xdr:cNvPr id="1269" name="AutoShape 245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40346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152400</xdr:rowOff>
    </xdr:to>
    <xdr:sp macro="" textlink="">
      <xdr:nvSpPr>
        <xdr:cNvPr id="1270" name="AutoShape 246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40443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152400</xdr:rowOff>
    </xdr:to>
    <xdr:sp macro="" textlink="">
      <xdr:nvSpPr>
        <xdr:cNvPr id="1271" name="AutoShape 247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40694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152400</xdr:rowOff>
    </xdr:to>
    <xdr:sp macro="" textlink="">
      <xdr:nvSpPr>
        <xdr:cNvPr id="1272" name="AutoShape 248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407146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152400</xdr:rowOff>
    </xdr:to>
    <xdr:sp macro="" textlink="">
      <xdr:nvSpPr>
        <xdr:cNvPr id="1273" name="AutoShape 249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40810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152400</xdr:rowOff>
    </xdr:to>
    <xdr:sp macro="" textlink="">
      <xdr:nvSpPr>
        <xdr:cNvPr id="1274" name="AutoShape 250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40849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152400</xdr:rowOff>
    </xdr:to>
    <xdr:sp macro="" textlink="">
      <xdr:nvSpPr>
        <xdr:cNvPr id="1275" name="AutoShape 251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40888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152400</xdr:rowOff>
    </xdr:to>
    <xdr:sp macro="" textlink="">
      <xdr:nvSpPr>
        <xdr:cNvPr id="1276" name="AutoShape 252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40927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152400</xdr:rowOff>
    </xdr:to>
    <xdr:sp macro="" textlink="">
      <xdr:nvSpPr>
        <xdr:cNvPr id="1277" name="AutoShape 253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40967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152400</xdr:rowOff>
    </xdr:to>
    <xdr:sp macro="" textlink="">
      <xdr:nvSpPr>
        <xdr:cNvPr id="1278" name="AutoShape 254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410251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152400</xdr:rowOff>
    </xdr:to>
    <xdr:sp macro="" textlink="">
      <xdr:nvSpPr>
        <xdr:cNvPr id="1279" name="AutoShape 255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41064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152400</xdr:rowOff>
    </xdr:to>
    <xdr:sp macro="" textlink="">
      <xdr:nvSpPr>
        <xdr:cNvPr id="1280" name="AutoShape 256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411413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152400</xdr:rowOff>
    </xdr:to>
    <xdr:sp macro="" textlink="">
      <xdr:nvSpPr>
        <xdr:cNvPr id="1281" name="AutoShape 257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41180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152400</xdr:rowOff>
    </xdr:to>
    <xdr:sp macro="" textlink="">
      <xdr:nvSpPr>
        <xdr:cNvPr id="1282" name="AutoShape 258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412384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152400</xdr:rowOff>
    </xdr:to>
    <xdr:sp macro="" textlink="">
      <xdr:nvSpPr>
        <xdr:cNvPr id="1283" name="AutoShape 259" descr="https://thebanks.eu/img/icons/Credit_Mutuel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41393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152400</xdr:rowOff>
    </xdr:to>
    <xdr:sp macro="" textlink="">
      <xdr:nvSpPr>
        <xdr:cNvPr id="1284" name="AutoShape 260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42130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152400</xdr:rowOff>
    </xdr:to>
    <xdr:sp macro="" textlink="">
      <xdr:nvSpPr>
        <xdr:cNvPr id="1285" name="AutoShape 261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421700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152400</xdr:rowOff>
    </xdr:to>
    <xdr:sp macro="" textlink="">
      <xdr:nvSpPr>
        <xdr:cNvPr id="1286" name="AutoShape 262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4230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152400</xdr:rowOff>
    </xdr:to>
    <xdr:sp macro="" textlink="">
      <xdr:nvSpPr>
        <xdr:cNvPr id="1287" name="AutoShape 263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42907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152400</xdr:rowOff>
    </xdr:to>
    <xdr:sp macro="" textlink="">
      <xdr:nvSpPr>
        <xdr:cNvPr id="1288" name="AutoShape 264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43216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152400</xdr:rowOff>
    </xdr:to>
    <xdr:sp macro="" textlink="">
      <xdr:nvSpPr>
        <xdr:cNvPr id="1289" name="AutoShape 265" descr="https://thebanks.eu/img/icons/GE_Capital.png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762000" y="43601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152400</xdr:rowOff>
    </xdr:to>
    <xdr:sp macro="" textlink="">
      <xdr:nvSpPr>
        <xdr:cNvPr id="1290" name="AutoShape 266" descr="https://thebanks.eu/img/icons/Santander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62000" y="43717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152400</xdr:rowOff>
    </xdr:to>
    <xdr:sp macro="" textlink="">
      <xdr:nvSpPr>
        <xdr:cNvPr id="1291" name="AutoShape 267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441626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152400</xdr:rowOff>
    </xdr:to>
    <xdr:sp macro="" textlink="">
      <xdr:nvSpPr>
        <xdr:cNvPr id="1292" name="AutoShape 268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44834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152400</xdr:rowOff>
    </xdr:to>
    <xdr:sp macro="" textlink="">
      <xdr:nvSpPr>
        <xdr:cNvPr id="1293" name="AutoShape 269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45351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152400</xdr:rowOff>
    </xdr:to>
    <xdr:sp macro="" textlink="">
      <xdr:nvSpPr>
        <xdr:cNvPr id="1294" name="AutoShape 270" descr="https://thebanks.eu/img/icons/BPCE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46980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152400</xdr:rowOff>
    </xdr:to>
    <xdr:sp macro="" textlink="">
      <xdr:nvSpPr>
        <xdr:cNvPr id="1295" name="AutoShape 271" descr="https://thebanks.eu/img/icons/GE_Capital.png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762000" y="47152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152400</xdr:rowOff>
    </xdr:to>
    <xdr:sp macro="" textlink="">
      <xdr:nvSpPr>
        <xdr:cNvPr id="1296" name="AutoShape 272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47305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152400</xdr:rowOff>
    </xdr:to>
    <xdr:sp macro="" textlink="">
      <xdr:nvSpPr>
        <xdr:cNvPr id="1297" name="AutoShape 273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47344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152400</xdr:rowOff>
    </xdr:to>
    <xdr:sp macro="" textlink="">
      <xdr:nvSpPr>
        <xdr:cNvPr id="1298" name="AutoShape 274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47403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152400</xdr:rowOff>
    </xdr:to>
    <xdr:sp macro="" textlink="">
      <xdr:nvSpPr>
        <xdr:cNvPr id="1299" name="AutoShape 275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47518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152400</xdr:rowOff>
    </xdr:to>
    <xdr:sp macro="" textlink="">
      <xdr:nvSpPr>
        <xdr:cNvPr id="1300" name="AutoShape 276" descr="https://thebanks.eu/img/icons/GE_Capital.png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762000" y="48207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152400</xdr:rowOff>
    </xdr:to>
    <xdr:sp macro="" textlink="">
      <xdr:nvSpPr>
        <xdr:cNvPr id="1301" name="AutoShape 277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48825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152400</xdr:rowOff>
    </xdr:to>
    <xdr:sp macro="" textlink="">
      <xdr:nvSpPr>
        <xdr:cNvPr id="1302" name="AutoShape 278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48864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152400</xdr:rowOff>
    </xdr:to>
    <xdr:sp macro="" textlink="">
      <xdr:nvSpPr>
        <xdr:cNvPr id="1303" name="AutoShape 279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49074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152400</xdr:rowOff>
    </xdr:to>
    <xdr:sp macro="" textlink="">
      <xdr:nvSpPr>
        <xdr:cNvPr id="1304" name="AutoShape 280" descr="https://thebanks.eu/img/icons/Societe_Generale.pn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62000" y="49113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152400</xdr:rowOff>
    </xdr:to>
    <xdr:sp macro="" textlink="">
      <xdr:nvSpPr>
        <xdr:cNvPr id="1305" name="AutoShape 281" descr="https://thebanks.eu/img/icons/Standard_Chartered.png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762000" y="49171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152400</xdr:rowOff>
    </xdr:to>
    <xdr:sp macro="" textlink="">
      <xdr:nvSpPr>
        <xdr:cNvPr id="1306" name="AutoShape 282" descr="https://thebanks.eu/img/icons/Svenska_Handelsbanken.png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762000" y="49577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152400</xdr:rowOff>
    </xdr:to>
    <xdr:sp macro="" textlink="">
      <xdr:nvSpPr>
        <xdr:cNvPr id="1307" name="AutoShape 283" descr="https://thebanks.eu/img/icons/Bank_Of_Ireland.png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762000" y="49886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152400</xdr:rowOff>
    </xdr:to>
    <xdr:sp macro="" textlink="">
      <xdr:nvSpPr>
        <xdr:cNvPr id="1308" name="AutoShape 284" descr="https://thebanks.eu/img/icons/RBS.png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762000" y="50154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152400</xdr:rowOff>
    </xdr:to>
    <xdr:sp macro="" textlink="">
      <xdr:nvSpPr>
        <xdr:cNvPr id="1309" name="AutoShape 285" descr="https://thebanks.eu/img/icons/UBS.png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762000" y="50674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624</xdr:row>
      <xdr:rowOff>152400</xdr:rowOff>
    </xdr:to>
    <xdr:sp macro="" textlink="">
      <xdr:nvSpPr>
        <xdr:cNvPr id="1310" name="AutoShape 286" descr="https://thebanks.eu/img/icons/UBS.png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762000" y="507330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625</xdr:row>
      <xdr:rowOff>152400</xdr:rowOff>
    </xdr:to>
    <xdr:sp macro="" textlink="">
      <xdr:nvSpPr>
        <xdr:cNvPr id="1311" name="AutoShape 287" descr="https://thebanks.eu/img/icons/BNP_Paribas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50772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626</xdr:row>
      <xdr:rowOff>152400</xdr:rowOff>
    </xdr:to>
    <xdr:sp macro="" textlink="">
      <xdr:nvSpPr>
        <xdr:cNvPr id="1312" name="AutoShape 288" descr="https://thebanks.eu/img/icons/UniCredit.png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762000" y="50849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627</xdr:row>
      <xdr:rowOff>152400</xdr:rowOff>
    </xdr:to>
    <xdr:sp macro="" textlink="">
      <xdr:nvSpPr>
        <xdr:cNvPr id="1313" name="AutoShape 289" descr="https://thebanks.eu/img/icons/UniCredit.png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762000" y="50888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628</xdr:row>
      <xdr:rowOff>152400</xdr:rowOff>
    </xdr:to>
    <xdr:sp macro="" textlink="">
      <xdr:nvSpPr>
        <xdr:cNvPr id="1314" name="AutoShape 290" descr="https://thebanks.eu/img/icons/Credit_Agricole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62000" y="50946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152400</xdr:colOff>
      <xdr:row>633</xdr:row>
      <xdr:rowOff>152400</xdr:rowOff>
    </xdr:to>
    <xdr:sp macro="" textlink="">
      <xdr:nvSpPr>
        <xdr:cNvPr id="1315" name="AutoShape 291" descr="https://thebanks.eu/img/icons/UBI_Banca.png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762000" y="51579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21" sqref="B21"/>
    </sheetView>
  </sheetViews>
  <sheetFormatPr baseColWidth="10" defaultColWidth="9.140625" defaultRowHeight="15" x14ac:dyDescent="0.25"/>
  <cols>
    <col min="1" max="1" width="65.28515625" bestFit="1" customWidth="1"/>
    <col min="2" max="2" width="32.42578125" bestFit="1" customWidth="1"/>
    <col min="3" max="3" width="54" bestFit="1" customWidth="1"/>
    <col min="4" max="4" width="19.28515625" bestFit="1" customWidth="1"/>
  </cols>
  <sheetData>
    <row r="1" spans="1:4" x14ac:dyDescent="0.25">
      <c r="A1" s="2" t="s">
        <v>2</v>
      </c>
      <c r="B1" s="2" t="s">
        <v>3</v>
      </c>
      <c r="C1" s="2" t="s">
        <v>9</v>
      </c>
      <c r="D1" s="2" t="s">
        <v>5</v>
      </c>
    </row>
    <row r="2" spans="1:4" x14ac:dyDescent="0.25">
      <c r="A2" s="19" t="s">
        <v>6</v>
      </c>
      <c r="B2" s="20"/>
      <c r="C2" s="20"/>
      <c r="D2" s="21"/>
    </row>
    <row r="3" spans="1:4" x14ac:dyDescent="0.25">
      <c r="A3" s="1" t="s">
        <v>8</v>
      </c>
      <c r="B3" s="3">
        <f>21000</f>
        <v>21000</v>
      </c>
      <c r="C3" s="1" t="s">
        <v>7</v>
      </c>
      <c r="D3" s="1" t="s">
        <v>10</v>
      </c>
    </row>
    <row r="4" spans="1:4" x14ac:dyDescent="0.25">
      <c r="A4" s="1" t="s">
        <v>11</v>
      </c>
      <c r="B4" s="3">
        <f>22000</f>
        <v>22000</v>
      </c>
      <c r="C4" s="1" t="s">
        <v>7</v>
      </c>
      <c r="D4" s="1" t="s">
        <v>10</v>
      </c>
    </row>
    <row r="5" spans="1:4" x14ac:dyDescent="0.25">
      <c r="A5" s="1" t="s">
        <v>12</v>
      </c>
      <c r="B5" s="3">
        <f>28000</f>
        <v>28000</v>
      </c>
      <c r="C5" s="1" t="s">
        <v>39</v>
      </c>
      <c r="D5" s="1" t="s">
        <v>10</v>
      </c>
    </row>
    <row r="6" spans="1:4" x14ac:dyDescent="0.25">
      <c r="A6" s="1" t="s">
        <v>13</v>
      </c>
      <c r="B6" s="3">
        <f>35000</f>
        <v>35000</v>
      </c>
      <c r="C6" s="1" t="s">
        <v>39</v>
      </c>
      <c r="D6" s="1" t="s">
        <v>10</v>
      </c>
    </row>
    <row r="7" spans="1:4" x14ac:dyDescent="0.25">
      <c r="A7" s="1" t="s">
        <v>14</v>
      </c>
      <c r="B7" s="3">
        <f>32000</f>
        <v>32000</v>
      </c>
      <c r="C7" s="1" t="s">
        <v>40</v>
      </c>
      <c r="D7" s="1" t="s">
        <v>10</v>
      </c>
    </row>
    <row r="8" spans="1:4" x14ac:dyDescent="0.25">
      <c r="A8" s="1" t="s">
        <v>15</v>
      </c>
      <c r="B8" s="3">
        <f>12*2300</f>
        <v>27600</v>
      </c>
      <c r="C8" s="1" t="s">
        <v>41</v>
      </c>
      <c r="D8" s="1" t="s">
        <v>10</v>
      </c>
    </row>
    <row r="9" spans="1:4" x14ac:dyDescent="0.25">
      <c r="A9" s="4" t="s">
        <v>17</v>
      </c>
      <c r="B9" s="3">
        <f>12*5000</f>
        <v>60000</v>
      </c>
      <c r="C9" s="1" t="s">
        <v>38</v>
      </c>
      <c r="D9" s="1" t="s">
        <v>10</v>
      </c>
    </row>
    <row r="10" spans="1:4" x14ac:dyDescent="0.25">
      <c r="A10" s="5" t="s">
        <v>16</v>
      </c>
      <c r="B10" s="18">
        <f>38000</f>
        <v>38000</v>
      </c>
      <c r="C10" s="5" t="s">
        <v>38</v>
      </c>
      <c r="D10" s="5" t="s">
        <v>10</v>
      </c>
    </row>
    <row r="11" spans="1:4" x14ac:dyDescent="0.25">
      <c r="A11" s="22" t="s">
        <v>18</v>
      </c>
      <c r="B11" s="22"/>
      <c r="C11" s="22"/>
      <c r="D11" s="22"/>
    </row>
    <row r="12" spans="1:4" x14ac:dyDescent="0.25">
      <c r="A12" s="4" t="s">
        <v>19</v>
      </c>
      <c r="B12" s="3">
        <f>AVERAGE(34000,39500,26000)</f>
        <v>33166.666666666664</v>
      </c>
      <c r="C12" s="1" t="s">
        <v>87</v>
      </c>
      <c r="D12" s="1" t="s">
        <v>10</v>
      </c>
    </row>
    <row r="13" spans="1:4" x14ac:dyDescent="0.25">
      <c r="A13" s="4" t="s">
        <v>20</v>
      </c>
      <c r="B13" s="3">
        <f>36662</f>
        <v>36662</v>
      </c>
      <c r="C13" s="1" t="s">
        <v>87</v>
      </c>
      <c r="D13" s="1" t="s">
        <v>10</v>
      </c>
    </row>
    <row r="14" spans="1:4" x14ac:dyDescent="0.25">
      <c r="A14" s="4" t="s">
        <v>21</v>
      </c>
      <c r="B14" s="3">
        <f>40000</f>
        <v>40000</v>
      </c>
      <c r="C14" s="1" t="s">
        <v>40</v>
      </c>
      <c r="D14" s="1" t="s">
        <v>10</v>
      </c>
    </row>
    <row r="15" spans="1:4" x14ac:dyDescent="0.25">
      <c r="A15" s="4" t="s">
        <v>22</v>
      </c>
      <c r="B15" s="3">
        <f>45000</f>
        <v>45000</v>
      </c>
      <c r="C15" s="1" t="s">
        <v>812</v>
      </c>
      <c r="D15" s="1" t="s">
        <v>10</v>
      </c>
    </row>
    <row r="16" spans="1:4" x14ac:dyDescent="0.25">
      <c r="A16" s="4" t="s">
        <v>23</v>
      </c>
      <c r="B16" s="3">
        <f>3600*12</f>
        <v>43200</v>
      </c>
      <c r="C16" s="1" t="s">
        <v>40</v>
      </c>
      <c r="D16" s="1" t="s">
        <v>10</v>
      </c>
    </row>
    <row r="17" spans="1:4" x14ac:dyDescent="0.25">
      <c r="A17" s="19" t="s">
        <v>24</v>
      </c>
      <c r="B17" s="20"/>
      <c r="C17" s="20"/>
      <c r="D17" s="21"/>
    </row>
    <row r="18" spans="1:4" x14ac:dyDescent="0.25">
      <c r="A18" s="1" t="s">
        <v>25</v>
      </c>
      <c r="B18" s="3">
        <f>43000</f>
        <v>43000</v>
      </c>
      <c r="C18" s="1" t="s">
        <v>38</v>
      </c>
      <c r="D18" s="1" t="s">
        <v>10</v>
      </c>
    </row>
    <row r="19" spans="1:4" x14ac:dyDescent="0.25">
      <c r="A19" s="1" t="s">
        <v>26</v>
      </c>
      <c r="B19" s="3">
        <f>4400*12</f>
        <v>52800</v>
      </c>
      <c r="C19" s="1" t="s">
        <v>38</v>
      </c>
      <c r="D19" s="1" t="s">
        <v>10</v>
      </c>
    </row>
    <row r="20" spans="1:4" x14ac:dyDescent="0.25">
      <c r="A20" s="1" t="s">
        <v>27</v>
      </c>
      <c r="B20" s="3">
        <f>37000</f>
        <v>37000</v>
      </c>
      <c r="C20" s="1" t="s">
        <v>10</v>
      </c>
      <c r="D20" s="1" t="s">
        <v>10</v>
      </c>
    </row>
    <row r="21" spans="1:4" x14ac:dyDescent="0.25">
      <c r="A21" s="1" t="s">
        <v>28</v>
      </c>
      <c r="B21" s="3">
        <f>40000</f>
        <v>40000</v>
      </c>
      <c r="C21" s="1" t="s">
        <v>10</v>
      </c>
      <c r="D21" s="1" t="s">
        <v>10</v>
      </c>
    </row>
    <row r="22" spans="1:4" x14ac:dyDescent="0.25">
      <c r="A22" s="1" t="s">
        <v>29</v>
      </c>
      <c r="B22" s="3">
        <f>40000</f>
        <v>40000</v>
      </c>
      <c r="C22" s="1" t="s">
        <v>10</v>
      </c>
      <c r="D22" s="1" t="s">
        <v>10</v>
      </c>
    </row>
    <row r="23" spans="1:4" x14ac:dyDescent="0.25">
      <c r="A23" s="1" t="s">
        <v>30</v>
      </c>
      <c r="B23" s="3">
        <f>22000</f>
        <v>22000</v>
      </c>
      <c r="C23" s="1" t="s">
        <v>10</v>
      </c>
      <c r="D23" s="1" t="s">
        <v>10</v>
      </c>
    </row>
    <row r="24" spans="1:4" x14ac:dyDescent="0.25">
      <c r="A24" s="1" t="s">
        <v>31</v>
      </c>
      <c r="B24" s="3">
        <f>35000</f>
        <v>35000</v>
      </c>
      <c r="C24" s="1" t="s">
        <v>10</v>
      </c>
      <c r="D24" s="1" t="s">
        <v>10</v>
      </c>
    </row>
    <row r="25" spans="1:4" x14ac:dyDescent="0.25">
      <c r="A25" s="1" t="s">
        <v>32</v>
      </c>
      <c r="B25" s="3">
        <f>35000</f>
        <v>35000</v>
      </c>
      <c r="C25" s="1" t="s">
        <v>10</v>
      </c>
      <c r="D25" s="1" t="s">
        <v>10</v>
      </c>
    </row>
    <row r="26" spans="1:4" x14ac:dyDescent="0.25">
      <c r="A26" s="1" t="s">
        <v>33</v>
      </c>
      <c r="B26" s="3">
        <f>34000</f>
        <v>34000</v>
      </c>
      <c r="C26" s="1" t="s">
        <v>10</v>
      </c>
      <c r="D26" s="1" t="s">
        <v>10</v>
      </c>
    </row>
    <row r="27" spans="1:4" x14ac:dyDescent="0.25">
      <c r="A27" s="1" t="s">
        <v>34</v>
      </c>
      <c r="B27" s="3">
        <f>36000</f>
        <v>36000</v>
      </c>
      <c r="C27" s="1" t="s">
        <v>10</v>
      </c>
      <c r="D27" s="1" t="s">
        <v>10</v>
      </c>
    </row>
    <row r="28" spans="1:4" x14ac:dyDescent="0.25">
      <c r="A28" s="1" t="s">
        <v>35</v>
      </c>
      <c r="B28" s="3">
        <f>38000</f>
        <v>38000</v>
      </c>
      <c r="C28" s="1" t="s">
        <v>10</v>
      </c>
      <c r="D28" s="1" t="s">
        <v>10</v>
      </c>
    </row>
    <row r="29" spans="1:4" x14ac:dyDescent="0.25">
      <c r="A29" s="1" t="s">
        <v>36</v>
      </c>
      <c r="B29" s="3">
        <f>28000</f>
        <v>28000</v>
      </c>
      <c r="C29" s="1" t="s">
        <v>10</v>
      </c>
      <c r="D29" s="1" t="s">
        <v>10</v>
      </c>
    </row>
    <row r="30" spans="1:4" x14ac:dyDescent="0.25">
      <c r="A30" s="1" t="s">
        <v>37</v>
      </c>
      <c r="B30" s="3">
        <f>36000</f>
        <v>36000</v>
      </c>
      <c r="C30" s="1" t="s">
        <v>10</v>
      </c>
      <c r="D30" s="1" t="s">
        <v>10</v>
      </c>
    </row>
  </sheetData>
  <mergeCells count="3">
    <mergeCell ref="A2:D2"/>
    <mergeCell ref="A11:D11"/>
    <mergeCell ref="A17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35.7109375" style="13" bestFit="1" customWidth="1"/>
    <col min="2" max="2" width="59.140625" style="13" bestFit="1" customWidth="1"/>
    <col min="3" max="3" width="52.85546875" style="13" bestFit="1" customWidth="1"/>
    <col min="4" max="4" width="19.28515625" style="13" bestFit="1" customWidth="1"/>
    <col min="5" max="5" width="23" style="13" bestFit="1" customWidth="1"/>
    <col min="6" max="6" width="9.140625" style="13"/>
    <col min="7" max="7" width="5.28515625" style="13" bestFit="1" customWidth="1"/>
    <col min="8" max="8" width="20.140625" style="13" bestFit="1" customWidth="1"/>
    <col min="9" max="9" width="34.5703125" style="13" bestFit="1" customWidth="1"/>
    <col min="10" max="16384" width="9.140625" style="13"/>
  </cols>
  <sheetData>
    <row r="1" spans="1:9" x14ac:dyDescent="0.25">
      <c r="A1" s="12" t="s">
        <v>4</v>
      </c>
      <c r="B1" s="12" t="s">
        <v>841</v>
      </c>
      <c r="C1" s="12" t="s">
        <v>1</v>
      </c>
      <c r="D1" s="12" t="s">
        <v>810</v>
      </c>
      <c r="E1" s="12" t="s">
        <v>0</v>
      </c>
      <c r="G1" s="16" t="s">
        <v>800</v>
      </c>
      <c r="H1" s="12" t="s">
        <v>4</v>
      </c>
      <c r="I1" s="12" t="s">
        <v>801</v>
      </c>
    </row>
    <row r="2" spans="1:9" x14ac:dyDescent="0.25">
      <c r="A2" s="6" t="s">
        <v>90</v>
      </c>
      <c r="B2" s="6"/>
      <c r="C2" s="14" t="s">
        <v>808</v>
      </c>
      <c r="D2" s="14"/>
      <c r="E2" s="14"/>
      <c r="G2" s="14">
        <v>1</v>
      </c>
      <c r="H2" s="14" t="s">
        <v>134</v>
      </c>
      <c r="I2" s="17">
        <f>1960.25</f>
        <v>1960.25</v>
      </c>
    </row>
    <row r="3" spans="1:9" x14ac:dyDescent="0.25">
      <c r="A3" s="14" t="s">
        <v>91</v>
      </c>
      <c r="B3" s="14"/>
      <c r="C3" s="14" t="s">
        <v>809</v>
      </c>
      <c r="D3" s="14" t="s">
        <v>811</v>
      </c>
      <c r="E3" s="14"/>
      <c r="G3" s="14">
        <v>2</v>
      </c>
      <c r="H3" s="14" t="s">
        <v>802</v>
      </c>
      <c r="I3" s="17">
        <f>1763.2</f>
        <v>1763.2</v>
      </c>
    </row>
    <row r="4" spans="1:9" x14ac:dyDescent="0.25">
      <c r="A4" s="14" t="s">
        <v>781</v>
      </c>
      <c r="B4" s="14"/>
      <c r="C4" s="14"/>
      <c r="D4" s="14"/>
      <c r="E4" s="14"/>
      <c r="G4" s="14">
        <v>3</v>
      </c>
      <c r="H4" s="14" t="s">
        <v>798</v>
      </c>
      <c r="I4" s="17">
        <f>1275.13</f>
        <v>1275.1300000000001</v>
      </c>
    </row>
    <row r="5" spans="1:9" x14ac:dyDescent="0.25">
      <c r="A5" s="14" t="s">
        <v>782</v>
      </c>
      <c r="B5" s="14"/>
      <c r="C5" s="14"/>
      <c r="D5" s="14"/>
      <c r="E5" s="14"/>
      <c r="G5" s="14">
        <v>4</v>
      </c>
      <c r="H5" s="14" t="s">
        <v>803</v>
      </c>
      <c r="I5" s="17">
        <f>1259.85</f>
        <v>1259.8499999999999</v>
      </c>
    </row>
    <row r="6" spans="1:9" x14ac:dyDescent="0.25">
      <c r="A6" s="14" t="s">
        <v>783</v>
      </c>
      <c r="B6" s="14"/>
      <c r="C6" s="14"/>
      <c r="D6" s="14"/>
      <c r="E6" s="14"/>
      <c r="G6" s="14">
        <v>5</v>
      </c>
      <c r="H6" s="14" t="s">
        <v>804</v>
      </c>
      <c r="I6" s="17" t="s">
        <v>805</v>
      </c>
    </row>
    <row r="7" spans="1:9" x14ac:dyDescent="0.25">
      <c r="A7" s="14" t="s">
        <v>134</v>
      </c>
      <c r="B7" s="14"/>
      <c r="C7" s="14"/>
      <c r="D7" s="14"/>
      <c r="E7" s="14"/>
      <c r="G7" s="14">
        <v>6</v>
      </c>
      <c r="H7" s="14" t="s">
        <v>588</v>
      </c>
      <c r="I7" s="17">
        <f>231.477</f>
        <v>231.477</v>
      </c>
    </row>
    <row r="8" spans="1:9" x14ac:dyDescent="0.25">
      <c r="A8" s="14" t="s">
        <v>149</v>
      </c>
      <c r="B8" s="14"/>
      <c r="C8" s="14"/>
      <c r="D8" s="14"/>
      <c r="E8" s="14"/>
      <c r="G8" s="14">
        <v>7</v>
      </c>
      <c r="H8" s="14" t="s">
        <v>548</v>
      </c>
      <c r="I8" s="17">
        <f>167.544</f>
        <v>167.54400000000001</v>
      </c>
    </row>
    <row r="9" spans="1:9" x14ac:dyDescent="0.25">
      <c r="A9" s="14" t="s">
        <v>784</v>
      </c>
      <c r="B9" s="14"/>
      <c r="C9" s="14"/>
      <c r="D9" s="14"/>
      <c r="E9" s="14"/>
    </row>
    <row r="10" spans="1:9" x14ac:dyDescent="0.25">
      <c r="A10" s="14" t="s">
        <v>785</v>
      </c>
      <c r="B10" s="14"/>
      <c r="C10" s="14"/>
      <c r="D10" s="14"/>
      <c r="E10" s="14"/>
    </row>
    <row r="11" spans="1:9" x14ac:dyDescent="0.25">
      <c r="A11" s="14" t="s">
        <v>786</v>
      </c>
      <c r="B11" s="14"/>
      <c r="C11" s="14"/>
      <c r="D11" s="14"/>
      <c r="E11" s="14"/>
    </row>
    <row r="12" spans="1:9" x14ac:dyDescent="0.25">
      <c r="A12" s="14" t="s">
        <v>787</v>
      </c>
      <c r="B12" s="14"/>
      <c r="C12" s="14"/>
      <c r="D12" s="14"/>
      <c r="E12" s="14"/>
    </row>
    <row r="13" spans="1:9" x14ac:dyDescent="0.25">
      <c r="A13" s="14" t="s">
        <v>788</v>
      </c>
      <c r="B13" s="14"/>
      <c r="C13" s="14"/>
      <c r="D13" s="14"/>
      <c r="E13" s="14"/>
    </row>
    <row r="14" spans="1:9" x14ac:dyDescent="0.25">
      <c r="A14" s="14" t="s">
        <v>789</v>
      </c>
      <c r="B14" s="14"/>
      <c r="C14" s="14"/>
      <c r="D14" s="14"/>
      <c r="E14" s="14"/>
    </row>
    <row r="15" spans="1:9" x14ac:dyDescent="0.25">
      <c r="A15" s="14" t="s">
        <v>790</v>
      </c>
      <c r="B15" s="14"/>
      <c r="C15" s="14"/>
      <c r="D15" s="14"/>
      <c r="E15" s="14"/>
    </row>
    <row r="16" spans="1:9" x14ac:dyDescent="0.25">
      <c r="A16" s="15" t="s">
        <v>791</v>
      </c>
      <c r="B16" s="15"/>
      <c r="C16" s="14"/>
      <c r="D16" s="14"/>
      <c r="E16" s="14"/>
    </row>
    <row r="17" spans="1:5" x14ac:dyDescent="0.25">
      <c r="A17" s="15" t="s">
        <v>792</v>
      </c>
      <c r="B17" s="15"/>
      <c r="C17" s="14"/>
      <c r="D17" s="14"/>
      <c r="E17" s="14"/>
    </row>
    <row r="18" spans="1:5" x14ac:dyDescent="0.25">
      <c r="A18" s="15" t="s">
        <v>453</v>
      </c>
      <c r="B18" s="15"/>
      <c r="C18" s="14"/>
      <c r="D18" s="14"/>
      <c r="E18" s="14"/>
    </row>
    <row r="19" spans="1:5" x14ac:dyDescent="0.25">
      <c r="A19" s="15" t="s">
        <v>793</v>
      </c>
      <c r="B19" s="15"/>
      <c r="C19" s="14"/>
      <c r="D19" s="14"/>
      <c r="E19" s="14"/>
    </row>
    <row r="20" spans="1:5" x14ac:dyDescent="0.25">
      <c r="A20" s="15" t="s">
        <v>794</v>
      </c>
      <c r="B20" s="15"/>
      <c r="C20" s="14"/>
      <c r="D20" s="14"/>
      <c r="E20" s="14"/>
    </row>
    <row r="21" spans="1:5" x14ac:dyDescent="0.25">
      <c r="A21" s="15" t="s">
        <v>795</v>
      </c>
      <c r="B21" s="15"/>
      <c r="C21" s="14"/>
      <c r="D21" s="14"/>
      <c r="E21" s="14"/>
    </row>
    <row r="22" spans="1:5" x14ac:dyDescent="0.25">
      <c r="A22" s="15" t="s">
        <v>548</v>
      </c>
      <c r="B22" s="15"/>
      <c r="C22" s="14"/>
      <c r="D22" s="14"/>
      <c r="E22" s="14"/>
    </row>
    <row r="23" spans="1:5" x14ac:dyDescent="0.25">
      <c r="A23" s="15" t="s">
        <v>588</v>
      </c>
      <c r="B23" s="15"/>
      <c r="C23" s="14"/>
      <c r="D23" s="14"/>
      <c r="E23" s="14"/>
    </row>
    <row r="24" spans="1:5" x14ac:dyDescent="0.25">
      <c r="A24" s="15" t="s">
        <v>796</v>
      </c>
      <c r="B24" s="15"/>
      <c r="C24" s="14"/>
      <c r="D24" s="14"/>
      <c r="E24" s="14"/>
    </row>
    <row r="25" spans="1:5" x14ac:dyDescent="0.25">
      <c r="A25" s="15" t="s">
        <v>637</v>
      </c>
      <c r="B25" s="15"/>
      <c r="C25" s="14"/>
      <c r="D25" s="14"/>
      <c r="E25" s="14"/>
    </row>
    <row r="26" spans="1:5" x14ac:dyDescent="0.25">
      <c r="A26" s="15" t="s">
        <v>797</v>
      </c>
      <c r="B26" s="15"/>
      <c r="C26" s="14"/>
      <c r="D26" s="14"/>
      <c r="E26" s="14"/>
    </row>
    <row r="27" spans="1:5" x14ac:dyDescent="0.25">
      <c r="A27" s="15" t="s">
        <v>798</v>
      </c>
      <c r="B27" s="15"/>
      <c r="C27" s="14"/>
      <c r="D27" s="14"/>
      <c r="E27" s="14"/>
    </row>
    <row r="28" spans="1:5" x14ac:dyDescent="0.25">
      <c r="A28" s="15" t="s">
        <v>799</v>
      </c>
      <c r="B28" s="15"/>
      <c r="C28" s="14"/>
      <c r="D28" s="14"/>
      <c r="E28" s="1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1"/>
  <sheetViews>
    <sheetView topLeftCell="A48" workbookViewId="0">
      <selection activeCell="A72" sqref="A72"/>
    </sheetView>
  </sheetViews>
  <sheetFormatPr baseColWidth="10" defaultRowHeight="15" x14ac:dyDescent="0.25"/>
  <cols>
    <col min="1" max="1" width="164.42578125" bestFit="1" customWidth="1"/>
    <col min="2" max="2" width="23" bestFit="1" customWidth="1"/>
    <col min="3" max="3" width="23.28515625" bestFit="1" customWidth="1"/>
    <col min="4" max="4" width="26.5703125" bestFit="1" customWidth="1"/>
  </cols>
  <sheetData>
    <row r="1" spans="1:4" x14ac:dyDescent="0.25">
      <c r="A1" s="5" t="s">
        <v>4</v>
      </c>
      <c r="B1" s="5" t="s">
        <v>778</v>
      </c>
      <c r="C1" s="5" t="s">
        <v>779</v>
      </c>
      <c r="D1" s="5" t="s">
        <v>780</v>
      </c>
    </row>
    <row r="2" spans="1:4" x14ac:dyDescent="0.25">
      <c r="A2" s="1" t="s">
        <v>92</v>
      </c>
      <c r="B2" s="8"/>
      <c r="C2" s="8"/>
      <c r="D2" s="8"/>
    </row>
    <row r="3" spans="1:4" x14ac:dyDescent="0.25">
      <c r="A3" s="1" t="s">
        <v>93</v>
      </c>
      <c r="B3" s="9"/>
      <c r="C3" s="9"/>
      <c r="D3" s="9"/>
    </row>
    <row r="4" spans="1:4" x14ac:dyDescent="0.25">
      <c r="A4" s="1" t="s">
        <v>94</v>
      </c>
      <c r="B4" s="8"/>
      <c r="C4" s="8"/>
      <c r="D4" s="8"/>
    </row>
    <row r="5" spans="1:4" x14ac:dyDescent="0.25">
      <c r="A5" s="1" t="s">
        <v>95</v>
      </c>
      <c r="B5" s="1" t="s">
        <v>96</v>
      </c>
      <c r="C5" s="9"/>
      <c r="D5" s="9"/>
    </row>
    <row r="6" spans="1:4" x14ac:dyDescent="0.25">
      <c r="A6" s="1" t="s">
        <v>97</v>
      </c>
      <c r="B6" s="8"/>
      <c r="C6" s="8" t="s">
        <v>98</v>
      </c>
      <c r="D6" s="8"/>
    </row>
    <row r="7" spans="1:4" x14ac:dyDescent="0.25">
      <c r="A7" s="1" t="s">
        <v>99</v>
      </c>
      <c r="B7" s="9"/>
      <c r="C7" s="9"/>
      <c r="D7" s="9"/>
    </row>
    <row r="8" spans="1:4" x14ac:dyDescent="0.25">
      <c r="A8" s="1" t="s">
        <v>100</v>
      </c>
      <c r="B8" s="8"/>
      <c r="C8" s="8"/>
      <c r="D8" s="8"/>
    </row>
    <row r="9" spans="1:4" x14ac:dyDescent="0.25">
      <c r="A9" s="1" t="s">
        <v>101</v>
      </c>
      <c r="B9" s="9"/>
      <c r="C9" s="9"/>
      <c r="D9" s="9"/>
    </row>
    <row r="10" spans="1:4" x14ac:dyDescent="0.25">
      <c r="A10" s="1" t="s">
        <v>102</v>
      </c>
      <c r="B10" s="8"/>
      <c r="C10" s="8"/>
      <c r="D10" s="8"/>
    </row>
    <row r="11" spans="1:4" x14ac:dyDescent="0.25">
      <c r="A11" s="1" t="s">
        <v>103</v>
      </c>
      <c r="B11" s="9"/>
      <c r="C11" s="9"/>
      <c r="D11" s="9"/>
    </row>
    <row r="12" spans="1:4" x14ac:dyDescent="0.25">
      <c r="A12" s="1" t="s">
        <v>104</v>
      </c>
      <c r="B12" s="8"/>
      <c r="C12" s="8"/>
      <c r="D12" s="8"/>
    </row>
    <row r="13" spans="1:4" x14ac:dyDescent="0.25">
      <c r="A13" s="1" t="s">
        <v>105</v>
      </c>
      <c r="B13" s="9"/>
      <c r="C13" s="9"/>
      <c r="D13" s="9"/>
    </row>
    <row r="14" spans="1:4" x14ac:dyDescent="0.25">
      <c r="A14" s="1" t="s">
        <v>106</v>
      </c>
      <c r="B14" s="8"/>
      <c r="C14" s="8"/>
      <c r="D14" s="8"/>
    </row>
    <row r="15" spans="1:4" x14ac:dyDescent="0.25">
      <c r="A15" s="1" t="s">
        <v>107</v>
      </c>
      <c r="B15" s="1" t="s">
        <v>108</v>
      </c>
      <c r="C15" s="9"/>
      <c r="D15" s="9"/>
    </row>
    <row r="16" spans="1:4" x14ac:dyDescent="0.25">
      <c r="A16" s="1" t="s">
        <v>109</v>
      </c>
      <c r="B16" s="1" t="s">
        <v>108</v>
      </c>
      <c r="C16" s="8"/>
      <c r="D16" s="8"/>
    </row>
    <row r="17" spans="1:4" x14ac:dyDescent="0.25">
      <c r="A17" s="10" t="s">
        <v>110</v>
      </c>
      <c r="B17" s="10" t="s">
        <v>108</v>
      </c>
      <c r="C17" s="11"/>
      <c r="D17" s="11"/>
    </row>
    <row r="18" spans="1:4" x14ac:dyDescent="0.25">
      <c r="A18" s="10" t="s">
        <v>111</v>
      </c>
      <c r="B18" s="10" t="s">
        <v>96</v>
      </c>
      <c r="C18" s="11"/>
      <c r="D18" s="11"/>
    </row>
    <row r="19" spans="1:4" x14ac:dyDescent="0.25">
      <c r="A19" s="1" t="s">
        <v>112</v>
      </c>
      <c r="B19" s="1" t="s">
        <v>96</v>
      </c>
      <c r="C19" s="9"/>
      <c r="D19" s="9"/>
    </row>
    <row r="20" spans="1:4" x14ac:dyDescent="0.25">
      <c r="A20" s="1" t="s">
        <v>113</v>
      </c>
      <c r="B20" s="1" t="s">
        <v>96</v>
      </c>
      <c r="C20" s="8"/>
      <c r="D20" s="8"/>
    </row>
    <row r="21" spans="1:4" x14ac:dyDescent="0.25">
      <c r="A21" s="1" t="s">
        <v>114</v>
      </c>
      <c r="B21" s="1" t="s">
        <v>96</v>
      </c>
      <c r="C21" s="9"/>
      <c r="D21" s="9"/>
    </row>
    <row r="22" spans="1:4" x14ac:dyDescent="0.25">
      <c r="A22" s="1" t="s">
        <v>115</v>
      </c>
      <c r="B22" s="1" t="s">
        <v>96</v>
      </c>
      <c r="C22" s="8"/>
      <c r="D22" s="8"/>
    </row>
    <row r="23" spans="1:4" x14ac:dyDescent="0.25">
      <c r="A23" s="1" t="s">
        <v>116</v>
      </c>
      <c r="B23" s="9"/>
      <c r="C23" s="9"/>
      <c r="D23" s="9"/>
    </row>
    <row r="24" spans="1:4" x14ac:dyDescent="0.25">
      <c r="A24" s="1" t="s">
        <v>117</v>
      </c>
      <c r="B24" s="8"/>
      <c r="C24" s="8"/>
      <c r="D24" s="8"/>
    </row>
    <row r="25" spans="1:4" x14ac:dyDescent="0.25">
      <c r="A25" s="1" t="s">
        <v>118</v>
      </c>
      <c r="B25" s="1" t="s">
        <v>108</v>
      </c>
      <c r="C25" s="9"/>
      <c r="D25" s="9"/>
    </row>
    <row r="26" spans="1:4" x14ac:dyDescent="0.25">
      <c r="A26" s="1" t="s">
        <v>119</v>
      </c>
      <c r="B26" s="8"/>
      <c r="C26" s="8"/>
      <c r="D26" s="8"/>
    </row>
    <row r="27" spans="1:4" x14ac:dyDescent="0.25">
      <c r="A27" s="1" t="s">
        <v>120</v>
      </c>
      <c r="B27" s="9"/>
      <c r="C27" s="9"/>
      <c r="D27" s="9"/>
    </row>
    <row r="28" spans="1:4" x14ac:dyDescent="0.25">
      <c r="A28" s="1" t="s">
        <v>121</v>
      </c>
      <c r="B28" s="8"/>
      <c r="C28" s="8"/>
      <c r="D28" s="8"/>
    </row>
    <row r="29" spans="1:4" x14ac:dyDescent="0.25">
      <c r="A29" s="1" t="s">
        <v>122</v>
      </c>
      <c r="B29" s="1" t="s">
        <v>123</v>
      </c>
      <c r="C29" s="9" t="s">
        <v>124</v>
      </c>
      <c r="D29" s="9" t="s">
        <v>125</v>
      </c>
    </row>
    <row r="30" spans="1:4" x14ac:dyDescent="0.25">
      <c r="A30" s="1" t="s">
        <v>126</v>
      </c>
      <c r="B30" s="1" t="s">
        <v>123</v>
      </c>
      <c r="C30" s="8" t="s">
        <v>124</v>
      </c>
      <c r="D30" s="8"/>
    </row>
    <row r="31" spans="1:4" x14ac:dyDescent="0.25">
      <c r="A31" s="1" t="s">
        <v>127</v>
      </c>
      <c r="B31" s="9"/>
      <c r="C31" s="9"/>
      <c r="D31" s="9"/>
    </row>
    <row r="32" spans="1:4" x14ac:dyDescent="0.25">
      <c r="A32" s="1" t="s">
        <v>128</v>
      </c>
      <c r="B32" s="8"/>
      <c r="C32" s="8"/>
      <c r="D32" s="8"/>
    </row>
    <row r="33" spans="1:4" x14ac:dyDescent="0.25">
      <c r="A33" s="1" t="s">
        <v>129</v>
      </c>
      <c r="B33" s="9"/>
      <c r="C33" s="9"/>
      <c r="D33" s="9"/>
    </row>
    <row r="34" spans="1:4" x14ac:dyDescent="0.25">
      <c r="A34" s="1" t="s">
        <v>130</v>
      </c>
      <c r="B34" s="8"/>
      <c r="C34" s="8"/>
      <c r="D34" s="8"/>
    </row>
    <row r="35" spans="1:4" x14ac:dyDescent="0.25">
      <c r="A35" s="1" t="s">
        <v>131</v>
      </c>
      <c r="B35" s="9"/>
      <c r="C35" s="9"/>
      <c r="D35" s="9"/>
    </row>
    <row r="36" spans="1:4" x14ac:dyDescent="0.25">
      <c r="A36" s="1" t="s">
        <v>132</v>
      </c>
      <c r="B36" s="1" t="s">
        <v>133</v>
      </c>
      <c r="C36" s="8"/>
      <c r="D36" s="8"/>
    </row>
    <row r="37" spans="1:4" x14ac:dyDescent="0.25">
      <c r="A37" s="1" t="s">
        <v>134</v>
      </c>
      <c r="B37" s="1" t="s">
        <v>133</v>
      </c>
      <c r="C37" s="9" t="s">
        <v>135</v>
      </c>
      <c r="D37" s="9" t="s">
        <v>136</v>
      </c>
    </row>
    <row r="38" spans="1:4" x14ac:dyDescent="0.25">
      <c r="A38" s="1" t="s">
        <v>137</v>
      </c>
      <c r="B38" s="1" t="s">
        <v>133</v>
      </c>
      <c r="C38" s="8"/>
      <c r="D38" s="8"/>
    </row>
    <row r="39" spans="1:4" x14ac:dyDescent="0.25">
      <c r="A39" s="10" t="s">
        <v>138</v>
      </c>
      <c r="B39" s="10" t="s">
        <v>133</v>
      </c>
      <c r="C39" s="11"/>
      <c r="D39" s="11"/>
    </row>
    <row r="40" spans="1:4" x14ac:dyDescent="0.25">
      <c r="A40" s="10" t="s">
        <v>139</v>
      </c>
      <c r="B40" s="10" t="s">
        <v>133</v>
      </c>
      <c r="C40" s="11"/>
      <c r="D40" s="11"/>
    </row>
    <row r="41" spans="1:4" x14ac:dyDescent="0.25">
      <c r="A41" s="1" t="s">
        <v>140</v>
      </c>
      <c r="B41" s="1" t="s">
        <v>133</v>
      </c>
      <c r="C41" s="9"/>
      <c r="D41" s="9"/>
    </row>
    <row r="42" spans="1:4" x14ac:dyDescent="0.25">
      <c r="A42" s="1" t="s">
        <v>141</v>
      </c>
      <c r="B42" s="1" t="s">
        <v>133</v>
      </c>
      <c r="C42" s="8"/>
      <c r="D42" s="8"/>
    </row>
    <row r="43" spans="1:4" x14ac:dyDescent="0.25">
      <c r="A43" s="1" t="s">
        <v>142</v>
      </c>
      <c r="B43" s="1" t="s">
        <v>133</v>
      </c>
      <c r="C43" s="9" t="s">
        <v>98</v>
      </c>
      <c r="D43" s="9"/>
    </row>
    <row r="44" spans="1:4" x14ac:dyDescent="0.25">
      <c r="A44" s="1" t="s">
        <v>143</v>
      </c>
      <c r="B44" s="1" t="s">
        <v>133</v>
      </c>
      <c r="C44" s="8"/>
      <c r="D44" s="8"/>
    </row>
    <row r="45" spans="1:4" x14ac:dyDescent="0.25">
      <c r="A45" s="10" t="s">
        <v>144</v>
      </c>
      <c r="B45" s="10" t="s">
        <v>133</v>
      </c>
      <c r="C45" s="11"/>
      <c r="D45" s="11"/>
    </row>
    <row r="46" spans="1:4" x14ac:dyDescent="0.25">
      <c r="A46" s="1" t="s">
        <v>145</v>
      </c>
      <c r="B46" s="1" t="s">
        <v>133</v>
      </c>
      <c r="C46" s="8"/>
      <c r="D46" s="8"/>
    </row>
    <row r="47" spans="1:4" x14ac:dyDescent="0.25">
      <c r="A47" s="1" t="s">
        <v>146</v>
      </c>
      <c r="B47" s="1" t="s">
        <v>133</v>
      </c>
      <c r="C47" s="9" t="s">
        <v>135</v>
      </c>
      <c r="D47" s="9"/>
    </row>
    <row r="48" spans="1:4" x14ac:dyDescent="0.25">
      <c r="A48" s="10" t="s">
        <v>147</v>
      </c>
      <c r="B48" s="10" t="s">
        <v>133</v>
      </c>
      <c r="C48" s="11"/>
      <c r="D48" s="11"/>
    </row>
    <row r="49" spans="1:4" x14ac:dyDescent="0.25">
      <c r="A49" s="1" t="s">
        <v>148</v>
      </c>
      <c r="B49" s="9"/>
      <c r="C49" s="9"/>
      <c r="D49" s="9"/>
    </row>
    <row r="50" spans="1:4" x14ac:dyDescent="0.25">
      <c r="A50" s="1" t="s">
        <v>149</v>
      </c>
      <c r="B50" s="1" t="s">
        <v>123</v>
      </c>
      <c r="C50" s="8" t="s">
        <v>124</v>
      </c>
      <c r="D50" s="8" t="s">
        <v>125</v>
      </c>
    </row>
    <row r="51" spans="1:4" x14ac:dyDescent="0.25">
      <c r="A51" s="1" t="s">
        <v>150</v>
      </c>
      <c r="B51" s="1" t="s">
        <v>123</v>
      </c>
      <c r="C51" s="9"/>
      <c r="D51" s="9"/>
    </row>
    <row r="52" spans="1:4" x14ac:dyDescent="0.25">
      <c r="A52" s="1" t="s">
        <v>151</v>
      </c>
      <c r="B52" s="1" t="s">
        <v>123</v>
      </c>
      <c r="C52" s="8"/>
      <c r="D52" s="8"/>
    </row>
    <row r="53" spans="1:4" x14ac:dyDescent="0.25">
      <c r="A53" s="1" t="s">
        <v>152</v>
      </c>
      <c r="B53" s="9"/>
      <c r="C53" s="9"/>
      <c r="D53" s="9"/>
    </row>
    <row r="54" spans="1:4" x14ac:dyDescent="0.25">
      <c r="A54" s="1" t="s">
        <v>153</v>
      </c>
      <c r="B54" s="1" t="s">
        <v>123</v>
      </c>
      <c r="C54" s="8" t="s">
        <v>124</v>
      </c>
      <c r="D54" s="8" t="s">
        <v>125</v>
      </c>
    </row>
    <row r="55" spans="1:4" x14ac:dyDescent="0.25">
      <c r="A55" s="1" t="s">
        <v>154</v>
      </c>
      <c r="B55" s="1" t="s">
        <v>123</v>
      </c>
      <c r="C55" s="9"/>
      <c r="D55" s="9"/>
    </row>
    <row r="56" spans="1:4" x14ac:dyDescent="0.25">
      <c r="A56" s="1" t="s">
        <v>155</v>
      </c>
      <c r="B56" s="1" t="s">
        <v>123</v>
      </c>
      <c r="C56" s="8"/>
      <c r="D56" s="8"/>
    </row>
    <row r="57" spans="1:4" x14ac:dyDescent="0.25">
      <c r="A57" s="10" t="s">
        <v>156</v>
      </c>
      <c r="B57" s="10" t="s">
        <v>96</v>
      </c>
      <c r="C57" s="11"/>
      <c r="D57" s="11"/>
    </row>
    <row r="58" spans="1:4" x14ac:dyDescent="0.25">
      <c r="A58" s="1" t="s">
        <v>157</v>
      </c>
      <c r="B58" s="8"/>
      <c r="C58" s="8"/>
      <c r="D58" s="8"/>
    </row>
    <row r="59" spans="1:4" x14ac:dyDescent="0.25">
      <c r="A59" s="1" t="s">
        <v>158</v>
      </c>
      <c r="B59" s="9"/>
      <c r="C59" s="9"/>
      <c r="D59" s="9"/>
    </row>
    <row r="60" spans="1:4" x14ac:dyDescent="0.25">
      <c r="A60" s="1" t="s">
        <v>159</v>
      </c>
      <c r="B60" s="1" t="s">
        <v>160</v>
      </c>
      <c r="C60" s="8"/>
      <c r="D60" s="8" t="s">
        <v>161</v>
      </c>
    </row>
    <row r="61" spans="1:4" x14ac:dyDescent="0.25">
      <c r="A61" s="1" t="s">
        <v>162</v>
      </c>
      <c r="B61" s="1" t="s">
        <v>163</v>
      </c>
      <c r="C61" s="9"/>
      <c r="D61" s="9"/>
    </row>
    <row r="62" spans="1:4" x14ac:dyDescent="0.25">
      <c r="A62" s="1" t="s">
        <v>164</v>
      </c>
      <c r="B62" s="1" t="s">
        <v>165</v>
      </c>
      <c r="C62" s="8"/>
      <c r="D62" s="8"/>
    </row>
    <row r="63" spans="1:4" x14ac:dyDescent="0.25">
      <c r="A63" s="1" t="s">
        <v>166</v>
      </c>
      <c r="B63" s="9"/>
      <c r="C63" s="9"/>
      <c r="D63" s="9"/>
    </row>
    <row r="64" spans="1:4" x14ac:dyDescent="0.25">
      <c r="A64" s="1" t="s">
        <v>167</v>
      </c>
      <c r="B64" s="8"/>
      <c r="C64" s="8"/>
      <c r="D64" s="8"/>
    </row>
    <row r="65" spans="1:4" x14ac:dyDescent="0.25">
      <c r="A65" s="1" t="s">
        <v>168</v>
      </c>
      <c r="B65" s="9"/>
      <c r="C65" s="9"/>
      <c r="D65" s="9"/>
    </row>
    <row r="66" spans="1:4" x14ac:dyDescent="0.25">
      <c r="A66" s="10" t="s">
        <v>169</v>
      </c>
      <c r="B66" s="10" t="s">
        <v>170</v>
      </c>
      <c r="C66" s="11"/>
      <c r="D66" s="11"/>
    </row>
    <row r="67" spans="1:4" x14ac:dyDescent="0.25">
      <c r="A67" s="1" t="s">
        <v>171</v>
      </c>
      <c r="B67" s="9"/>
      <c r="C67" s="9"/>
      <c r="D67" s="9"/>
    </row>
    <row r="68" spans="1:4" x14ac:dyDescent="0.25">
      <c r="A68" s="1" t="s">
        <v>172</v>
      </c>
      <c r="B68" s="8"/>
      <c r="C68" s="8"/>
      <c r="D68" s="8"/>
    </row>
    <row r="69" spans="1:4" x14ac:dyDescent="0.25">
      <c r="A69" s="1" t="s">
        <v>173</v>
      </c>
      <c r="B69" s="9"/>
      <c r="C69" s="9"/>
      <c r="D69" s="9"/>
    </row>
    <row r="70" spans="1:4" x14ac:dyDescent="0.25">
      <c r="A70" s="1" t="s">
        <v>174</v>
      </c>
      <c r="B70" s="8"/>
      <c r="C70" s="8"/>
      <c r="D70" s="8"/>
    </row>
    <row r="71" spans="1:4" x14ac:dyDescent="0.25">
      <c r="A71" s="1" t="s">
        <v>175</v>
      </c>
      <c r="B71" s="9"/>
      <c r="C71" s="9"/>
      <c r="D71" s="9"/>
    </row>
    <row r="72" spans="1:4" x14ac:dyDescent="0.25">
      <c r="A72" s="1" t="s">
        <v>176</v>
      </c>
      <c r="B72" s="8"/>
      <c r="C72" s="8"/>
      <c r="D72" s="8"/>
    </row>
    <row r="73" spans="1:4" x14ac:dyDescent="0.25">
      <c r="A73" s="1" t="s">
        <v>177</v>
      </c>
      <c r="B73" s="1" t="s">
        <v>178</v>
      </c>
      <c r="C73" s="9"/>
      <c r="D73" s="9"/>
    </row>
    <row r="74" spans="1:4" x14ac:dyDescent="0.25">
      <c r="A74" s="1" t="s">
        <v>179</v>
      </c>
      <c r="B74" s="1" t="s">
        <v>180</v>
      </c>
      <c r="C74" s="8"/>
      <c r="D74" s="8"/>
    </row>
    <row r="75" spans="1:4" x14ac:dyDescent="0.25">
      <c r="A75" s="1" t="s">
        <v>181</v>
      </c>
      <c r="B75" s="9"/>
      <c r="C75" s="9"/>
      <c r="D75" s="9"/>
    </row>
    <row r="76" spans="1:4" x14ac:dyDescent="0.25">
      <c r="A76" s="1" t="s">
        <v>182</v>
      </c>
      <c r="B76" s="1" t="s">
        <v>96</v>
      </c>
      <c r="C76" s="8"/>
      <c r="D76" s="8"/>
    </row>
    <row r="77" spans="1:4" x14ac:dyDescent="0.25">
      <c r="A77" s="1" t="s">
        <v>183</v>
      </c>
      <c r="B77" s="1" t="s">
        <v>96</v>
      </c>
      <c r="C77" s="9"/>
      <c r="D77" s="9"/>
    </row>
    <row r="78" spans="1:4" x14ac:dyDescent="0.25">
      <c r="A78" s="1" t="s">
        <v>184</v>
      </c>
      <c r="B78" s="1" t="s">
        <v>96</v>
      </c>
      <c r="C78" s="8"/>
      <c r="D78" s="8"/>
    </row>
    <row r="79" spans="1:4" x14ac:dyDescent="0.25">
      <c r="A79" s="1" t="s">
        <v>185</v>
      </c>
      <c r="B79" s="1" t="s">
        <v>96</v>
      </c>
      <c r="C79" s="9"/>
      <c r="D79" s="9"/>
    </row>
    <row r="80" spans="1:4" x14ac:dyDescent="0.25">
      <c r="A80" s="1" t="s">
        <v>186</v>
      </c>
      <c r="B80" s="8"/>
      <c r="C80" s="8"/>
      <c r="D80" s="8"/>
    </row>
    <row r="81" spans="1:4" x14ac:dyDescent="0.25">
      <c r="A81" s="1" t="s">
        <v>187</v>
      </c>
      <c r="B81" s="9"/>
      <c r="C81" s="9"/>
      <c r="D81" s="9"/>
    </row>
    <row r="82" spans="1:4" x14ac:dyDescent="0.25">
      <c r="A82" s="1" t="s">
        <v>188</v>
      </c>
      <c r="B82" s="1" t="s">
        <v>123</v>
      </c>
      <c r="C82" s="8"/>
      <c r="D82" s="8"/>
    </row>
    <row r="83" spans="1:4" x14ac:dyDescent="0.25">
      <c r="A83" s="1" t="s">
        <v>189</v>
      </c>
      <c r="B83" s="1" t="s">
        <v>108</v>
      </c>
      <c r="C83" s="9"/>
      <c r="D83" s="9"/>
    </row>
    <row r="84" spans="1:4" x14ac:dyDescent="0.25">
      <c r="A84" s="1" t="s">
        <v>190</v>
      </c>
      <c r="B84" s="8"/>
      <c r="C84" s="8"/>
      <c r="D84" s="8"/>
    </row>
    <row r="85" spans="1:4" x14ac:dyDescent="0.25">
      <c r="A85" s="1" t="s">
        <v>191</v>
      </c>
      <c r="B85" s="9"/>
      <c r="C85" s="9"/>
      <c r="D85" s="9"/>
    </row>
    <row r="86" spans="1:4" x14ac:dyDescent="0.25">
      <c r="A86" s="1" t="s">
        <v>192</v>
      </c>
      <c r="B86" s="8"/>
      <c r="C86" s="8"/>
      <c r="D86" s="8"/>
    </row>
    <row r="87" spans="1:4" x14ac:dyDescent="0.25">
      <c r="A87" s="1" t="s">
        <v>193</v>
      </c>
      <c r="B87" s="1" t="s">
        <v>123</v>
      </c>
      <c r="C87" s="9"/>
      <c r="D87" s="9"/>
    </row>
    <row r="88" spans="1:4" x14ac:dyDescent="0.25">
      <c r="A88" s="1" t="s">
        <v>194</v>
      </c>
      <c r="B88" s="8"/>
      <c r="C88" s="8"/>
      <c r="D88" s="8" t="s">
        <v>125</v>
      </c>
    </row>
    <row r="89" spans="1:4" x14ac:dyDescent="0.25">
      <c r="A89" s="1" t="s">
        <v>195</v>
      </c>
      <c r="B89" s="9"/>
      <c r="C89" s="9"/>
      <c r="D89" s="9"/>
    </row>
    <row r="90" spans="1:4" x14ac:dyDescent="0.25">
      <c r="A90" s="1" t="s">
        <v>196</v>
      </c>
      <c r="B90" s="1" t="s">
        <v>96</v>
      </c>
      <c r="C90" s="8"/>
      <c r="D90" s="8"/>
    </row>
    <row r="91" spans="1:4" x14ac:dyDescent="0.25">
      <c r="A91" s="1" t="s">
        <v>197</v>
      </c>
      <c r="B91" s="9"/>
      <c r="C91" s="9"/>
      <c r="D91" s="9"/>
    </row>
    <row r="92" spans="1:4" x14ac:dyDescent="0.25">
      <c r="A92" s="1" t="s">
        <v>198</v>
      </c>
      <c r="B92" s="1" t="s">
        <v>199</v>
      </c>
      <c r="C92" s="8"/>
      <c r="D92" s="8"/>
    </row>
    <row r="93" spans="1:4" x14ac:dyDescent="0.25">
      <c r="A93" s="1" t="s">
        <v>200</v>
      </c>
      <c r="B93" s="9"/>
      <c r="C93" s="9"/>
      <c r="D93" s="9"/>
    </row>
    <row r="94" spans="1:4" x14ac:dyDescent="0.25">
      <c r="A94" s="1" t="s">
        <v>201</v>
      </c>
      <c r="B94" s="8"/>
      <c r="C94" s="8"/>
      <c r="D94" s="8"/>
    </row>
    <row r="95" spans="1:4" x14ac:dyDescent="0.25">
      <c r="A95" s="1" t="s">
        <v>202</v>
      </c>
      <c r="B95" s="9"/>
      <c r="C95" s="9"/>
      <c r="D95" s="9"/>
    </row>
    <row r="96" spans="1:4" x14ac:dyDescent="0.25">
      <c r="A96" s="1" t="s">
        <v>203</v>
      </c>
      <c r="B96" s="8"/>
      <c r="C96" s="8"/>
      <c r="D96" s="8"/>
    </row>
    <row r="97" spans="1:4" x14ac:dyDescent="0.25">
      <c r="A97" s="1" t="s">
        <v>204</v>
      </c>
      <c r="B97" s="9"/>
      <c r="C97" s="9"/>
      <c r="D97" s="9"/>
    </row>
    <row r="98" spans="1:4" x14ac:dyDescent="0.25">
      <c r="A98" s="1" t="s">
        <v>205</v>
      </c>
      <c r="B98" s="1" t="s">
        <v>123</v>
      </c>
      <c r="C98" s="8"/>
      <c r="D98" s="8"/>
    </row>
    <row r="99" spans="1:4" x14ac:dyDescent="0.25">
      <c r="A99" s="1" t="s">
        <v>206</v>
      </c>
      <c r="B99" s="9"/>
      <c r="C99" s="9"/>
      <c r="D99" s="9"/>
    </row>
    <row r="100" spans="1:4" x14ac:dyDescent="0.25">
      <c r="A100" s="1" t="s">
        <v>207</v>
      </c>
      <c r="B100" s="8"/>
      <c r="C100" s="8"/>
      <c r="D100" s="8"/>
    </row>
    <row r="101" spans="1:4" x14ac:dyDescent="0.25">
      <c r="A101" s="1" t="s">
        <v>208</v>
      </c>
      <c r="B101" s="1" t="s">
        <v>209</v>
      </c>
      <c r="C101" s="9"/>
      <c r="D101" s="9"/>
    </row>
    <row r="102" spans="1:4" x14ac:dyDescent="0.25">
      <c r="A102" s="1" t="s">
        <v>210</v>
      </c>
      <c r="B102" s="8"/>
      <c r="C102" s="8"/>
      <c r="D102" s="8"/>
    </row>
    <row r="103" spans="1:4" x14ac:dyDescent="0.25">
      <c r="A103" s="1" t="s">
        <v>211</v>
      </c>
      <c r="B103" s="9"/>
      <c r="C103" s="9"/>
      <c r="D103" s="9"/>
    </row>
    <row r="104" spans="1:4" x14ac:dyDescent="0.25">
      <c r="A104" s="1" t="s">
        <v>212</v>
      </c>
      <c r="B104" s="8"/>
      <c r="C104" s="8"/>
      <c r="D104" s="8" t="s">
        <v>161</v>
      </c>
    </row>
    <row r="105" spans="1:4" x14ac:dyDescent="0.25">
      <c r="A105" s="1" t="s">
        <v>213</v>
      </c>
      <c r="B105" s="1" t="s">
        <v>123</v>
      </c>
      <c r="C105" s="9" t="s">
        <v>124</v>
      </c>
      <c r="D105" s="9" t="s">
        <v>125</v>
      </c>
    </row>
    <row r="106" spans="1:4" x14ac:dyDescent="0.25">
      <c r="A106" s="1" t="s">
        <v>214</v>
      </c>
      <c r="B106" s="8"/>
      <c r="C106" s="8"/>
      <c r="D106" s="8"/>
    </row>
    <row r="107" spans="1:4" x14ac:dyDescent="0.25">
      <c r="A107" s="1" t="s">
        <v>215</v>
      </c>
      <c r="B107" s="9"/>
      <c r="C107" s="9"/>
      <c r="D107" s="9"/>
    </row>
    <row r="108" spans="1:4" x14ac:dyDescent="0.25">
      <c r="A108" s="1" t="s">
        <v>216</v>
      </c>
      <c r="B108" s="8"/>
      <c r="C108" s="8"/>
      <c r="D108" s="8"/>
    </row>
    <row r="109" spans="1:4" x14ac:dyDescent="0.25">
      <c r="A109" s="1" t="s">
        <v>217</v>
      </c>
      <c r="B109" s="9"/>
      <c r="C109" s="9"/>
      <c r="D109" s="9"/>
    </row>
    <row r="110" spans="1:4" x14ac:dyDescent="0.25">
      <c r="A110" s="1" t="s">
        <v>218</v>
      </c>
      <c r="B110" s="8"/>
      <c r="C110" s="8"/>
      <c r="D110" s="8"/>
    </row>
    <row r="111" spans="1:4" x14ac:dyDescent="0.25">
      <c r="A111" s="1" t="s">
        <v>219</v>
      </c>
      <c r="B111" s="1" t="s">
        <v>133</v>
      </c>
      <c r="C111" s="9"/>
      <c r="D111" s="9"/>
    </row>
    <row r="112" spans="1:4" x14ac:dyDescent="0.25">
      <c r="A112" s="1" t="s">
        <v>220</v>
      </c>
      <c r="B112" s="8"/>
      <c r="C112" s="8"/>
      <c r="D112" s="8"/>
    </row>
    <row r="113" spans="1:4" x14ac:dyDescent="0.25">
      <c r="A113" s="1" t="s">
        <v>221</v>
      </c>
      <c r="B113" s="9"/>
      <c r="C113" s="9"/>
      <c r="D113" s="9"/>
    </row>
    <row r="114" spans="1:4" x14ac:dyDescent="0.25">
      <c r="A114" s="1" t="s">
        <v>222</v>
      </c>
      <c r="B114" s="1" t="s">
        <v>96</v>
      </c>
      <c r="C114" s="8"/>
      <c r="D114" s="8"/>
    </row>
    <row r="115" spans="1:4" x14ac:dyDescent="0.25">
      <c r="A115" s="1" t="s">
        <v>223</v>
      </c>
      <c r="B115" s="9"/>
      <c r="C115" s="9"/>
      <c r="D115" s="9"/>
    </row>
    <row r="116" spans="1:4" x14ac:dyDescent="0.25">
      <c r="A116" s="1" t="s">
        <v>224</v>
      </c>
      <c r="B116" s="8"/>
      <c r="C116" s="8"/>
      <c r="D116" s="8"/>
    </row>
    <row r="117" spans="1:4" x14ac:dyDescent="0.25">
      <c r="A117" s="1" t="s">
        <v>225</v>
      </c>
      <c r="B117" s="9"/>
      <c r="C117" s="9"/>
      <c r="D117" s="9"/>
    </row>
    <row r="118" spans="1:4" x14ac:dyDescent="0.25">
      <c r="A118" s="1" t="s">
        <v>226</v>
      </c>
      <c r="B118" s="1" t="s">
        <v>96</v>
      </c>
      <c r="C118" s="8"/>
      <c r="D118" s="8"/>
    </row>
    <row r="119" spans="1:4" x14ac:dyDescent="0.25">
      <c r="A119" s="1" t="s">
        <v>227</v>
      </c>
      <c r="B119" s="9"/>
      <c r="C119" s="9"/>
      <c r="D119" s="9"/>
    </row>
    <row r="120" spans="1:4" x14ac:dyDescent="0.25">
      <c r="A120" s="1" t="s">
        <v>90</v>
      </c>
      <c r="B120" s="8"/>
      <c r="C120" s="8"/>
      <c r="D120" s="8"/>
    </row>
    <row r="121" spans="1:4" x14ac:dyDescent="0.25">
      <c r="A121" s="1" t="s">
        <v>228</v>
      </c>
      <c r="B121" s="1" t="s">
        <v>123</v>
      </c>
      <c r="C121" s="9"/>
      <c r="D121" s="9"/>
    </row>
    <row r="122" spans="1:4" x14ac:dyDescent="0.25">
      <c r="A122" s="1" t="s">
        <v>229</v>
      </c>
      <c r="B122" s="1" t="s">
        <v>123</v>
      </c>
      <c r="C122" s="8"/>
      <c r="D122" s="8"/>
    </row>
    <row r="123" spans="1:4" x14ac:dyDescent="0.25">
      <c r="A123" s="1" t="s">
        <v>230</v>
      </c>
      <c r="B123" s="1" t="s">
        <v>123</v>
      </c>
      <c r="C123" s="9"/>
      <c r="D123" s="9"/>
    </row>
    <row r="124" spans="1:4" x14ac:dyDescent="0.25">
      <c r="A124" s="1" t="s">
        <v>231</v>
      </c>
      <c r="B124" s="8"/>
      <c r="C124" s="8"/>
      <c r="D124" s="8"/>
    </row>
    <row r="125" spans="1:4" x14ac:dyDescent="0.25">
      <c r="A125" s="1" t="s">
        <v>232</v>
      </c>
      <c r="B125" s="1" t="s">
        <v>123</v>
      </c>
      <c r="C125" s="9"/>
      <c r="D125" s="9"/>
    </row>
    <row r="126" spans="1:4" x14ac:dyDescent="0.25">
      <c r="A126" s="1" t="s">
        <v>233</v>
      </c>
      <c r="B126" s="8"/>
      <c r="C126" s="8"/>
      <c r="D126" s="8"/>
    </row>
    <row r="127" spans="1:4" x14ac:dyDescent="0.25">
      <c r="A127" s="1" t="s">
        <v>234</v>
      </c>
      <c r="B127" s="9"/>
      <c r="C127" s="9"/>
      <c r="D127" s="9"/>
    </row>
    <row r="128" spans="1:4" x14ac:dyDescent="0.25">
      <c r="A128" s="1" t="s">
        <v>235</v>
      </c>
      <c r="B128" s="8"/>
      <c r="C128" s="8"/>
      <c r="D128" s="8"/>
    </row>
    <row r="129" spans="1:4" x14ac:dyDescent="0.25">
      <c r="A129" s="1" t="s">
        <v>236</v>
      </c>
      <c r="B129" s="9"/>
      <c r="C129" s="9"/>
      <c r="D129" s="9"/>
    </row>
    <row r="130" spans="1:4" x14ac:dyDescent="0.25">
      <c r="A130" s="1" t="s">
        <v>237</v>
      </c>
      <c r="B130" s="1" t="s">
        <v>199</v>
      </c>
      <c r="C130" s="8" t="s">
        <v>238</v>
      </c>
      <c r="D130" s="8"/>
    </row>
    <row r="131" spans="1:4" x14ac:dyDescent="0.25">
      <c r="A131" s="1" t="s">
        <v>239</v>
      </c>
      <c r="B131" s="1" t="s">
        <v>96</v>
      </c>
      <c r="C131" s="9" t="s">
        <v>135</v>
      </c>
      <c r="D131" s="9" t="s">
        <v>136</v>
      </c>
    </row>
    <row r="132" spans="1:4" x14ac:dyDescent="0.25">
      <c r="A132" s="1" t="s">
        <v>240</v>
      </c>
      <c r="B132" s="1" t="s">
        <v>123</v>
      </c>
      <c r="C132" s="8"/>
      <c r="D132" s="8"/>
    </row>
    <row r="133" spans="1:4" x14ac:dyDescent="0.25">
      <c r="A133" s="1" t="s">
        <v>241</v>
      </c>
      <c r="B133" s="9"/>
      <c r="C133" s="9"/>
      <c r="D133" s="9" t="s">
        <v>125</v>
      </c>
    </row>
    <row r="134" spans="1:4" x14ac:dyDescent="0.25">
      <c r="A134" s="1" t="s">
        <v>242</v>
      </c>
      <c r="B134" s="8"/>
      <c r="C134" s="8"/>
      <c r="D134" s="8"/>
    </row>
    <row r="135" spans="1:4" x14ac:dyDescent="0.25">
      <c r="A135" s="1" t="s">
        <v>243</v>
      </c>
      <c r="B135" s="9"/>
      <c r="C135" s="9" t="s">
        <v>124</v>
      </c>
      <c r="D135" s="9"/>
    </row>
    <row r="136" spans="1:4" x14ac:dyDescent="0.25">
      <c r="A136" s="1" t="s">
        <v>244</v>
      </c>
      <c r="B136" s="1" t="s">
        <v>123</v>
      </c>
      <c r="C136" s="8" t="s">
        <v>124</v>
      </c>
      <c r="D136" s="8" t="s">
        <v>125</v>
      </c>
    </row>
    <row r="137" spans="1:4" x14ac:dyDescent="0.25">
      <c r="A137" s="1" t="s">
        <v>245</v>
      </c>
      <c r="B137" s="1" t="s">
        <v>123</v>
      </c>
      <c r="C137" s="9" t="s">
        <v>124</v>
      </c>
      <c r="D137" s="9" t="s">
        <v>125</v>
      </c>
    </row>
    <row r="138" spans="1:4" x14ac:dyDescent="0.25">
      <c r="A138" s="1" t="s">
        <v>246</v>
      </c>
      <c r="B138" s="1" t="s">
        <v>123</v>
      </c>
      <c r="C138" s="8" t="s">
        <v>124</v>
      </c>
      <c r="D138" s="8" t="s">
        <v>125</v>
      </c>
    </row>
    <row r="139" spans="1:4" x14ac:dyDescent="0.25">
      <c r="A139" s="1" t="s">
        <v>247</v>
      </c>
      <c r="B139" s="1" t="s">
        <v>123</v>
      </c>
      <c r="C139" s="9" t="s">
        <v>124</v>
      </c>
      <c r="D139" s="9" t="s">
        <v>125</v>
      </c>
    </row>
    <row r="140" spans="1:4" x14ac:dyDescent="0.25">
      <c r="A140" s="1" t="s">
        <v>248</v>
      </c>
      <c r="B140" s="1" t="s">
        <v>123</v>
      </c>
      <c r="C140" s="8" t="s">
        <v>124</v>
      </c>
      <c r="D140" s="8" t="s">
        <v>125</v>
      </c>
    </row>
    <row r="141" spans="1:4" x14ac:dyDescent="0.25">
      <c r="A141" s="1" t="s">
        <v>249</v>
      </c>
      <c r="B141" s="1" t="s">
        <v>123</v>
      </c>
      <c r="C141" s="9" t="s">
        <v>124</v>
      </c>
      <c r="D141" s="9"/>
    </row>
    <row r="142" spans="1:4" x14ac:dyDescent="0.25">
      <c r="A142" s="1" t="s">
        <v>250</v>
      </c>
      <c r="B142" s="1" t="s">
        <v>123</v>
      </c>
      <c r="C142" s="8" t="s">
        <v>124</v>
      </c>
      <c r="D142" s="8" t="s">
        <v>125</v>
      </c>
    </row>
    <row r="143" spans="1:4" x14ac:dyDescent="0.25">
      <c r="A143" s="1" t="s">
        <v>251</v>
      </c>
      <c r="B143" s="1" t="s">
        <v>123</v>
      </c>
      <c r="C143" s="9" t="s">
        <v>124</v>
      </c>
      <c r="D143" s="9" t="s">
        <v>125</v>
      </c>
    </row>
    <row r="144" spans="1:4" x14ac:dyDescent="0.25">
      <c r="A144" s="1" t="s">
        <v>252</v>
      </c>
      <c r="B144" s="1" t="s">
        <v>123</v>
      </c>
      <c r="C144" s="8" t="s">
        <v>124</v>
      </c>
      <c r="D144" s="8" t="s">
        <v>125</v>
      </c>
    </row>
    <row r="145" spans="1:4" x14ac:dyDescent="0.25">
      <c r="A145" s="1" t="s">
        <v>253</v>
      </c>
      <c r="B145" s="1" t="s">
        <v>123</v>
      </c>
      <c r="C145" s="9" t="s">
        <v>124</v>
      </c>
      <c r="D145" s="9"/>
    </row>
    <row r="146" spans="1:4" x14ac:dyDescent="0.25">
      <c r="A146" s="1" t="s">
        <v>254</v>
      </c>
      <c r="B146" s="1" t="s">
        <v>123</v>
      </c>
      <c r="C146" s="8" t="s">
        <v>124</v>
      </c>
      <c r="D146" s="8" t="s">
        <v>125</v>
      </c>
    </row>
    <row r="147" spans="1:4" x14ac:dyDescent="0.25">
      <c r="A147" s="1" t="s">
        <v>255</v>
      </c>
      <c r="B147" s="1" t="s">
        <v>123</v>
      </c>
      <c r="C147" s="9" t="s">
        <v>124</v>
      </c>
      <c r="D147" s="9" t="s">
        <v>125</v>
      </c>
    </row>
    <row r="148" spans="1:4" x14ac:dyDescent="0.25">
      <c r="A148" s="1" t="s">
        <v>256</v>
      </c>
      <c r="B148" s="1" t="s">
        <v>123</v>
      </c>
      <c r="C148" s="8" t="s">
        <v>124</v>
      </c>
      <c r="D148" s="8" t="s">
        <v>125</v>
      </c>
    </row>
    <row r="149" spans="1:4" x14ac:dyDescent="0.25">
      <c r="A149" s="1" t="s">
        <v>257</v>
      </c>
      <c r="B149" s="1" t="s">
        <v>123</v>
      </c>
      <c r="C149" s="9" t="s">
        <v>124</v>
      </c>
      <c r="D149" s="9"/>
    </row>
    <row r="150" spans="1:4" x14ac:dyDescent="0.25">
      <c r="A150" s="1" t="s">
        <v>258</v>
      </c>
      <c r="B150" s="1" t="s">
        <v>123</v>
      </c>
      <c r="C150" s="8"/>
      <c r="D150" s="8"/>
    </row>
    <row r="151" spans="1:4" x14ac:dyDescent="0.25">
      <c r="A151" s="1" t="s">
        <v>259</v>
      </c>
      <c r="B151" s="1" t="s">
        <v>260</v>
      </c>
      <c r="C151" s="9"/>
      <c r="D151" s="9" t="s">
        <v>125</v>
      </c>
    </row>
    <row r="152" spans="1:4" x14ac:dyDescent="0.25">
      <c r="A152" s="1" t="s">
        <v>261</v>
      </c>
      <c r="B152" s="8"/>
      <c r="C152" s="8"/>
      <c r="D152" s="8"/>
    </row>
    <row r="153" spans="1:4" x14ac:dyDescent="0.25">
      <c r="A153" s="1" t="s">
        <v>262</v>
      </c>
      <c r="B153" s="9"/>
      <c r="C153" s="9"/>
      <c r="D153" s="9"/>
    </row>
    <row r="154" spans="1:4" x14ac:dyDescent="0.25">
      <c r="A154" s="1" t="s">
        <v>263</v>
      </c>
      <c r="B154" s="8"/>
      <c r="C154" s="8"/>
      <c r="D154" s="8"/>
    </row>
    <row r="155" spans="1:4" x14ac:dyDescent="0.25">
      <c r="A155" s="1" t="s">
        <v>264</v>
      </c>
      <c r="B155" s="9"/>
      <c r="C155" s="9"/>
      <c r="D155" s="9"/>
    </row>
    <row r="156" spans="1:4" x14ac:dyDescent="0.25">
      <c r="A156" s="1" t="s">
        <v>265</v>
      </c>
      <c r="B156" s="8"/>
      <c r="C156" s="8"/>
      <c r="D156" s="8"/>
    </row>
    <row r="157" spans="1:4" x14ac:dyDescent="0.25">
      <c r="A157" s="1" t="s">
        <v>266</v>
      </c>
      <c r="B157" s="1" t="s">
        <v>267</v>
      </c>
      <c r="C157" s="9"/>
      <c r="D157" s="9" t="s">
        <v>136</v>
      </c>
    </row>
    <row r="158" spans="1:4" x14ac:dyDescent="0.25">
      <c r="A158" s="1" t="s">
        <v>268</v>
      </c>
      <c r="B158" s="1" t="s">
        <v>269</v>
      </c>
      <c r="C158" s="8"/>
      <c r="D158" s="8"/>
    </row>
    <row r="159" spans="1:4" x14ac:dyDescent="0.25">
      <c r="A159" s="1" t="s">
        <v>270</v>
      </c>
      <c r="B159" s="1" t="s">
        <v>108</v>
      </c>
      <c r="C159" s="9"/>
      <c r="D159" s="9"/>
    </row>
    <row r="160" spans="1:4" x14ac:dyDescent="0.25">
      <c r="A160" s="1" t="s">
        <v>271</v>
      </c>
      <c r="B160" s="8"/>
      <c r="C160" s="8"/>
      <c r="D160" s="8"/>
    </row>
    <row r="161" spans="1:4" x14ac:dyDescent="0.25">
      <c r="A161" s="1" t="s">
        <v>272</v>
      </c>
      <c r="B161" s="9"/>
      <c r="C161" s="9"/>
      <c r="D161" s="9"/>
    </row>
    <row r="162" spans="1:4" x14ac:dyDescent="0.25">
      <c r="A162" s="1" t="s">
        <v>273</v>
      </c>
      <c r="B162" s="8"/>
      <c r="C162" s="8"/>
      <c r="D162" s="8"/>
    </row>
    <row r="163" spans="1:4" x14ac:dyDescent="0.25">
      <c r="A163" s="1" t="s">
        <v>274</v>
      </c>
      <c r="B163" s="9"/>
      <c r="C163" s="9"/>
      <c r="D163" s="9"/>
    </row>
    <row r="164" spans="1:4" x14ac:dyDescent="0.25">
      <c r="A164" s="1" t="s">
        <v>275</v>
      </c>
      <c r="B164" s="1" t="s">
        <v>199</v>
      </c>
      <c r="C164" s="8"/>
      <c r="D164" s="8"/>
    </row>
    <row r="165" spans="1:4" x14ac:dyDescent="0.25">
      <c r="A165" s="1" t="s">
        <v>276</v>
      </c>
      <c r="B165" s="9"/>
      <c r="C165" s="9"/>
      <c r="D165" s="9"/>
    </row>
    <row r="166" spans="1:4" x14ac:dyDescent="0.25">
      <c r="A166" s="1" t="s">
        <v>277</v>
      </c>
      <c r="B166" s="8"/>
      <c r="C166" s="8"/>
      <c r="D166" s="8"/>
    </row>
    <row r="167" spans="1:4" x14ac:dyDescent="0.25">
      <c r="A167" s="1" t="s">
        <v>278</v>
      </c>
      <c r="B167" s="9"/>
      <c r="C167" s="9"/>
      <c r="D167" s="9"/>
    </row>
    <row r="168" spans="1:4" x14ac:dyDescent="0.25">
      <c r="A168" s="1" t="s">
        <v>279</v>
      </c>
      <c r="B168" s="8"/>
      <c r="C168" s="8"/>
      <c r="D168" s="8"/>
    </row>
    <row r="169" spans="1:4" x14ac:dyDescent="0.25">
      <c r="A169" s="1" t="s">
        <v>280</v>
      </c>
      <c r="B169" s="1" t="s">
        <v>96</v>
      </c>
      <c r="C169" s="9"/>
      <c r="D169" s="9"/>
    </row>
    <row r="170" spans="1:4" x14ac:dyDescent="0.25">
      <c r="A170" s="1" t="s">
        <v>281</v>
      </c>
      <c r="B170" s="1" t="s">
        <v>108</v>
      </c>
      <c r="C170" s="8" t="s">
        <v>124</v>
      </c>
      <c r="D170" s="8"/>
    </row>
    <row r="171" spans="1:4" x14ac:dyDescent="0.25">
      <c r="A171" s="1" t="s">
        <v>282</v>
      </c>
      <c r="B171" s="1" t="s">
        <v>108</v>
      </c>
      <c r="C171" s="9"/>
      <c r="D171" s="9"/>
    </row>
    <row r="172" spans="1:4" x14ac:dyDescent="0.25">
      <c r="A172" s="1" t="s">
        <v>283</v>
      </c>
      <c r="B172" s="1" t="s">
        <v>108</v>
      </c>
      <c r="C172" s="8"/>
      <c r="D172" s="8"/>
    </row>
    <row r="173" spans="1:4" x14ac:dyDescent="0.25">
      <c r="A173" s="1" t="s">
        <v>284</v>
      </c>
      <c r="B173" s="1" t="s">
        <v>123</v>
      </c>
      <c r="C173" s="9" t="s">
        <v>124</v>
      </c>
      <c r="D173" s="9"/>
    </row>
    <row r="174" spans="1:4" x14ac:dyDescent="0.25">
      <c r="A174" s="1" t="s">
        <v>285</v>
      </c>
      <c r="B174" s="1" t="s">
        <v>123</v>
      </c>
      <c r="C174" s="8" t="s">
        <v>124</v>
      </c>
      <c r="D174" s="8" t="s">
        <v>125</v>
      </c>
    </row>
    <row r="175" spans="1:4" x14ac:dyDescent="0.25">
      <c r="A175" s="1" t="s">
        <v>286</v>
      </c>
      <c r="B175" s="9"/>
      <c r="C175" s="9"/>
      <c r="D175" s="9"/>
    </row>
    <row r="176" spans="1:4" x14ac:dyDescent="0.25">
      <c r="A176" s="1" t="s">
        <v>287</v>
      </c>
      <c r="B176" s="1" t="s">
        <v>96</v>
      </c>
      <c r="C176" s="8"/>
      <c r="D176" s="8"/>
    </row>
    <row r="177" spans="1:4" x14ac:dyDescent="0.25">
      <c r="A177" s="1" t="s">
        <v>288</v>
      </c>
      <c r="B177" s="9"/>
      <c r="C177" s="9"/>
      <c r="D177" s="9"/>
    </row>
    <row r="178" spans="1:4" x14ac:dyDescent="0.25">
      <c r="A178" s="1" t="s">
        <v>289</v>
      </c>
      <c r="B178" s="8"/>
      <c r="C178" s="8"/>
      <c r="D178" s="8"/>
    </row>
    <row r="179" spans="1:4" x14ac:dyDescent="0.25">
      <c r="A179" s="1" t="s">
        <v>290</v>
      </c>
      <c r="B179" s="9"/>
      <c r="C179" s="9"/>
      <c r="D179" s="9"/>
    </row>
    <row r="180" spans="1:4" x14ac:dyDescent="0.25">
      <c r="A180" s="1" t="s">
        <v>291</v>
      </c>
      <c r="B180" s="1" t="s">
        <v>96</v>
      </c>
      <c r="C180" s="8"/>
      <c r="D180" s="8"/>
    </row>
    <row r="181" spans="1:4" x14ac:dyDescent="0.25">
      <c r="A181" s="1" t="s">
        <v>292</v>
      </c>
      <c r="B181" s="1" t="s">
        <v>96</v>
      </c>
      <c r="C181" s="9"/>
      <c r="D181" s="9"/>
    </row>
    <row r="182" spans="1:4" x14ac:dyDescent="0.25">
      <c r="A182" s="1" t="s">
        <v>293</v>
      </c>
      <c r="B182" s="1" t="s">
        <v>96</v>
      </c>
      <c r="C182" s="8"/>
      <c r="D182" s="8"/>
    </row>
    <row r="183" spans="1:4" x14ac:dyDescent="0.25">
      <c r="A183" s="1" t="s">
        <v>294</v>
      </c>
      <c r="B183" s="9"/>
      <c r="C183" s="9"/>
      <c r="D183" s="9"/>
    </row>
    <row r="184" spans="1:4" x14ac:dyDescent="0.25">
      <c r="A184" s="1" t="s">
        <v>295</v>
      </c>
      <c r="B184" s="1" t="s">
        <v>133</v>
      </c>
      <c r="C184" s="8"/>
      <c r="D184" s="8"/>
    </row>
    <row r="185" spans="1:4" x14ac:dyDescent="0.25">
      <c r="A185" s="1" t="s">
        <v>296</v>
      </c>
      <c r="B185" s="9"/>
      <c r="C185" s="9"/>
      <c r="D185" s="9"/>
    </row>
    <row r="186" spans="1:4" x14ac:dyDescent="0.25">
      <c r="A186" s="1" t="s">
        <v>297</v>
      </c>
      <c r="B186" s="8"/>
      <c r="C186" s="8"/>
      <c r="D186" s="8"/>
    </row>
    <row r="187" spans="1:4" x14ac:dyDescent="0.25">
      <c r="A187" s="1" t="s">
        <v>298</v>
      </c>
      <c r="B187" s="1" t="s">
        <v>299</v>
      </c>
      <c r="C187" s="9"/>
      <c r="D187" s="9"/>
    </row>
    <row r="188" spans="1:4" x14ac:dyDescent="0.25">
      <c r="A188" s="1" t="s">
        <v>300</v>
      </c>
      <c r="B188" s="8"/>
      <c r="C188" s="8"/>
      <c r="D188" s="8"/>
    </row>
    <row r="189" spans="1:4" x14ac:dyDescent="0.25">
      <c r="A189" s="1" t="s">
        <v>301</v>
      </c>
      <c r="B189" s="9"/>
      <c r="C189" s="9"/>
      <c r="D189" s="9"/>
    </row>
    <row r="190" spans="1:4" x14ac:dyDescent="0.25">
      <c r="A190" s="1" t="s">
        <v>302</v>
      </c>
      <c r="B190" s="8"/>
      <c r="C190" s="8"/>
      <c r="D190" s="8"/>
    </row>
    <row r="191" spans="1:4" x14ac:dyDescent="0.25">
      <c r="A191" s="1" t="s">
        <v>303</v>
      </c>
      <c r="B191" s="1" t="s">
        <v>108</v>
      </c>
      <c r="C191" s="9"/>
      <c r="D191" s="9"/>
    </row>
    <row r="192" spans="1:4" x14ac:dyDescent="0.25">
      <c r="A192" s="1" t="s">
        <v>304</v>
      </c>
      <c r="B192" s="1" t="s">
        <v>96</v>
      </c>
      <c r="C192" s="8"/>
      <c r="D192" s="8"/>
    </row>
    <row r="193" spans="1:4" x14ac:dyDescent="0.25">
      <c r="A193" s="1" t="s">
        <v>305</v>
      </c>
      <c r="B193" s="9"/>
      <c r="C193" s="9" t="s">
        <v>124</v>
      </c>
      <c r="D193" s="9"/>
    </row>
    <row r="194" spans="1:4" x14ac:dyDescent="0.25">
      <c r="A194" s="1" t="s">
        <v>306</v>
      </c>
      <c r="B194" s="1" t="s">
        <v>96</v>
      </c>
      <c r="C194" s="8"/>
      <c r="D194" s="8"/>
    </row>
    <row r="195" spans="1:4" x14ac:dyDescent="0.25">
      <c r="A195" s="1" t="s">
        <v>307</v>
      </c>
      <c r="B195" s="1" t="s">
        <v>123</v>
      </c>
      <c r="C195" s="9" t="s">
        <v>124</v>
      </c>
      <c r="D195" s="9"/>
    </row>
    <row r="196" spans="1:4" x14ac:dyDescent="0.25">
      <c r="A196" s="1" t="s">
        <v>308</v>
      </c>
      <c r="B196" s="1" t="s">
        <v>123</v>
      </c>
      <c r="C196" s="8" t="s">
        <v>124</v>
      </c>
      <c r="D196" s="8"/>
    </row>
    <row r="197" spans="1:4" x14ac:dyDescent="0.25">
      <c r="A197" s="1" t="s">
        <v>309</v>
      </c>
      <c r="B197" s="1" t="s">
        <v>123</v>
      </c>
      <c r="C197" s="9" t="s">
        <v>124</v>
      </c>
      <c r="D197" s="9"/>
    </row>
    <row r="198" spans="1:4" x14ac:dyDescent="0.25">
      <c r="A198" s="1" t="s">
        <v>310</v>
      </c>
      <c r="B198" s="1" t="s">
        <v>123</v>
      </c>
      <c r="C198" s="8" t="s">
        <v>124</v>
      </c>
      <c r="D198" s="8"/>
    </row>
    <row r="199" spans="1:4" x14ac:dyDescent="0.25">
      <c r="A199" s="1" t="s">
        <v>311</v>
      </c>
      <c r="B199" s="1" t="s">
        <v>123</v>
      </c>
      <c r="C199" s="9" t="s">
        <v>124</v>
      </c>
      <c r="D199" s="9"/>
    </row>
    <row r="200" spans="1:4" x14ac:dyDescent="0.25">
      <c r="A200" s="1" t="s">
        <v>312</v>
      </c>
      <c r="B200" s="1" t="s">
        <v>123</v>
      </c>
      <c r="C200" s="8" t="s">
        <v>124</v>
      </c>
      <c r="D200" s="8"/>
    </row>
    <row r="201" spans="1:4" x14ac:dyDescent="0.25">
      <c r="A201" s="1" t="s">
        <v>313</v>
      </c>
      <c r="B201" s="1" t="s">
        <v>123</v>
      </c>
      <c r="C201" s="9" t="s">
        <v>124</v>
      </c>
      <c r="D201" s="9"/>
    </row>
    <row r="202" spans="1:4" x14ac:dyDescent="0.25">
      <c r="A202" s="1" t="s">
        <v>314</v>
      </c>
      <c r="B202" s="1" t="s">
        <v>123</v>
      </c>
      <c r="C202" s="8" t="s">
        <v>124</v>
      </c>
      <c r="D202" s="8"/>
    </row>
    <row r="203" spans="1:4" x14ac:dyDescent="0.25">
      <c r="A203" s="1" t="s">
        <v>315</v>
      </c>
      <c r="B203" s="1" t="s">
        <v>123</v>
      </c>
      <c r="C203" s="9" t="s">
        <v>124</v>
      </c>
      <c r="D203" s="9"/>
    </row>
    <row r="204" spans="1:4" x14ac:dyDescent="0.25">
      <c r="A204" s="1" t="s">
        <v>316</v>
      </c>
      <c r="B204" s="1" t="s">
        <v>123</v>
      </c>
      <c r="C204" s="8" t="s">
        <v>124</v>
      </c>
      <c r="D204" s="8"/>
    </row>
    <row r="205" spans="1:4" x14ac:dyDescent="0.25">
      <c r="A205" s="1" t="s">
        <v>317</v>
      </c>
      <c r="B205" s="1" t="s">
        <v>123</v>
      </c>
      <c r="C205" s="9" t="s">
        <v>124</v>
      </c>
      <c r="D205" s="9"/>
    </row>
    <row r="206" spans="1:4" x14ac:dyDescent="0.25">
      <c r="A206" s="1" t="s">
        <v>318</v>
      </c>
      <c r="B206" s="1" t="s">
        <v>123</v>
      </c>
      <c r="C206" s="8" t="s">
        <v>124</v>
      </c>
      <c r="D206" s="8"/>
    </row>
    <row r="207" spans="1:4" x14ac:dyDescent="0.25">
      <c r="A207" s="1" t="s">
        <v>319</v>
      </c>
      <c r="B207" s="1" t="s">
        <v>123</v>
      </c>
      <c r="C207" s="9" t="s">
        <v>124</v>
      </c>
      <c r="D207" s="9"/>
    </row>
    <row r="208" spans="1:4" x14ac:dyDescent="0.25">
      <c r="A208" s="1" t="s">
        <v>320</v>
      </c>
      <c r="B208" s="1" t="s">
        <v>123</v>
      </c>
      <c r="C208" s="8" t="s">
        <v>124</v>
      </c>
      <c r="D208" s="8"/>
    </row>
    <row r="209" spans="1:4" x14ac:dyDescent="0.25">
      <c r="A209" s="1" t="s">
        <v>321</v>
      </c>
      <c r="B209" s="1" t="s">
        <v>123</v>
      </c>
      <c r="C209" s="9"/>
      <c r="D209" s="9"/>
    </row>
    <row r="210" spans="1:4" x14ac:dyDescent="0.25">
      <c r="A210" s="1" t="s">
        <v>322</v>
      </c>
      <c r="B210" s="1" t="s">
        <v>123</v>
      </c>
      <c r="C210" s="8" t="s">
        <v>124</v>
      </c>
      <c r="D210" s="8"/>
    </row>
    <row r="211" spans="1:4" x14ac:dyDescent="0.25">
      <c r="A211" s="1" t="s">
        <v>323</v>
      </c>
      <c r="B211" s="1" t="s">
        <v>96</v>
      </c>
      <c r="C211" s="9"/>
      <c r="D211" s="9"/>
    </row>
    <row r="212" spans="1:4" x14ac:dyDescent="0.25">
      <c r="A212" s="1" t="s">
        <v>324</v>
      </c>
      <c r="B212" s="8"/>
      <c r="C212" s="8"/>
      <c r="D212" s="8"/>
    </row>
    <row r="213" spans="1:4" x14ac:dyDescent="0.25">
      <c r="A213" s="1" t="s">
        <v>325</v>
      </c>
      <c r="B213" s="9"/>
      <c r="C213" s="9"/>
      <c r="D213" s="9"/>
    </row>
    <row r="214" spans="1:4" x14ac:dyDescent="0.25">
      <c r="A214" s="1" t="s">
        <v>326</v>
      </c>
      <c r="B214" s="8"/>
      <c r="C214" s="8"/>
      <c r="D214" s="8"/>
    </row>
    <row r="215" spans="1:4" x14ac:dyDescent="0.25">
      <c r="A215" s="1" t="s">
        <v>327</v>
      </c>
      <c r="B215" s="9"/>
      <c r="C215" s="9"/>
      <c r="D215" s="9"/>
    </row>
    <row r="216" spans="1:4" x14ac:dyDescent="0.25">
      <c r="A216" s="1" t="s">
        <v>328</v>
      </c>
      <c r="B216" s="8"/>
      <c r="C216" s="8"/>
      <c r="D216" s="8"/>
    </row>
    <row r="217" spans="1:4" x14ac:dyDescent="0.25">
      <c r="A217" s="1" t="s">
        <v>329</v>
      </c>
      <c r="B217" s="9"/>
      <c r="C217" s="9"/>
      <c r="D217" s="9"/>
    </row>
    <row r="218" spans="1:4" x14ac:dyDescent="0.25">
      <c r="A218" s="1" t="s">
        <v>330</v>
      </c>
      <c r="B218" s="8"/>
      <c r="C218" s="8"/>
      <c r="D218" s="8"/>
    </row>
    <row r="219" spans="1:4" x14ac:dyDescent="0.25">
      <c r="A219" s="1" t="s">
        <v>331</v>
      </c>
      <c r="B219" s="9"/>
      <c r="C219" s="9"/>
      <c r="D219" s="9"/>
    </row>
    <row r="220" spans="1:4" x14ac:dyDescent="0.25">
      <c r="A220" s="1" t="s">
        <v>332</v>
      </c>
      <c r="B220" s="8"/>
      <c r="C220" s="8"/>
      <c r="D220" s="8"/>
    </row>
    <row r="221" spans="1:4" x14ac:dyDescent="0.25">
      <c r="A221" s="1" t="s">
        <v>333</v>
      </c>
      <c r="B221" s="9"/>
      <c r="C221" s="9"/>
      <c r="D221" s="9"/>
    </row>
    <row r="222" spans="1:4" x14ac:dyDescent="0.25">
      <c r="A222" s="1" t="s">
        <v>334</v>
      </c>
      <c r="B222" s="8"/>
      <c r="C222" s="8"/>
      <c r="D222" s="8"/>
    </row>
    <row r="223" spans="1:4" x14ac:dyDescent="0.25">
      <c r="A223" s="1" t="s">
        <v>335</v>
      </c>
      <c r="B223" s="9"/>
      <c r="C223" s="9"/>
      <c r="D223" s="9"/>
    </row>
    <row r="224" spans="1:4" x14ac:dyDescent="0.25">
      <c r="A224" s="1" t="s">
        <v>336</v>
      </c>
      <c r="B224" s="8"/>
      <c r="C224" s="8"/>
      <c r="D224" s="8"/>
    </row>
    <row r="225" spans="1:4" x14ac:dyDescent="0.25">
      <c r="A225" s="1" t="s">
        <v>337</v>
      </c>
      <c r="B225" s="9"/>
      <c r="C225" s="9"/>
      <c r="D225" s="9"/>
    </row>
    <row r="226" spans="1:4" x14ac:dyDescent="0.25">
      <c r="A226" s="1" t="s">
        <v>338</v>
      </c>
      <c r="B226" s="8"/>
      <c r="C226" s="8"/>
      <c r="D226" s="8"/>
    </row>
    <row r="227" spans="1:4" x14ac:dyDescent="0.25">
      <c r="A227" s="1" t="s">
        <v>339</v>
      </c>
      <c r="B227" s="9"/>
      <c r="C227" s="9"/>
      <c r="D227" s="9"/>
    </row>
    <row r="228" spans="1:4" x14ac:dyDescent="0.25">
      <c r="A228" s="1" t="s">
        <v>340</v>
      </c>
      <c r="B228" s="8"/>
      <c r="C228" s="8"/>
      <c r="D228" s="8"/>
    </row>
    <row r="229" spans="1:4" x14ac:dyDescent="0.25">
      <c r="A229" s="1" t="s">
        <v>341</v>
      </c>
      <c r="B229" s="9"/>
      <c r="C229" s="9"/>
      <c r="D229" s="9"/>
    </row>
    <row r="230" spans="1:4" x14ac:dyDescent="0.25">
      <c r="A230" s="1" t="s">
        <v>342</v>
      </c>
      <c r="B230" s="8"/>
      <c r="C230" s="8"/>
      <c r="D230" s="8"/>
    </row>
    <row r="231" spans="1:4" x14ac:dyDescent="0.25">
      <c r="A231" s="1" t="s">
        <v>343</v>
      </c>
      <c r="B231" s="9"/>
      <c r="C231" s="9"/>
      <c r="D231" s="9"/>
    </row>
    <row r="232" spans="1:4" x14ac:dyDescent="0.25">
      <c r="A232" s="1" t="s">
        <v>344</v>
      </c>
      <c r="B232" s="8"/>
      <c r="C232" s="8"/>
      <c r="D232" s="8" t="s">
        <v>345</v>
      </c>
    </row>
    <row r="233" spans="1:4" x14ac:dyDescent="0.25">
      <c r="A233" s="1" t="s">
        <v>346</v>
      </c>
      <c r="B233" s="9"/>
      <c r="C233" s="9"/>
      <c r="D233" s="9"/>
    </row>
    <row r="234" spans="1:4" x14ac:dyDescent="0.25">
      <c r="A234" s="1" t="s">
        <v>347</v>
      </c>
      <c r="B234" s="1" t="s">
        <v>96</v>
      </c>
      <c r="C234" s="8"/>
      <c r="D234" s="8"/>
    </row>
    <row r="235" spans="1:4" x14ac:dyDescent="0.25">
      <c r="A235" s="1" t="s">
        <v>348</v>
      </c>
      <c r="B235" s="1" t="s">
        <v>96</v>
      </c>
      <c r="C235" s="9"/>
      <c r="D235" s="9"/>
    </row>
    <row r="236" spans="1:4" x14ac:dyDescent="0.25">
      <c r="A236" s="1" t="s">
        <v>349</v>
      </c>
      <c r="B236" s="1" t="s">
        <v>96</v>
      </c>
      <c r="C236" s="8"/>
      <c r="D236" s="8"/>
    </row>
    <row r="237" spans="1:4" x14ac:dyDescent="0.25">
      <c r="A237" s="1" t="s">
        <v>350</v>
      </c>
      <c r="B237" s="1" t="s">
        <v>96</v>
      </c>
      <c r="C237" s="9"/>
      <c r="D237" s="9"/>
    </row>
    <row r="238" spans="1:4" x14ac:dyDescent="0.25">
      <c r="A238" s="1" t="s">
        <v>351</v>
      </c>
      <c r="B238" s="1" t="s">
        <v>96</v>
      </c>
      <c r="C238" s="8"/>
      <c r="D238" s="8"/>
    </row>
    <row r="239" spans="1:4" x14ac:dyDescent="0.25">
      <c r="A239" s="1" t="s">
        <v>352</v>
      </c>
      <c r="B239" s="9"/>
      <c r="C239" s="9"/>
      <c r="D239" s="9"/>
    </row>
    <row r="240" spans="1:4" x14ac:dyDescent="0.25">
      <c r="A240" s="1" t="s">
        <v>353</v>
      </c>
      <c r="B240" s="1" t="s">
        <v>108</v>
      </c>
      <c r="C240" s="8"/>
      <c r="D240" s="8" t="s">
        <v>354</v>
      </c>
    </row>
    <row r="241" spans="1:4" x14ac:dyDescent="0.25">
      <c r="A241" s="1" t="s">
        <v>355</v>
      </c>
      <c r="B241" s="1" t="s">
        <v>108</v>
      </c>
      <c r="C241" s="9"/>
      <c r="D241" s="9" t="s">
        <v>354</v>
      </c>
    </row>
    <row r="242" spans="1:4" x14ac:dyDescent="0.25">
      <c r="A242" s="1" t="s">
        <v>356</v>
      </c>
      <c r="B242" s="1" t="s">
        <v>108</v>
      </c>
      <c r="C242" s="8"/>
      <c r="D242" s="8" t="s">
        <v>354</v>
      </c>
    </row>
    <row r="243" spans="1:4" x14ac:dyDescent="0.25">
      <c r="A243" s="1" t="s">
        <v>357</v>
      </c>
      <c r="B243" s="1" t="s">
        <v>108</v>
      </c>
      <c r="C243" s="9"/>
      <c r="D243" s="9" t="s">
        <v>354</v>
      </c>
    </row>
    <row r="244" spans="1:4" x14ac:dyDescent="0.25">
      <c r="A244" s="1" t="s">
        <v>358</v>
      </c>
      <c r="B244" s="1" t="s">
        <v>108</v>
      </c>
      <c r="C244" s="8"/>
      <c r="D244" s="8" t="s">
        <v>354</v>
      </c>
    </row>
    <row r="245" spans="1:4" x14ac:dyDescent="0.25">
      <c r="A245" s="1" t="s">
        <v>359</v>
      </c>
      <c r="B245" s="1" t="s">
        <v>108</v>
      </c>
      <c r="C245" s="9"/>
      <c r="D245" s="9" t="s">
        <v>354</v>
      </c>
    </row>
    <row r="246" spans="1:4" x14ac:dyDescent="0.25">
      <c r="A246" s="1" t="s">
        <v>360</v>
      </c>
      <c r="B246" s="1" t="s">
        <v>108</v>
      </c>
      <c r="C246" s="8"/>
      <c r="D246" s="8" t="s">
        <v>354</v>
      </c>
    </row>
    <row r="247" spans="1:4" x14ac:dyDescent="0.25">
      <c r="A247" s="1" t="s">
        <v>361</v>
      </c>
      <c r="B247" s="1" t="s">
        <v>108</v>
      </c>
      <c r="C247" s="9"/>
      <c r="D247" s="9" t="s">
        <v>354</v>
      </c>
    </row>
    <row r="248" spans="1:4" x14ac:dyDescent="0.25">
      <c r="A248" s="1" t="s">
        <v>362</v>
      </c>
      <c r="B248" s="1" t="s">
        <v>108</v>
      </c>
      <c r="C248" s="8"/>
      <c r="D248" s="8"/>
    </row>
    <row r="249" spans="1:4" x14ac:dyDescent="0.25">
      <c r="A249" s="1" t="s">
        <v>363</v>
      </c>
      <c r="B249" s="1" t="s">
        <v>108</v>
      </c>
      <c r="C249" s="9"/>
      <c r="D249" s="9" t="s">
        <v>354</v>
      </c>
    </row>
    <row r="250" spans="1:4" x14ac:dyDescent="0.25">
      <c r="A250" s="1" t="s">
        <v>364</v>
      </c>
      <c r="B250" s="1" t="s">
        <v>108</v>
      </c>
      <c r="C250" s="8"/>
      <c r="D250" s="8"/>
    </row>
    <row r="251" spans="1:4" x14ac:dyDescent="0.25">
      <c r="A251" s="1" t="s">
        <v>365</v>
      </c>
      <c r="B251" s="1" t="s">
        <v>108</v>
      </c>
      <c r="C251" s="9"/>
      <c r="D251" s="9" t="s">
        <v>354</v>
      </c>
    </row>
    <row r="252" spans="1:4" x14ac:dyDescent="0.25">
      <c r="A252" s="1" t="s">
        <v>366</v>
      </c>
      <c r="B252" s="1" t="s">
        <v>108</v>
      </c>
      <c r="C252" s="8"/>
      <c r="D252" s="8" t="s">
        <v>354</v>
      </c>
    </row>
    <row r="253" spans="1:4" x14ac:dyDescent="0.25">
      <c r="A253" s="1" t="s">
        <v>367</v>
      </c>
      <c r="B253" s="1" t="s">
        <v>108</v>
      </c>
      <c r="C253" s="9"/>
      <c r="D253" s="9" t="s">
        <v>354</v>
      </c>
    </row>
    <row r="254" spans="1:4" x14ac:dyDescent="0.25">
      <c r="A254" s="1" t="s">
        <v>368</v>
      </c>
      <c r="B254" s="1" t="s">
        <v>108</v>
      </c>
      <c r="C254" s="8"/>
      <c r="D254" s="8" t="s">
        <v>354</v>
      </c>
    </row>
    <row r="255" spans="1:4" x14ac:dyDescent="0.25">
      <c r="A255" s="1" t="s">
        <v>369</v>
      </c>
      <c r="B255" s="1" t="s">
        <v>108</v>
      </c>
      <c r="C255" s="9"/>
      <c r="D255" s="9" t="s">
        <v>354</v>
      </c>
    </row>
    <row r="256" spans="1:4" x14ac:dyDescent="0.25">
      <c r="A256" s="1" t="s">
        <v>370</v>
      </c>
      <c r="B256" s="1" t="s">
        <v>108</v>
      </c>
      <c r="C256" s="8"/>
      <c r="D256" s="8"/>
    </row>
    <row r="257" spans="1:4" x14ac:dyDescent="0.25">
      <c r="A257" s="1" t="s">
        <v>371</v>
      </c>
      <c r="B257" s="1" t="s">
        <v>108</v>
      </c>
      <c r="C257" s="9"/>
      <c r="D257" s="9" t="s">
        <v>354</v>
      </c>
    </row>
    <row r="258" spans="1:4" x14ac:dyDescent="0.25">
      <c r="A258" s="1" t="s">
        <v>372</v>
      </c>
      <c r="B258" s="1" t="s">
        <v>108</v>
      </c>
      <c r="C258" s="8"/>
      <c r="D258" s="8" t="s">
        <v>354</v>
      </c>
    </row>
    <row r="259" spans="1:4" x14ac:dyDescent="0.25">
      <c r="A259" s="1" t="s">
        <v>373</v>
      </c>
      <c r="B259" s="1" t="s">
        <v>108</v>
      </c>
      <c r="C259" s="9"/>
      <c r="D259" s="9" t="s">
        <v>354</v>
      </c>
    </row>
    <row r="260" spans="1:4" x14ac:dyDescent="0.25">
      <c r="A260" s="1" t="s">
        <v>374</v>
      </c>
      <c r="B260" s="1" t="s">
        <v>108</v>
      </c>
      <c r="C260" s="8"/>
      <c r="D260" s="8" t="s">
        <v>354</v>
      </c>
    </row>
    <row r="261" spans="1:4" x14ac:dyDescent="0.25">
      <c r="A261" s="1" t="s">
        <v>375</v>
      </c>
      <c r="B261" s="1" t="s">
        <v>108</v>
      </c>
      <c r="C261" s="9"/>
      <c r="D261" s="9" t="s">
        <v>354</v>
      </c>
    </row>
    <row r="262" spans="1:4" x14ac:dyDescent="0.25">
      <c r="A262" s="1" t="s">
        <v>376</v>
      </c>
      <c r="B262" s="1" t="s">
        <v>108</v>
      </c>
      <c r="C262" s="8"/>
      <c r="D262" s="8" t="s">
        <v>354</v>
      </c>
    </row>
    <row r="263" spans="1:4" x14ac:dyDescent="0.25">
      <c r="A263" s="1" t="s">
        <v>377</v>
      </c>
      <c r="B263" s="1" t="s">
        <v>108</v>
      </c>
      <c r="C263" s="9"/>
      <c r="D263" s="9" t="s">
        <v>354</v>
      </c>
    </row>
    <row r="264" spans="1:4" x14ac:dyDescent="0.25">
      <c r="A264" s="1" t="s">
        <v>378</v>
      </c>
      <c r="B264" s="1" t="s">
        <v>108</v>
      </c>
      <c r="C264" s="8"/>
      <c r="D264" s="8" t="s">
        <v>354</v>
      </c>
    </row>
    <row r="265" spans="1:4" x14ac:dyDescent="0.25">
      <c r="A265" s="1" t="s">
        <v>379</v>
      </c>
      <c r="B265" s="1" t="s">
        <v>108</v>
      </c>
      <c r="C265" s="9"/>
      <c r="D265" s="9" t="s">
        <v>354</v>
      </c>
    </row>
    <row r="266" spans="1:4" x14ac:dyDescent="0.25">
      <c r="A266" s="1" t="s">
        <v>380</v>
      </c>
      <c r="B266" s="1" t="s">
        <v>108</v>
      </c>
      <c r="C266" s="8"/>
      <c r="D266" s="8" t="s">
        <v>354</v>
      </c>
    </row>
    <row r="267" spans="1:4" x14ac:dyDescent="0.25">
      <c r="A267" s="1" t="s">
        <v>381</v>
      </c>
      <c r="B267" s="1" t="s">
        <v>108</v>
      </c>
      <c r="C267" s="9"/>
      <c r="D267" s="9"/>
    </row>
    <row r="268" spans="1:4" x14ac:dyDescent="0.25">
      <c r="A268" s="1" t="s">
        <v>382</v>
      </c>
      <c r="B268" s="1" t="s">
        <v>108</v>
      </c>
      <c r="C268" s="8"/>
      <c r="D268" s="8" t="s">
        <v>354</v>
      </c>
    </row>
    <row r="269" spans="1:4" x14ac:dyDescent="0.25">
      <c r="A269" s="1" t="s">
        <v>383</v>
      </c>
      <c r="B269" s="1" t="s">
        <v>108</v>
      </c>
      <c r="C269" s="9"/>
      <c r="D269" s="9" t="s">
        <v>354</v>
      </c>
    </row>
    <row r="270" spans="1:4" x14ac:dyDescent="0.25">
      <c r="A270" s="1" t="s">
        <v>384</v>
      </c>
      <c r="B270" s="1" t="s">
        <v>108</v>
      </c>
      <c r="C270" s="8"/>
      <c r="D270" s="8" t="s">
        <v>354</v>
      </c>
    </row>
    <row r="271" spans="1:4" x14ac:dyDescent="0.25">
      <c r="A271" s="1" t="s">
        <v>385</v>
      </c>
      <c r="B271" s="1" t="s">
        <v>108</v>
      </c>
      <c r="C271" s="9"/>
      <c r="D271" s="9" t="s">
        <v>354</v>
      </c>
    </row>
    <row r="272" spans="1:4" x14ac:dyDescent="0.25">
      <c r="A272" s="1" t="s">
        <v>386</v>
      </c>
      <c r="B272" s="1" t="s">
        <v>108</v>
      </c>
      <c r="C272" s="8"/>
      <c r="D272" s="8" t="s">
        <v>354</v>
      </c>
    </row>
    <row r="273" spans="1:4" x14ac:dyDescent="0.25">
      <c r="A273" s="1" t="s">
        <v>387</v>
      </c>
      <c r="B273" s="1" t="s">
        <v>108</v>
      </c>
      <c r="C273" s="9"/>
      <c r="D273" s="9" t="s">
        <v>354</v>
      </c>
    </row>
    <row r="274" spans="1:4" x14ac:dyDescent="0.25">
      <c r="A274" s="1" t="s">
        <v>388</v>
      </c>
      <c r="B274" s="1" t="s">
        <v>108</v>
      </c>
      <c r="C274" s="8"/>
      <c r="D274" s="8" t="s">
        <v>354</v>
      </c>
    </row>
    <row r="275" spans="1:4" x14ac:dyDescent="0.25">
      <c r="A275" s="1" t="s">
        <v>389</v>
      </c>
      <c r="B275" s="1" t="s">
        <v>108</v>
      </c>
      <c r="C275" s="9"/>
      <c r="D275" s="9" t="s">
        <v>354</v>
      </c>
    </row>
    <row r="276" spans="1:4" x14ac:dyDescent="0.25">
      <c r="A276" s="1" t="s">
        <v>390</v>
      </c>
      <c r="B276" s="1" t="s">
        <v>108</v>
      </c>
      <c r="C276" s="8"/>
      <c r="D276" s="8" t="s">
        <v>354</v>
      </c>
    </row>
    <row r="277" spans="1:4" x14ac:dyDescent="0.25">
      <c r="A277" s="1" t="s">
        <v>391</v>
      </c>
      <c r="B277" s="1" t="s">
        <v>108</v>
      </c>
      <c r="C277" s="9"/>
      <c r="D277" s="9" t="s">
        <v>354</v>
      </c>
    </row>
    <row r="278" spans="1:4" x14ac:dyDescent="0.25">
      <c r="A278" s="1" t="s">
        <v>392</v>
      </c>
      <c r="B278" s="1" t="s">
        <v>108</v>
      </c>
      <c r="C278" s="8"/>
      <c r="D278" s="8" t="s">
        <v>354</v>
      </c>
    </row>
    <row r="279" spans="1:4" x14ac:dyDescent="0.25">
      <c r="A279" s="1" t="s">
        <v>393</v>
      </c>
      <c r="B279" s="1" t="s">
        <v>123</v>
      </c>
      <c r="C279" s="9"/>
      <c r="D279" s="9"/>
    </row>
    <row r="280" spans="1:4" x14ac:dyDescent="0.25">
      <c r="A280" s="1" t="s">
        <v>394</v>
      </c>
      <c r="B280" s="1" t="s">
        <v>123</v>
      </c>
      <c r="C280" s="8"/>
      <c r="D280" s="8"/>
    </row>
    <row r="281" spans="1:4" x14ac:dyDescent="0.25">
      <c r="A281" s="1" t="s">
        <v>395</v>
      </c>
      <c r="B281" s="1" t="s">
        <v>123</v>
      </c>
      <c r="C281" s="9"/>
      <c r="D281" s="9"/>
    </row>
    <row r="282" spans="1:4" x14ac:dyDescent="0.25">
      <c r="A282" s="1" t="s">
        <v>396</v>
      </c>
      <c r="B282" s="1" t="s">
        <v>123</v>
      </c>
      <c r="C282" s="8"/>
      <c r="D282" s="8"/>
    </row>
    <row r="283" spans="1:4" x14ac:dyDescent="0.25">
      <c r="A283" s="1" t="s">
        <v>397</v>
      </c>
      <c r="B283" s="1" t="s">
        <v>123</v>
      </c>
      <c r="C283" s="9"/>
      <c r="D283" s="9"/>
    </row>
    <row r="284" spans="1:4" x14ac:dyDescent="0.25">
      <c r="A284" s="1" t="s">
        <v>398</v>
      </c>
      <c r="B284" s="1" t="s">
        <v>123</v>
      </c>
      <c r="C284" s="8"/>
      <c r="D284" s="8"/>
    </row>
    <row r="285" spans="1:4" x14ac:dyDescent="0.25">
      <c r="A285" s="1" t="s">
        <v>399</v>
      </c>
      <c r="B285" s="9"/>
      <c r="C285" s="9"/>
      <c r="D285" s="9"/>
    </row>
    <row r="286" spans="1:4" x14ac:dyDescent="0.25">
      <c r="A286" s="1" t="s">
        <v>400</v>
      </c>
      <c r="B286" s="8"/>
      <c r="C286" s="8"/>
      <c r="D286" s="8"/>
    </row>
    <row r="287" spans="1:4" x14ac:dyDescent="0.25">
      <c r="A287" s="1" t="s">
        <v>401</v>
      </c>
      <c r="B287" s="9"/>
      <c r="C287" s="9"/>
      <c r="D287" s="9"/>
    </row>
    <row r="288" spans="1:4" x14ac:dyDescent="0.25">
      <c r="A288" s="1" t="s">
        <v>402</v>
      </c>
      <c r="B288" s="8"/>
      <c r="C288" s="8"/>
      <c r="D288" s="8"/>
    </row>
    <row r="289" spans="1:4" x14ac:dyDescent="0.25">
      <c r="A289" s="1" t="s">
        <v>403</v>
      </c>
      <c r="B289" s="9"/>
      <c r="C289" s="9"/>
      <c r="D289" s="9"/>
    </row>
    <row r="290" spans="1:4" x14ac:dyDescent="0.25">
      <c r="A290" s="1" t="s">
        <v>404</v>
      </c>
      <c r="B290" s="8"/>
      <c r="C290" s="8"/>
      <c r="D290" s="8"/>
    </row>
    <row r="291" spans="1:4" x14ac:dyDescent="0.25">
      <c r="A291" s="1" t="s">
        <v>405</v>
      </c>
      <c r="B291" s="1" t="s">
        <v>406</v>
      </c>
      <c r="C291" s="9"/>
      <c r="D291" s="9"/>
    </row>
    <row r="292" spans="1:4" x14ac:dyDescent="0.25">
      <c r="A292" s="1" t="s">
        <v>407</v>
      </c>
      <c r="B292" s="8"/>
      <c r="C292" s="8"/>
      <c r="D292" s="8"/>
    </row>
    <row r="293" spans="1:4" x14ac:dyDescent="0.25">
      <c r="A293" s="1" t="s">
        <v>408</v>
      </c>
      <c r="B293" s="9"/>
      <c r="C293" s="9"/>
      <c r="D293" s="9"/>
    </row>
    <row r="294" spans="1:4" x14ac:dyDescent="0.25">
      <c r="A294" s="1" t="s">
        <v>409</v>
      </c>
      <c r="B294" s="8"/>
      <c r="C294" s="8"/>
      <c r="D294" s="8"/>
    </row>
    <row r="295" spans="1:4" x14ac:dyDescent="0.25">
      <c r="A295" s="1" t="s">
        <v>410</v>
      </c>
      <c r="B295" s="9"/>
      <c r="C295" s="9"/>
      <c r="D295" s="9"/>
    </row>
    <row r="296" spans="1:4" x14ac:dyDescent="0.25">
      <c r="A296" s="1" t="s">
        <v>411</v>
      </c>
      <c r="B296" s="1" t="s">
        <v>133</v>
      </c>
      <c r="C296" s="8"/>
      <c r="D296" s="8"/>
    </row>
    <row r="297" spans="1:4" x14ac:dyDescent="0.25">
      <c r="A297" s="1" t="s">
        <v>412</v>
      </c>
      <c r="B297" s="9"/>
      <c r="C297" s="9"/>
      <c r="D297" s="9"/>
    </row>
    <row r="298" spans="1:4" x14ac:dyDescent="0.25">
      <c r="A298" s="1" t="s">
        <v>413</v>
      </c>
      <c r="B298" s="8"/>
      <c r="C298" s="8"/>
      <c r="D298" s="8"/>
    </row>
    <row r="299" spans="1:4" x14ac:dyDescent="0.25">
      <c r="A299" s="1" t="s">
        <v>414</v>
      </c>
      <c r="B299" s="9"/>
      <c r="C299" s="9"/>
      <c r="D299" s="9"/>
    </row>
    <row r="300" spans="1:4" x14ac:dyDescent="0.25">
      <c r="A300" s="1" t="s">
        <v>415</v>
      </c>
      <c r="B300" s="8"/>
      <c r="C300" s="8"/>
      <c r="D300" s="8"/>
    </row>
    <row r="301" spans="1:4" x14ac:dyDescent="0.25">
      <c r="A301" s="1" t="s">
        <v>416</v>
      </c>
      <c r="B301" s="9"/>
      <c r="C301" s="9"/>
      <c r="D301" s="9"/>
    </row>
    <row r="302" spans="1:4" x14ac:dyDescent="0.25">
      <c r="A302" s="1" t="s">
        <v>417</v>
      </c>
      <c r="B302" s="8"/>
      <c r="C302" s="8"/>
      <c r="D302" s="8"/>
    </row>
    <row r="303" spans="1:4" x14ac:dyDescent="0.25">
      <c r="A303" s="1" t="s">
        <v>418</v>
      </c>
      <c r="B303" s="1" t="s">
        <v>299</v>
      </c>
      <c r="C303" s="9"/>
      <c r="D303" s="9"/>
    </row>
    <row r="304" spans="1:4" x14ac:dyDescent="0.25">
      <c r="A304" s="1" t="s">
        <v>419</v>
      </c>
      <c r="B304" s="1" t="s">
        <v>299</v>
      </c>
      <c r="C304" s="8"/>
      <c r="D304" s="8"/>
    </row>
    <row r="305" spans="1:4" x14ac:dyDescent="0.25">
      <c r="A305" s="1" t="s">
        <v>420</v>
      </c>
      <c r="B305" s="9"/>
      <c r="C305" s="9"/>
      <c r="D305" s="9"/>
    </row>
    <row r="306" spans="1:4" x14ac:dyDescent="0.25">
      <c r="A306" s="1" t="s">
        <v>421</v>
      </c>
      <c r="B306" s="8"/>
      <c r="C306" s="8"/>
      <c r="D306" s="8"/>
    </row>
    <row r="307" spans="1:4" x14ac:dyDescent="0.25">
      <c r="A307" s="1" t="s">
        <v>422</v>
      </c>
      <c r="B307" s="9"/>
      <c r="C307" s="9"/>
      <c r="D307" s="9"/>
    </row>
    <row r="308" spans="1:4" x14ac:dyDescent="0.25">
      <c r="A308" s="1" t="s">
        <v>423</v>
      </c>
      <c r="B308" s="1" t="s">
        <v>199</v>
      </c>
      <c r="C308" s="8"/>
      <c r="D308" s="8"/>
    </row>
    <row r="309" spans="1:4" x14ac:dyDescent="0.25">
      <c r="A309" s="1" t="s">
        <v>424</v>
      </c>
      <c r="B309" s="9"/>
      <c r="C309" s="9"/>
      <c r="D309" s="9"/>
    </row>
    <row r="310" spans="1:4" x14ac:dyDescent="0.25">
      <c r="A310" s="1" t="s">
        <v>425</v>
      </c>
      <c r="B310" s="8"/>
      <c r="C310" s="8"/>
      <c r="D310" s="8"/>
    </row>
    <row r="311" spans="1:4" x14ac:dyDescent="0.25">
      <c r="A311" s="1" t="s">
        <v>426</v>
      </c>
      <c r="B311" s="9"/>
      <c r="C311" s="9" t="s">
        <v>124</v>
      </c>
      <c r="D311" s="9"/>
    </row>
    <row r="312" spans="1:4" x14ac:dyDescent="0.25">
      <c r="A312" s="1" t="s">
        <v>427</v>
      </c>
      <c r="B312" s="8"/>
      <c r="C312" s="8"/>
      <c r="D312" s="8"/>
    </row>
    <row r="313" spans="1:4" x14ac:dyDescent="0.25">
      <c r="A313" s="1" t="s">
        <v>428</v>
      </c>
      <c r="B313" s="9"/>
      <c r="C313" s="9"/>
      <c r="D313" s="9"/>
    </row>
    <row r="314" spans="1:4" x14ac:dyDescent="0.25">
      <c r="A314" s="1" t="s">
        <v>429</v>
      </c>
      <c r="B314" s="1" t="s">
        <v>96</v>
      </c>
      <c r="C314" s="8"/>
      <c r="D314" s="8"/>
    </row>
    <row r="315" spans="1:4" x14ac:dyDescent="0.25">
      <c r="A315" s="1" t="s">
        <v>430</v>
      </c>
      <c r="B315" s="9"/>
      <c r="C315" s="9"/>
      <c r="D315" s="9"/>
    </row>
    <row r="316" spans="1:4" x14ac:dyDescent="0.25">
      <c r="A316" s="1" t="s">
        <v>431</v>
      </c>
      <c r="B316" s="8"/>
      <c r="C316" s="8"/>
      <c r="D316" s="8"/>
    </row>
    <row r="317" spans="1:4" x14ac:dyDescent="0.25">
      <c r="A317" s="1" t="s">
        <v>432</v>
      </c>
      <c r="B317" s="9"/>
      <c r="C317" s="9"/>
      <c r="D317" s="9"/>
    </row>
    <row r="318" spans="1:4" x14ac:dyDescent="0.25">
      <c r="A318" s="1" t="s">
        <v>433</v>
      </c>
      <c r="B318" s="1" t="s">
        <v>133</v>
      </c>
      <c r="C318" s="8"/>
      <c r="D318" s="8"/>
    </row>
    <row r="319" spans="1:4" x14ac:dyDescent="0.25">
      <c r="A319" s="1" t="s">
        <v>434</v>
      </c>
      <c r="B319" s="1" t="s">
        <v>435</v>
      </c>
      <c r="C319" s="9"/>
      <c r="D319" s="9"/>
    </row>
    <row r="320" spans="1:4" x14ac:dyDescent="0.25">
      <c r="A320" s="1" t="s">
        <v>436</v>
      </c>
      <c r="B320" s="1" t="s">
        <v>133</v>
      </c>
      <c r="C320" s="8"/>
      <c r="D320" s="8"/>
    </row>
    <row r="321" spans="1:4" x14ac:dyDescent="0.25">
      <c r="A321" s="1" t="s">
        <v>437</v>
      </c>
      <c r="B321" s="1" t="s">
        <v>133</v>
      </c>
      <c r="C321" s="9"/>
      <c r="D321" s="9"/>
    </row>
    <row r="322" spans="1:4" x14ac:dyDescent="0.25">
      <c r="A322" s="1" t="s">
        <v>438</v>
      </c>
      <c r="B322" s="8"/>
      <c r="C322" s="8"/>
      <c r="D322" s="8"/>
    </row>
    <row r="323" spans="1:4" x14ac:dyDescent="0.25">
      <c r="A323" s="1" t="s">
        <v>439</v>
      </c>
      <c r="B323" s="9"/>
      <c r="C323" s="9"/>
      <c r="D323" s="9"/>
    </row>
    <row r="324" spans="1:4" x14ac:dyDescent="0.25">
      <c r="A324" s="1" t="s">
        <v>440</v>
      </c>
      <c r="B324" s="8"/>
      <c r="C324" s="8"/>
      <c r="D324" s="8"/>
    </row>
    <row r="325" spans="1:4" x14ac:dyDescent="0.25">
      <c r="A325" s="1" t="s">
        <v>441</v>
      </c>
      <c r="B325" s="1" t="s">
        <v>108</v>
      </c>
      <c r="C325" s="9"/>
      <c r="D325" s="9"/>
    </row>
    <row r="326" spans="1:4" x14ac:dyDescent="0.25">
      <c r="A326" s="1" t="s">
        <v>442</v>
      </c>
      <c r="B326" s="1" t="s">
        <v>108</v>
      </c>
      <c r="C326" s="8" t="s">
        <v>124</v>
      </c>
      <c r="D326" s="8" t="s">
        <v>354</v>
      </c>
    </row>
    <row r="327" spans="1:4" x14ac:dyDescent="0.25">
      <c r="A327" s="1" t="s">
        <v>443</v>
      </c>
      <c r="B327" s="1" t="s">
        <v>108</v>
      </c>
      <c r="C327" s="9"/>
      <c r="D327" s="9"/>
    </row>
    <row r="328" spans="1:4" x14ac:dyDescent="0.25">
      <c r="A328" s="1" t="s">
        <v>444</v>
      </c>
      <c r="B328" s="1" t="s">
        <v>123</v>
      </c>
      <c r="C328" s="8" t="s">
        <v>124</v>
      </c>
      <c r="D328" s="8" t="s">
        <v>125</v>
      </c>
    </row>
    <row r="329" spans="1:4" x14ac:dyDescent="0.25">
      <c r="A329" s="1" t="s">
        <v>445</v>
      </c>
      <c r="B329" s="9"/>
      <c r="C329" s="9" t="s">
        <v>124</v>
      </c>
      <c r="D329" s="9"/>
    </row>
    <row r="330" spans="1:4" x14ac:dyDescent="0.25">
      <c r="A330" s="1" t="s">
        <v>446</v>
      </c>
      <c r="B330" s="8"/>
      <c r="C330" s="8"/>
      <c r="D330" s="8"/>
    </row>
    <row r="331" spans="1:4" x14ac:dyDescent="0.25">
      <c r="A331" s="1" t="s">
        <v>447</v>
      </c>
      <c r="B331" s="1" t="s">
        <v>96</v>
      </c>
      <c r="C331" s="9"/>
      <c r="D331" s="9"/>
    </row>
    <row r="332" spans="1:4" x14ac:dyDescent="0.25">
      <c r="A332" s="1" t="s">
        <v>448</v>
      </c>
      <c r="B332" s="1" t="s">
        <v>108</v>
      </c>
      <c r="C332" s="8" t="s">
        <v>124</v>
      </c>
      <c r="D332" s="8" t="s">
        <v>354</v>
      </c>
    </row>
    <row r="333" spans="1:4" x14ac:dyDescent="0.25">
      <c r="A333" s="1" t="s">
        <v>449</v>
      </c>
      <c r="B333" s="1" t="s">
        <v>108</v>
      </c>
      <c r="C333" s="9" t="s">
        <v>124</v>
      </c>
      <c r="D333" s="9"/>
    </row>
    <row r="334" spans="1:4" x14ac:dyDescent="0.25">
      <c r="A334" s="1" t="s">
        <v>450</v>
      </c>
      <c r="B334" s="8"/>
      <c r="C334" s="8"/>
      <c r="D334" s="8"/>
    </row>
    <row r="335" spans="1:4" x14ac:dyDescent="0.25">
      <c r="A335" s="1" t="s">
        <v>451</v>
      </c>
      <c r="B335" s="1" t="s">
        <v>123</v>
      </c>
      <c r="C335" s="9" t="s">
        <v>124</v>
      </c>
      <c r="D335" s="9" t="s">
        <v>125</v>
      </c>
    </row>
    <row r="336" spans="1:4" x14ac:dyDescent="0.25">
      <c r="A336" s="1" t="s">
        <v>452</v>
      </c>
      <c r="B336" s="1" t="s">
        <v>108</v>
      </c>
      <c r="C336" s="8"/>
      <c r="D336" s="8"/>
    </row>
    <row r="337" spans="1:4" x14ac:dyDescent="0.25">
      <c r="A337" s="1" t="s">
        <v>453</v>
      </c>
      <c r="B337" s="9"/>
      <c r="C337" s="9" t="s">
        <v>124</v>
      </c>
      <c r="D337" s="9"/>
    </row>
    <row r="338" spans="1:4" x14ac:dyDescent="0.25">
      <c r="A338" s="1" t="s">
        <v>454</v>
      </c>
      <c r="B338" s="8"/>
      <c r="C338" s="8"/>
      <c r="D338" s="8"/>
    </row>
    <row r="339" spans="1:4" x14ac:dyDescent="0.25">
      <c r="A339" s="1" t="s">
        <v>455</v>
      </c>
      <c r="B339" s="1" t="s">
        <v>96</v>
      </c>
      <c r="C339" s="9"/>
      <c r="D339" s="9"/>
    </row>
    <row r="340" spans="1:4" x14ac:dyDescent="0.25">
      <c r="A340" s="1" t="s">
        <v>456</v>
      </c>
      <c r="B340" s="1" t="s">
        <v>96</v>
      </c>
      <c r="C340" s="8"/>
      <c r="D340" s="8"/>
    </row>
    <row r="341" spans="1:4" x14ac:dyDescent="0.25">
      <c r="A341" s="1" t="s">
        <v>457</v>
      </c>
      <c r="B341" s="9"/>
      <c r="C341" s="9" t="s">
        <v>124</v>
      </c>
      <c r="D341" s="9"/>
    </row>
    <row r="342" spans="1:4" x14ac:dyDescent="0.25">
      <c r="A342" s="1" t="s">
        <v>458</v>
      </c>
      <c r="B342" s="8"/>
      <c r="C342" s="8" t="s">
        <v>124</v>
      </c>
      <c r="D342" s="8"/>
    </row>
    <row r="343" spans="1:4" x14ac:dyDescent="0.25">
      <c r="A343" s="1" t="s">
        <v>459</v>
      </c>
      <c r="B343" s="9"/>
      <c r="C343" s="9" t="s">
        <v>124</v>
      </c>
      <c r="D343" s="9"/>
    </row>
    <row r="344" spans="1:4" x14ac:dyDescent="0.25">
      <c r="A344" s="1" t="s">
        <v>460</v>
      </c>
      <c r="B344" s="8"/>
      <c r="C344" s="8" t="s">
        <v>124</v>
      </c>
      <c r="D344" s="8"/>
    </row>
    <row r="345" spans="1:4" x14ac:dyDescent="0.25">
      <c r="A345" s="1" t="s">
        <v>461</v>
      </c>
      <c r="B345" s="9"/>
      <c r="C345" s="9" t="s">
        <v>124</v>
      </c>
      <c r="D345" s="9"/>
    </row>
    <row r="346" spans="1:4" x14ac:dyDescent="0.25">
      <c r="A346" s="1" t="s">
        <v>462</v>
      </c>
      <c r="B346" s="8"/>
      <c r="C346" s="8" t="s">
        <v>124</v>
      </c>
      <c r="D346" s="8"/>
    </row>
    <row r="347" spans="1:4" x14ac:dyDescent="0.25">
      <c r="A347" s="1" t="s">
        <v>463</v>
      </c>
      <c r="B347" s="9"/>
      <c r="C347" s="9" t="s">
        <v>124</v>
      </c>
      <c r="D347" s="9"/>
    </row>
    <row r="348" spans="1:4" x14ac:dyDescent="0.25">
      <c r="A348" s="1" t="s">
        <v>464</v>
      </c>
      <c r="B348" s="8"/>
      <c r="C348" s="8" t="s">
        <v>124</v>
      </c>
      <c r="D348" s="8"/>
    </row>
    <row r="349" spans="1:4" x14ac:dyDescent="0.25">
      <c r="A349" s="1" t="s">
        <v>465</v>
      </c>
      <c r="B349" s="1" t="s">
        <v>96</v>
      </c>
      <c r="C349" s="9" t="s">
        <v>135</v>
      </c>
      <c r="D349" s="9" t="s">
        <v>136</v>
      </c>
    </row>
    <row r="350" spans="1:4" x14ac:dyDescent="0.25">
      <c r="A350" s="1" t="s">
        <v>466</v>
      </c>
      <c r="B350" s="1" t="s">
        <v>108</v>
      </c>
      <c r="C350" s="8"/>
      <c r="D350" s="8"/>
    </row>
    <row r="351" spans="1:4" x14ac:dyDescent="0.25">
      <c r="A351" s="1" t="s">
        <v>467</v>
      </c>
      <c r="B351" s="9"/>
      <c r="C351" s="9"/>
      <c r="D351" s="9"/>
    </row>
    <row r="352" spans="1:4" x14ac:dyDescent="0.25">
      <c r="A352" s="1" t="s">
        <v>468</v>
      </c>
      <c r="B352" s="1" t="s">
        <v>108</v>
      </c>
      <c r="C352" s="8" t="s">
        <v>98</v>
      </c>
      <c r="D352" s="8"/>
    </row>
    <row r="353" spans="1:4" x14ac:dyDescent="0.25">
      <c r="A353" s="1" t="s">
        <v>469</v>
      </c>
      <c r="B353" s="9"/>
      <c r="C353" s="9"/>
      <c r="D353" s="9"/>
    </row>
    <row r="354" spans="1:4" x14ac:dyDescent="0.25">
      <c r="A354" s="1" t="s">
        <v>470</v>
      </c>
      <c r="B354" s="1" t="s">
        <v>96</v>
      </c>
      <c r="C354" s="8"/>
      <c r="D354" s="8" t="s">
        <v>136</v>
      </c>
    </row>
    <row r="355" spans="1:4" x14ac:dyDescent="0.25">
      <c r="A355" s="1" t="s">
        <v>471</v>
      </c>
      <c r="B355" s="1" t="s">
        <v>472</v>
      </c>
      <c r="C355" s="9"/>
      <c r="D355" s="9"/>
    </row>
    <row r="356" spans="1:4" x14ac:dyDescent="0.25">
      <c r="A356" s="1" t="s">
        <v>473</v>
      </c>
      <c r="B356" s="1" t="s">
        <v>472</v>
      </c>
      <c r="C356" s="8"/>
      <c r="D356" s="8"/>
    </row>
    <row r="357" spans="1:4" x14ac:dyDescent="0.25">
      <c r="A357" s="1" t="s">
        <v>474</v>
      </c>
      <c r="B357" s="1" t="s">
        <v>435</v>
      </c>
      <c r="C357" s="9"/>
      <c r="D357" s="9"/>
    </row>
    <row r="358" spans="1:4" x14ac:dyDescent="0.25">
      <c r="A358" s="1" t="s">
        <v>475</v>
      </c>
      <c r="B358" s="8"/>
      <c r="C358" s="8"/>
      <c r="D358" s="8"/>
    </row>
    <row r="359" spans="1:4" x14ac:dyDescent="0.25">
      <c r="A359" s="1" t="s">
        <v>476</v>
      </c>
      <c r="B359" s="1" t="s">
        <v>477</v>
      </c>
      <c r="C359" s="9"/>
      <c r="D359" s="9" t="s">
        <v>161</v>
      </c>
    </row>
    <row r="360" spans="1:4" x14ac:dyDescent="0.25">
      <c r="A360" s="1" t="s">
        <v>478</v>
      </c>
      <c r="B360" s="1" t="s">
        <v>269</v>
      </c>
      <c r="C360" s="8"/>
      <c r="D360" s="8"/>
    </row>
    <row r="361" spans="1:4" x14ac:dyDescent="0.25">
      <c r="A361" s="1" t="s">
        <v>479</v>
      </c>
      <c r="B361" s="9"/>
      <c r="C361" s="9"/>
      <c r="D361" s="9"/>
    </row>
    <row r="362" spans="1:4" x14ac:dyDescent="0.25">
      <c r="A362" s="1" t="s">
        <v>480</v>
      </c>
      <c r="B362" s="1" t="s">
        <v>481</v>
      </c>
      <c r="C362" s="8"/>
      <c r="D362" s="8"/>
    </row>
    <row r="363" spans="1:4" x14ac:dyDescent="0.25">
      <c r="A363" s="1" t="s">
        <v>482</v>
      </c>
      <c r="B363" s="1" t="s">
        <v>481</v>
      </c>
      <c r="C363" s="9"/>
      <c r="D363" s="9"/>
    </row>
    <row r="364" spans="1:4" x14ac:dyDescent="0.25">
      <c r="A364" s="1" t="s">
        <v>483</v>
      </c>
      <c r="B364" s="1" t="s">
        <v>481</v>
      </c>
      <c r="C364" s="8"/>
      <c r="D364" s="8"/>
    </row>
    <row r="365" spans="1:4" x14ac:dyDescent="0.25">
      <c r="A365" s="1" t="s">
        <v>484</v>
      </c>
      <c r="B365" s="1" t="s">
        <v>481</v>
      </c>
      <c r="C365" s="9"/>
      <c r="D365" s="9"/>
    </row>
    <row r="366" spans="1:4" x14ac:dyDescent="0.25">
      <c r="A366" s="1" t="s">
        <v>485</v>
      </c>
      <c r="B366" s="1" t="s">
        <v>481</v>
      </c>
      <c r="C366" s="8" t="s">
        <v>486</v>
      </c>
      <c r="D366" s="8" t="s">
        <v>487</v>
      </c>
    </row>
    <row r="367" spans="1:4" x14ac:dyDescent="0.25">
      <c r="A367" s="1" t="s">
        <v>488</v>
      </c>
      <c r="B367" s="9"/>
      <c r="C367" s="9"/>
      <c r="D367" s="9"/>
    </row>
    <row r="368" spans="1:4" x14ac:dyDescent="0.25">
      <c r="A368" s="1" t="s">
        <v>489</v>
      </c>
      <c r="B368" s="8"/>
      <c r="C368" s="8"/>
      <c r="D368" s="8"/>
    </row>
    <row r="369" spans="1:4" x14ac:dyDescent="0.25">
      <c r="A369" s="1" t="s">
        <v>490</v>
      </c>
      <c r="B369" s="1" t="s">
        <v>199</v>
      </c>
      <c r="C369" s="9"/>
      <c r="D369" s="9"/>
    </row>
    <row r="370" spans="1:4" x14ac:dyDescent="0.25">
      <c r="A370" s="1" t="s">
        <v>491</v>
      </c>
      <c r="B370" s="1" t="s">
        <v>133</v>
      </c>
      <c r="C370" s="8"/>
      <c r="D370" s="8"/>
    </row>
    <row r="371" spans="1:4" x14ac:dyDescent="0.25">
      <c r="A371" s="1" t="s">
        <v>492</v>
      </c>
      <c r="B371" s="9"/>
      <c r="C371" s="9"/>
      <c r="D371" s="9"/>
    </row>
    <row r="372" spans="1:4" x14ac:dyDescent="0.25">
      <c r="A372" s="1" t="s">
        <v>493</v>
      </c>
      <c r="B372" s="8"/>
      <c r="C372" s="8"/>
      <c r="D372" s="8"/>
    </row>
    <row r="373" spans="1:4" x14ac:dyDescent="0.25">
      <c r="A373" s="1" t="s">
        <v>494</v>
      </c>
      <c r="B373" s="9"/>
      <c r="C373" s="9"/>
      <c r="D373" s="9"/>
    </row>
    <row r="374" spans="1:4" x14ac:dyDescent="0.25">
      <c r="A374" s="1" t="s">
        <v>495</v>
      </c>
      <c r="B374" s="8"/>
      <c r="C374" s="8"/>
      <c r="D374" s="8"/>
    </row>
    <row r="375" spans="1:4" x14ac:dyDescent="0.25">
      <c r="A375" s="1" t="s">
        <v>496</v>
      </c>
      <c r="B375" s="9"/>
      <c r="C375" s="9"/>
      <c r="D375" s="9"/>
    </row>
    <row r="376" spans="1:4" x14ac:dyDescent="0.25">
      <c r="A376" s="1" t="s">
        <v>497</v>
      </c>
      <c r="B376" s="8"/>
      <c r="C376" s="8"/>
      <c r="D376" s="8"/>
    </row>
    <row r="377" spans="1:4" x14ac:dyDescent="0.25">
      <c r="A377" s="1" t="s">
        <v>498</v>
      </c>
      <c r="B377" s="9"/>
      <c r="C377" s="9"/>
      <c r="D377" s="9"/>
    </row>
    <row r="378" spans="1:4" x14ac:dyDescent="0.25">
      <c r="A378" s="1" t="s">
        <v>499</v>
      </c>
      <c r="B378" s="8"/>
      <c r="C378" s="8"/>
      <c r="D378" s="8"/>
    </row>
    <row r="379" spans="1:4" x14ac:dyDescent="0.25">
      <c r="A379" s="1" t="s">
        <v>500</v>
      </c>
      <c r="B379" s="9"/>
      <c r="C379" s="9"/>
      <c r="D379" s="9"/>
    </row>
    <row r="380" spans="1:4" x14ac:dyDescent="0.25">
      <c r="A380" s="1" t="s">
        <v>501</v>
      </c>
      <c r="B380" s="8"/>
      <c r="C380" s="8"/>
      <c r="D380" s="8"/>
    </row>
    <row r="381" spans="1:4" x14ac:dyDescent="0.25">
      <c r="A381" s="1" t="s">
        <v>502</v>
      </c>
      <c r="B381" s="9"/>
      <c r="C381" s="9"/>
      <c r="D381" s="9"/>
    </row>
    <row r="382" spans="1:4" x14ac:dyDescent="0.25">
      <c r="A382" s="1" t="s">
        <v>503</v>
      </c>
      <c r="B382" s="8"/>
      <c r="C382" s="8"/>
      <c r="D382" s="8"/>
    </row>
    <row r="383" spans="1:4" x14ac:dyDescent="0.25">
      <c r="A383" s="1" t="s">
        <v>504</v>
      </c>
      <c r="B383" s="9"/>
      <c r="C383" s="9"/>
      <c r="D383" s="9"/>
    </row>
    <row r="384" spans="1:4" x14ac:dyDescent="0.25">
      <c r="A384" s="1" t="s">
        <v>505</v>
      </c>
      <c r="B384" s="8"/>
      <c r="C384" s="8"/>
      <c r="D384" s="8"/>
    </row>
    <row r="385" spans="1:4" x14ac:dyDescent="0.25">
      <c r="A385" s="1" t="s">
        <v>506</v>
      </c>
      <c r="B385" s="9"/>
      <c r="C385" s="9"/>
      <c r="D385" s="9"/>
    </row>
    <row r="386" spans="1:4" x14ac:dyDescent="0.25">
      <c r="A386" s="1" t="s">
        <v>507</v>
      </c>
      <c r="B386" s="8"/>
      <c r="C386" s="8"/>
      <c r="D386" s="8"/>
    </row>
    <row r="387" spans="1:4" x14ac:dyDescent="0.25">
      <c r="A387" s="1" t="s">
        <v>508</v>
      </c>
      <c r="B387" s="9"/>
      <c r="C387" s="9"/>
      <c r="D387" s="9"/>
    </row>
    <row r="388" spans="1:4" x14ac:dyDescent="0.25">
      <c r="A388" s="1" t="s">
        <v>509</v>
      </c>
      <c r="B388" s="8"/>
      <c r="C388" s="8"/>
      <c r="D388" s="8"/>
    </row>
    <row r="389" spans="1:4" x14ac:dyDescent="0.25">
      <c r="A389" s="1" t="s">
        <v>510</v>
      </c>
      <c r="B389" s="1" t="s">
        <v>96</v>
      </c>
      <c r="C389" s="9"/>
      <c r="D389" s="9"/>
    </row>
    <row r="390" spans="1:4" x14ac:dyDescent="0.25">
      <c r="A390" s="1" t="s">
        <v>511</v>
      </c>
      <c r="B390" s="8"/>
      <c r="C390" s="8"/>
      <c r="D390" s="8"/>
    </row>
    <row r="391" spans="1:4" x14ac:dyDescent="0.25">
      <c r="A391" s="1" t="s">
        <v>512</v>
      </c>
      <c r="B391" s="9"/>
      <c r="C391" s="9"/>
      <c r="D391" s="9"/>
    </row>
    <row r="392" spans="1:4" x14ac:dyDescent="0.25">
      <c r="A392" s="1" t="s">
        <v>513</v>
      </c>
      <c r="B392" s="8"/>
      <c r="C392" s="8"/>
      <c r="D392" s="8"/>
    </row>
    <row r="393" spans="1:4" x14ac:dyDescent="0.25">
      <c r="A393" s="1" t="s">
        <v>514</v>
      </c>
      <c r="B393" s="9"/>
      <c r="C393" s="9"/>
      <c r="D393" s="9"/>
    </row>
    <row r="394" spans="1:4" x14ac:dyDescent="0.25">
      <c r="A394" s="1" t="s">
        <v>515</v>
      </c>
      <c r="B394" s="8"/>
      <c r="C394" s="8"/>
      <c r="D394" s="8"/>
    </row>
    <row r="395" spans="1:4" x14ac:dyDescent="0.25">
      <c r="A395" s="1" t="s">
        <v>516</v>
      </c>
      <c r="B395" s="1" t="s">
        <v>108</v>
      </c>
      <c r="C395" s="9"/>
      <c r="D395" s="9"/>
    </row>
    <row r="396" spans="1:4" x14ac:dyDescent="0.25">
      <c r="A396" s="1" t="s">
        <v>517</v>
      </c>
      <c r="B396" s="1" t="s">
        <v>133</v>
      </c>
      <c r="C396" s="8"/>
      <c r="D396" s="8"/>
    </row>
    <row r="397" spans="1:4" x14ac:dyDescent="0.25">
      <c r="A397" s="1" t="s">
        <v>518</v>
      </c>
      <c r="B397" s="1" t="s">
        <v>96</v>
      </c>
      <c r="C397" s="9"/>
      <c r="D397" s="9"/>
    </row>
    <row r="398" spans="1:4" x14ac:dyDescent="0.25">
      <c r="A398" s="1" t="s">
        <v>519</v>
      </c>
      <c r="B398" s="8"/>
      <c r="C398" s="8"/>
      <c r="D398" s="8"/>
    </row>
    <row r="399" spans="1:4" x14ac:dyDescent="0.25">
      <c r="A399" s="1" t="s">
        <v>520</v>
      </c>
      <c r="B399" s="1" t="s">
        <v>108</v>
      </c>
      <c r="C399" s="9"/>
      <c r="D399" s="9"/>
    </row>
    <row r="400" spans="1:4" x14ac:dyDescent="0.25">
      <c r="A400" s="1" t="s">
        <v>521</v>
      </c>
      <c r="B400" s="8"/>
      <c r="C400" s="8"/>
      <c r="D400" s="8"/>
    </row>
    <row r="401" spans="1:4" x14ac:dyDescent="0.25">
      <c r="A401" s="1" t="s">
        <v>522</v>
      </c>
      <c r="B401" s="9"/>
      <c r="C401" s="9"/>
      <c r="D401" s="9"/>
    </row>
    <row r="402" spans="1:4" x14ac:dyDescent="0.25">
      <c r="A402" s="1" t="s">
        <v>523</v>
      </c>
      <c r="B402" s="8"/>
      <c r="C402" s="8"/>
      <c r="D402" s="8"/>
    </row>
    <row r="403" spans="1:4" x14ac:dyDescent="0.25">
      <c r="A403" s="1" t="s">
        <v>524</v>
      </c>
      <c r="B403" s="9"/>
      <c r="C403" s="9"/>
      <c r="D403" s="9"/>
    </row>
    <row r="404" spans="1:4" x14ac:dyDescent="0.25">
      <c r="A404" s="1" t="s">
        <v>525</v>
      </c>
      <c r="B404" s="1" t="s">
        <v>199</v>
      </c>
      <c r="C404" s="8"/>
      <c r="D404" s="8"/>
    </row>
    <row r="405" spans="1:4" x14ac:dyDescent="0.25">
      <c r="A405" s="1" t="s">
        <v>526</v>
      </c>
      <c r="B405" s="9"/>
      <c r="C405" s="9"/>
      <c r="D405" s="9"/>
    </row>
    <row r="406" spans="1:4" x14ac:dyDescent="0.25">
      <c r="A406" s="1" t="s">
        <v>527</v>
      </c>
      <c r="B406" s="8"/>
      <c r="C406" s="8"/>
      <c r="D406" s="8"/>
    </row>
    <row r="407" spans="1:4" x14ac:dyDescent="0.25">
      <c r="A407" s="1" t="s">
        <v>528</v>
      </c>
      <c r="B407" s="1" t="s">
        <v>123</v>
      </c>
      <c r="C407" s="9"/>
      <c r="D407" s="9"/>
    </row>
    <row r="408" spans="1:4" x14ac:dyDescent="0.25">
      <c r="A408" s="1" t="s">
        <v>529</v>
      </c>
      <c r="B408" s="1" t="s">
        <v>530</v>
      </c>
      <c r="C408" s="8"/>
      <c r="D408" s="8"/>
    </row>
    <row r="409" spans="1:4" x14ac:dyDescent="0.25">
      <c r="A409" s="1" t="s">
        <v>531</v>
      </c>
      <c r="B409" s="1" t="s">
        <v>530</v>
      </c>
      <c r="C409" s="9"/>
      <c r="D409" s="9"/>
    </row>
    <row r="410" spans="1:4" x14ac:dyDescent="0.25">
      <c r="A410" s="1" t="s">
        <v>532</v>
      </c>
      <c r="B410" s="1" t="s">
        <v>530</v>
      </c>
      <c r="C410" s="8"/>
      <c r="D410" s="8"/>
    </row>
    <row r="411" spans="1:4" x14ac:dyDescent="0.25">
      <c r="A411" s="1" t="s">
        <v>533</v>
      </c>
      <c r="B411" s="1" t="s">
        <v>530</v>
      </c>
      <c r="C411" s="9"/>
      <c r="D411" s="9"/>
    </row>
    <row r="412" spans="1:4" x14ac:dyDescent="0.25">
      <c r="A412" s="1" t="s">
        <v>534</v>
      </c>
      <c r="B412" s="1" t="s">
        <v>530</v>
      </c>
      <c r="C412" s="8"/>
      <c r="D412" s="8"/>
    </row>
    <row r="413" spans="1:4" x14ac:dyDescent="0.25">
      <c r="A413" s="1" t="s">
        <v>535</v>
      </c>
      <c r="B413" s="9"/>
      <c r="C413" s="9"/>
      <c r="D413" s="9"/>
    </row>
    <row r="414" spans="1:4" x14ac:dyDescent="0.25">
      <c r="A414" s="1" t="s">
        <v>536</v>
      </c>
      <c r="B414" s="1" t="s">
        <v>530</v>
      </c>
      <c r="C414" s="8"/>
      <c r="D414" s="8"/>
    </row>
    <row r="415" spans="1:4" x14ac:dyDescent="0.25">
      <c r="A415" s="1" t="s">
        <v>537</v>
      </c>
      <c r="B415" s="9"/>
      <c r="C415" s="9"/>
      <c r="D415" s="9"/>
    </row>
    <row r="416" spans="1:4" x14ac:dyDescent="0.25">
      <c r="A416" s="1" t="s">
        <v>538</v>
      </c>
      <c r="B416" s="1" t="s">
        <v>199</v>
      </c>
      <c r="C416" s="8"/>
      <c r="D416" s="8"/>
    </row>
    <row r="417" spans="1:4" x14ac:dyDescent="0.25">
      <c r="A417" s="1" t="s">
        <v>539</v>
      </c>
      <c r="B417" s="1" t="s">
        <v>199</v>
      </c>
      <c r="C417" s="9"/>
      <c r="D417" s="9"/>
    </row>
    <row r="418" spans="1:4" x14ac:dyDescent="0.25">
      <c r="A418" s="1" t="s">
        <v>540</v>
      </c>
      <c r="B418" s="1" t="s">
        <v>199</v>
      </c>
      <c r="C418" s="8"/>
      <c r="D418" s="8"/>
    </row>
    <row r="419" spans="1:4" x14ac:dyDescent="0.25">
      <c r="A419" s="1" t="s">
        <v>541</v>
      </c>
      <c r="B419" s="9"/>
      <c r="C419" s="9" t="s">
        <v>124</v>
      </c>
      <c r="D419" s="9"/>
    </row>
    <row r="420" spans="1:4" x14ac:dyDescent="0.25">
      <c r="A420" s="1" t="s">
        <v>542</v>
      </c>
      <c r="B420" s="8"/>
      <c r="C420" s="8"/>
      <c r="D420" s="8"/>
    </row>
    <row r="421" spans="1:4" x14ac:dyDescent="0.25">
      <c r="A421" s="1" t="s">
        <v>543</v>
      </c>
      <c r="B421" s="1" t="s">
        <v>199</v>
      </c>
      <c r="C421" s="9"/>
      <c r="D421" s="9"/>
    </row>
    <row r="422" spans="1:4" x14ac:dyDescent="0.25">
      <c r="A422" s="1" t="s">
        <v>544</v>
      </c>
      <c r="B422" s="1" t="s">
        <v>199</v>
      </c>
      <c r="C422" s="8"/>
      <c r="D422" s="8"/>
    </row>
    <row r="423" spans="1:4" x14ac:dyDescent="0.25">
      <c r="A423" s="1" t="s">
        <v>545</v>
      </c>
      <c r="B423" s="1" t="s">
        <v>546</v>
      </c>
      <c r="C423" s="9"/>
      <c r="D423" s="9"/>
    </row>
    <row r="424" spans="1:4" x14ac:dyDescent="0.25">
      <c r="A424" s="1" t="s">
        <v>547</v>
      </c>
      <c r="B424" s="1" t="s">
        <v>546</v>
      </c>
      <c r="C424" s="8"/>
      <c r="D424" s="8"/>
    </row>
    <row r="425" spans="1:4" x14ac:dyDescent="0.25">
      <c r="A425" s="1" t="s">
        <v>548</v>
      </c>
      <c r="B425" s="1" t="s">
        <v>546</v>
      </c>
      <c r="C425" s="9" t="s">
        <v>549</v>
      </c>
      <c r="D425" s="9" t="s">
        <v>136</v>
      </c>
    </row>
    <row r="426" spans="1:4" x14ac:dyDescent="0.25">
      <c r="A426" s="1" t="s">
        <v>550</v>
      </c>
      <c r="B426" s="1" t="s">
        <v>546</v>
      </c>
      <c r="C426" s="8"/>
      <c r="D426" s="8"/>
    </row>
    <row r="427" spans="1:4" x14ac:dyDescent="0.25">
      <c r="A427" s="1" t="s">
        <v>551</v>
      </c>
      <c r="B427" s="1" t="s">
        <v>546</v>
      </c>
      <c r="C427" s="9"/>
      <c r="D427" s="9"/>
    </row>
    <row r="428" spans="1:4" x14ac:dyDescent="0.25">
      <c r="A428" s="1" t="s">
        <v>552</v>
      </c>
      <c r="B428" s="1" t="s">
        <v>546</v>
      </c>
      <c r="C428" s="8"/>
      <c r="D428" s="8"/>
    </row>
    <row r="429" spans="1:4" x14ac:dyDescent="0.25">
      <c r="A429" s="1" t="s">
        <v>553</v>
      </c>
      <c r="B429" s="1" t="s">
        <v>546</v>
      </c>
      <c r="C429" s="9"/>
      <c r="D429" s="9"/>
    </row>
    <row r="430" spans="1:4" x14ac:dyDescent="0.25">
      <c r="A430" s="1" t="s">
        <v>554</v>
      </c>
      <c r="B430" s="8"/>
      <c r="C430" s="8"/>
      <c r="D430" s="8"/>
    </row>
    <row r="431" spans="1:4" x14ac:dyDescent="0.25">
      <c r="A431" s="1" t="s">
        <v>555</v>
      </c>
      <c r="B431" s="9"/>
      <c r="C431" s="9"/>
      <c r="D431" s="9"/>
    </row>
    <row r="432" spans="1:4" x14ac:dyDescent="0.25">
      <c r="A432" s="1" t="s">
        <v>556</v>
      </c>
      <c r="B432" s="1" t="s">
        <v>299</v>
      </c>
      <c r="C432" s="8"/>
      <c r="D432" s="8"/>
    </row>
    <row r="433" spans="1:4" x14ac:dyDescent="0.25">
      <c r="A433" s="1" t="s">
        <v>557</v>
      </c>
      <c r="B433" s="9"/>
      <c r="C433" s="9"/>
      <c r="D433" s="9"/>
    </row>
    <row r="434" spans="1:4" x14ac:dyDescent="0.25">
      <c r="A434" s="1" t="s">
        <v>558</v>
      </c>
      <c r="B434" s="8"/>
      <c r="C434" s="8"/>
      <c r="D434" s="8"/>
    </row>
    <row r="435" spans="1:4" x14ac:dyDescent="0.25">
      <c r="A435" s="1" t="s">
        <v>559</v>
      </c>
      <c r="B435" s="9"/>
      <c r="C435" s="9"/>
      <c r="D435" s="9"/>
    </row>
    <row r="436" spans="1:4" x14ac:dyDescent="0.25">
      <c r="A436" s="1" t="s">
        <v>560</v>
      </c>
      <c r="B436" s="1" t="s">
        <v>561</v>
      </c>
      <c r="C436" s="8"/>
      <c r="D436" s="8"/>
    </row>
    <row r="437" spans="1:4" x14ac:dyDescent="0.25">
      <c r="A437" s="1" t="s">
        <v>562</v>
      </c>
      <c r="B437" s="1" t="s">
        <v>561</v>
      </c>
      <c r="C437" s="9"/>
      <c r="D437" s="9"/>
    </row>
    <row r="438" spans="1:4" x14ac:dyDescent="0.25">
      <c r="A438" s="1" t="s">
        <v>563</v>
      </c>
      <c r="B438" s="1" t="s">
        <v>561</v>
      </c>
      <c r="C438" s="8"/>
      <c r="D438" s="8"/>
    </row>
    <row r="439" spans="1:4" x14ac:dyDescent="0.25">
      <c r="A439" s="1" t="s">
        <v>564</v>
      </c>
      <c r="B439" s="9"/>
      <c r="C439" s="9"/>
      <c r="D439" s="9"/>
    </row>
    <row r="440" spans="1:4" x14ac:dyDescent="0.25">
      <c r="A440" s="1" t="s">
        <v>565</v>
      </c>
      <c r="B440" s="1" t="s">
        <v>561</v>
      </c>
      <c r="C440" s="8"/>
      <c r="D440" s="8"/>
    </row>
    <row r="441" spans="1:4" x14ac:dyDescent="0.25">
      <c r="A441" s="1" t="s">
        <v>566</v>
      </c>
      <c r="B441" s="9"/>
      <c r="C441" s="9"/>
      <c r="D441" s="9"/>
    </row>
    <row r="442" spans="1:4" x14ac:dyDescent="0.25">
      <c r="A442" s="1" t="s">
        <v>567</v>
      </c>
      <c r="B442" s="1" t="s">
        <v>199</v>
      </c>
      <c r="C442" s="8"/>
      <c r="D442" s="8"/>
    </row>
    <row r="443" spans="1:4" x14ac:dyDescent="0.25">
      <c r="A443" s="1" t="s">
        <v>568</v>
      </c>
      <c r="B443" s="9"/>
      <c r="C443" s="9"/>
      <c r="D443" s="9"/>
    </row>
    <row r="444" spans="1:4" x14ac:dyDescent="0.25">
      <c r="A444" s="1" t="s">
        <v>569</v>
      </c>
      <c r="B444" s="8"/>
      <c r="C444" s="8"/>
      <c r="D444" s="8"/>
    </row>
    <row r="445" spans="1:4" x14ac:dyDescent="0.25">
      <c r="A445" s="1" t="s">
        <v>570</v>
      </c>
      <c r="B445" s="1" t="s">
        <v>571</v>
      </c>
      <c r="C445" s="9"/>
      <c r="D445" s="9"/>
    </row>
    <row r="446" spans="1:4" x14ac:dyDescent="0.25">
      <c r="A446" s="1" t="s">
        <v>572</v>
      </c>
      <c r="B446" s="8"/>
      <c r="C446" s="8"/>
      <c r="D446" s="8"/>
    </row>
    <row r="447" spans="1:4" x14ac:dyDescent="0.25">
      <c r="A447" s="1" t="s">
        <v>573</v>
      </c>
      <c r="B447" s="9"/>
      <c r="C447" s="9"/>
      <c r="D447" s="9"/>
    </row>
    <row r="448" spans="1:4" x14ac:dyDescent="0.25">
      <c r="A448" s="1" t="s">
        <v>574</v>
      </c>
      <c r="B448" s="8"/>
      <c r="C448" s="8"/>
      <c r="D448" s="8"/>
    </row>
    <row r="449" spans="1:4" x14ac:dyDescent="0.25">
      <c r="A449" s="1" t="s">
        <v>575</v>
      </c>
      <c r="B449" s="9"/>
      <c r="C449" s="9"/>
      <c r="D449" s="9"/>
    </row>
    <row r="450" spans="1:4" x14ac:dyDescent="0.25">
      <c r="A450" s="1" t="s">
        <v>576</v>
      </c>
      <c r="B450" s="8"/>
      <c r="C450" s="8"/>
      <c r="D450" s="8"/>
    </row>
    <row r="451" spans="1:4" x14ac:dyDescent="0.25">
      <c r="A451" s="1" t="s">
        <v>577</v>
      </c>
      <c r="B451" s="9"/>
      <c r="C451" s="9"/>
      <c r="D451" s="9"/>
    </row>
    <row r="452" spans="1:4" x14ac:dyDescent="0.25">
      <c r="A452" s="1" t="s">
        <v>578</v>
      </c>
      <c r="B452" s="1" t="s">
        <v>579</v>
      </c>
      <c r="C452" s="8"/>
      <c r="D452" s="8"/>
    </row>
    <row r="453" spans="1:4" x14ac:dyDescent="0.25">
      <c r="A453" s="1" t="s">
        <v>580</v>
      </c>
      <c r="B453" s="1" t="s">
        <v>581</v>
      </c>
      <c r="C453" s="9"/>
      <c r="D453" s="9"/>
    </row>
    <row r="454" spans="1:4" x14ac:dyDescent="0.25">
      <c r="A454" s="1" t="s">
        <v>582</v>
      </c>
      <c r="B454" s="1" t="s">
        <v>581</v>
      </c>
      <c r="C454" s="8"/>
      <c r="D454" s="8"/>
    </row>
    <row r="455" spans="1:4" x14ac:dyDescent="0.25">
      <c r="A455" s="1" t="s">
        <v>583</v>
      </c>
      <c r="B455" s="9"/>
      <c r="C455" s="9"/>
      <c r="D455" s="9"/>
    </row>
    <row r="456" spans="1:4" x14ac:dyDescent="0.25">
      <c r="A456" s="1" t="s">
        <v>584</v>
      </c>
      <c r="B456" s="8"/>
      <c r="C456" s="8"/>
      <c r="D456" s="8"/>
    </row>
    <row r="457" spans="1:4" x14ac:dyDescent="0.25">
      <c r="A457" s="1" t="s">
        <v>585</v>
      </c>
      <c r="B457" s="9"/>
      <c r="C457" s="9"/>
      <c r="D457" s="9"/>
    </row>
    <row r="458" spans="1:4" x14ac:dyDescent="0.25">
      <c r="A458" s="1" t="s">
        <v>586</v>
      </c>
      <c r="B458" s="8"/>
      <c r="C458" s="8"/>
      <c r="D458" s="8"/>
    </row>
    <row r="459" spans="1:4" x14ac:dyDescent="0.25">
      <c r="A459" s="1" t="s">
        <v>587</v>
      </c>
      <c r="B459" s="9"/>
      <c r="C459" s="9"/>
      <c r="D459" s="9"/>
    </row>
    <row r="460" spans="1:4" x14ac:dyDescent="0.25">
      <c r="A460" s="1" t="s">
        <v>588</v>
      </c>
      <c r="B460" s="8"/>
      <c r="C460" s="8" t="s">
        <v>589</v>
      </c>
      <c r="D460" s="8"/>
    </row>
    <row r="461" spans="1:4" x14ac:dyDescent="0.25">
      <c r="A461" s="1" t="s">
        <v>590</v>
      </c>
      <c r="B461" s="9"/>
      <c r="C461" s="9"/>
      <c r="D461" s="9"/>
    </row>
    <row r="462" spans="1:4" x14ac:dyDescent="0.25">
      <c r="A462" s="1" t="s">
        <v>591</v>
      </c>
      <c r="B462" s="8"/>
      <c r="C462" s="8"/>
      <c r="D462" s="8"/>
    </row>
    <row r="463" spans="1:4" x14ac:dyDescent="0.25">
      <c r="A463" s="1" t="s">
        <v>592</v>
      </c>
      <c r="B463" s="9"/>
      <c r="C463" s="9"/>
      <c r="D463" s="9"/>
    </row>
    <row r="464" spans="1:4" x14ac:dyDescent="0.25">
      <c r="A464" s="1" t="s">
        <v>593</v>
      </c>
      <c r="B464" s="8"/>
      <c r="C464" s="8"/>
      <c r="D464" s="8"/>
    </row>
    <row r="465" spans="1:4" x14ac:dyDescent="0.25">
      <c r="A465" s="1" t="s">
        <v>594</v>
      </c>
      <c r="B465" s="9"/>
      <c r="C465" s="9"/>
      <c r="D465" s="9"/>
    </row>
    <row r="466" spans="1:4" x14ac:dyDescent="0.25">
      <c r="A466" s="1" t="s">
        <v>595</v>
      </c>
      <c r="B466" s="8"/>
      <c r="C466" s="8"/>
      <c r="D466" s="8"/>
    </row>
    <row r="467" spans="1:4" x14ac:dyDescent="0.25">
      <c r="A467" s="1" t="s">
        <v>596</v>
      </c>
      <c r="B467" s="9"/>
      <c r="C467" s="9"/>
      <c r="D467" s="9"/>
    </row>
    <row r="468" spans="1:4" x14ac:dyDescent="0.25">
      <c r="A468" s="1" t="s">
        <v>597</v>
      </c>
      <c r="B468" s="1" t="s">
        <v>108</v>
      </c>
      <c r="C468" s="8"/>
      <c r="D468" s="8"/>
    </row>
    <row r="469" spans="1:4" x14ac:dyDescent="0.25">
      <c r="A469" s="1" t="s">
        <v>598</v>
      </c>
      <c r="B469" s="1" t="s">
        <v>108</v>
      </c>
      <c r="C469" s="9"/>
      <c r="D469" s="9"/>
    </row>
    <row r="470" spans="1:4" x14ac:dyDescent="0.25">
      <c r="A470" s="1" t="s">
        <v>599</v>
      </c>
      <c r="B470" s="1" t="s">
        <v>178</v>
      </c>
      <c r="C470" s="8"/>
      <c r="D470" s="8"/>
    </row>
    <row r="471" spans="1:4" x14ac:dyDescent="0.25">
      <c r="A471" s="1" t="s">
        <v>600</v>
      </c>
      <c r="B471" s="9"/>
      <c r="C471" s="9"/>
      <c r="D471" s="9"/>
    </row>
    <row r="472" spans="1:4" x14ac:dyDescent="0.25">
      <c r="A472" s="1" t="s">
        <v>601</v>
      </c>
      <c r="B472" s="8"/>
      <c r="C472" s="8"/>
      <c r="D472" s="8"/>
    </row>
    <row r="473" spans="1:4" x14ac:dyDescent="0.25">
      <c r="A473" s="1" t="s">
        <v>602</v>
      </c>
      <c r="B473" s="9"/>
      <c r="C473" s="9"/>
      <c r="D473" s="9"/>
    </row>
    <row r="474" spans="1:4" x14ac:dyDescent="0.25">
      <c r="A474" s="1" t="s">
        <v>603</v>
      </c>
      <c r="B474" s="8"/>
      <c r="C474" s="8"/>
      <c r="D474" s="8"/>
    </row>
    <row r="475" spans="1:4" x14ac:dyDescent="0.25">
      <c r="A475" s="1" t="s">
        <v>604</v>
      </c>
      <c r="B475" s="1" t="s">
        <v>96</v>
      </c>
      <c r="C475" s="9"/>
      <c r="D475" s="9"/>
    </row>
    <row r="476" spans="1:4" x14ac:dyDescent="0.25">
      <c r="A476" s="1" t="s">
        <v>605</v>
      </c>
      <c r="B476" s="8"/>
      <c r="C476" s="8"/>
      <c r="D476" s="8"/>
    </row>
    <row r="477" spans="1:4" x14ac:dyDescent="0.25">
      <c r="A477" s="1" t="s">
        <v>606</v>
      </c>
      <c r="B477" s="9"/>
      <c r="C477" s="9"/>
      <c r="D477" s="9"/>
    </row>
    <row r="478" spans="1:4" x14ac:dyDescent="0.25">
      <c r="A478" s="1" t="s">
        <v>607</v>
      </c>
      <c r="B478" s="8"/>
      <c r="C478" s="8"/>
      <c r="D478" s="8"/>
    </row>
    <row r="479" spans="1:4" x14ac:dyDescent="0.25">
      <c r="A479" s="1" t="s">
        <v>608</v>
      </c>
      <c r="B479" s="9"/>
      <c r="C479" s="9"/>
      <c r="D479" s="9"/>
    </row>
    <row r="480" spans="1:4" x14ac:dyDescent="0.25">
      <c r="A480" s="1" t="s">
        <v>609</v>
      </c>
      <c r="B480" s="8"/>
      <c r="C480" s="8"/>
      <c r="D480" s="8"/>
    </row>
    <row r="481" spans="1:4" x14ac:dyDescent="0.25">
      <c r="A481" s="1" t="s">
        <v>610</v>
      </c>
      <c r="B481" s="9"/>
      <c r="C481" s="9"/>
      <c r="D481" s="9"/>
    </row>
    <row r="482" spans="1:4" x14ac:dyDescent="0.25">
      <c r="A482" s="1" t="s">
        <v>611</v>
      </c>
      <c r="B482" s="8"/>
      <c r="C482" s="8"/>
      <c r="D482" s="8"/>
    </row>
    <row r="483" spans="1:4" x14ac:dyDescent="0.25">
      <c r="A483" s="1" t="s">
        <v>612</v>
      </c>
      <c r="B483" s="1" t="s">
        <v>406</v>
      </c>
      <c r="C483" s="9"/>
      <c r="D483" s="9"/>
    </row>
    <row r="484" spans="1:4" x14ac:dyDescent="0.25">
      <c r="A484" s="1" t="s">
        <v>613</v>
      </c>
      <c r="B484" s="8"/>
      <c r="C484" s="8"/>
      <c r="D484" s="8"/>
    </row>
    <row r="485" spans="1:4" x14ac:dyDescent="0.25">
      <c r="A485" s="1" t="s">
        <v>614</v>
      </c>
      <c r="B485" s="9"/>
      <c r="C485" s="9"/>
      <c r="D485" s="9"/>
    </row>
    <row r="486" spans="1:4" x14ac:dyDescent="0.25">
      <c r="A486" s="1" t="s">
        <v>615</v>
      </c>
      <c r="B486" s="8"/>
      <c r="C486" s="8"/>
      <c r="D486" s="8"/>
    </row>
    <row r="487" spans="1:4" x14ac:dyDescent="0.25">
      <c r="A487" s="1" t="s">
        <v>616</v>
      </c>
      <c r="B487" s="9"/>
      <c r="C487" s="9"/>
      <c r="D487" s="9"/>
    </row>
    <row r="488" spans="1:4" x14ac:dyDescent="0.25">
      <c r="A488" s="1" t="s">
        <v>617</v>
      </c>
      <c r="B488" s="8"/>
      <c r="C488" s="8"/>
      <c r="D488" s="8"/>
    </row>
    <row r="489" spans="1:4" x14ac:dyDescent="0.25">
      <c r="A489" s="1" t="s">
        <v>618</v>
      </c>
      <c r="B489" s="9"/>
      <c r="C489" s="9"/>
      <c r="D489" s="9"/>
    </row>
    <row r="490" spans="1:4" x14ac:dyDescent="0.25">
      <c r="A490" s="1" t="s">
        <v>619</v>
      </c>
      <c r="B490" s="8"/>
      <c r="C490" s="8"/>
      <c r="D490" s="8"/>
    </row>
    <row r="491" spans="1:4" x14ac:dyDescent="0.25">
      <c r="A491" s="1" t="s">
        <v>620</v>
      </c>
      <c r="B491" s="9"/>
      <c r="C491" s="9"/>
      <c r="D491" s="9" t="s">
        <v>354</v>
      </c>
    </row>
    <row r="492" spans="1:4" x14ac:dyDescent="0.25">
      <c r="A492" s="1" t="s">
        <v>621</v>
      </c>
      <c r="B492" s="8"/>
      <c r="C492" s="8"/>
      <c r="D492" s="8"/>
    </row>
    <row r="493" spans="1:4" x14ac:dyDescent="0.25">
      <c r="A493" s="1" t="s">
        <v>622</v>
      </c>
      <c r="B493" s="1" t="s">
        <v>96</v>
      </c>
      <c r="C493" s="9"/>
      <c r="D493" s="9"/>
    </row>
    <row r="494" spans="1:4" x14ac:dyDescent="0.25">
      <c r="A494" s="1" t="s">
        <v>623</v>
      </c>
      <c r="B494" s="8"/>
      <c r="C494" s="8"/>
      <c r="D494" s="8"/>
    </row>
    <row r="495" spans="1:4" x14ac:dyDescent="0.25">
      <c r="A495" s="1" t="s">
        <v>624</v>
      </c>
      <c r="B495" s="1" t="s">
        <v>625</v>
      </c>
      <c r="C495" s="9"/>
      <c r="D495" s="9"/>
    </row>
    <row r="496" spans="1:4" x14ac:dyDescent="0.25">
      <c r="A496" s="1" t="s">
        <v>626</v>
      </c>
      <c r="B496" s="8"/>
      <c r="C496" s="8"/>
      <c r="D496" s="8"/>
    </row>
    <row r="497" spans="1:4" x14ac:dyDescent="0.25">
      <c r="A497" s="1" t="s">
        <v>627</v>
      </c>
      <c r="B497" s="9"/>
      <c r="C497" s="9"/>
      <c r="D497" s="9"/>
    </row>
    <row r="498" spans="1:4" x14ac:dyDescent="0.25">
      <c r="A498" s="1" t="s">
        <v>628</v>
      </c>
      <c r="B498" s="1" t="s">
        <v>629</v>
      </c>
      <c r="C498" s="8"/>
      <c r="D498" s="8"/>
    </row>
    <row r="499" spans="1:4" x14ac:dyDescent="0.25">
      <c r="A499" s="1" t="s">
        <v>630</v>
      </c>
      <c r="B499" s="1" t="s">
        <v>123</v>
      </c>
      <c r="C499" s="9"/>
      <c r="D499" s="9"/>
    </row>
    <row r="500" spans="1:4" x14ac:dyDescent="0.25">
      <c r="A500" s="1" t="s">
        <v>631</v>
      </c>
      <c r="B500" s="1" t="s">
        <v>123</v>
      </c>
      <c r="C500" s="8"/>
      <c r="D500" s="8"/>
    </row>
    <row r="501" spans="1:4" x14ac:dyDescent="0.25">
      <c r="A501" s="1" t="s">
        <v>632</v>
      </c>
      <c r="B501" s="1" t="s">
        <v>133</v>
      </c>
      <c r="C501" s="9"/>
      <c r="D501" s="9"/>
    </row>
    <row r="502" spans="1:4" x14ac:dyDescent="0.25">
      <c r="A502" s="1" t="s">
        <v>633</v>
      </c>
      <c r="B502" s="1" t="s">
        <v>133</v>
      </c>
      <c r="C502" s="8"/>
      <c r="D502" s="8"/>
    </row>
    <row r="503" spans="1:4" x14ac:dyDescent="0.25">
      <c r="A503" s="1" t="s">
        <v>634</v>
      </c>
      <c r="B503" s="9"/>
      <c r="C503" s="9"/>
      <c r="D503" s="9"/>
    </row>
    <row r="504" spans="1:4" x14ac:dyDescent="0.25">
      <c r="A504" s="1" t="s">
        <v>635</v>
      </c>
      <c r="B504" s="8"/>
      <c r="C504" s="8"/>
      <c r="D504" s="8"/>
    </row>
    <row r="505" spans="1:4" x14ac:dyDescent="0.25">
      <c r="A505" s="1" t="s">
        <v>636</v>
      </c>
      <c r="B505" s="9"/>
      <c r="C505" s="9"/>
      <c r="D505" s="9"/>
    </row>
    <row r="506" spans="1:4" x14ac:dyDescent="0.25">
      <c r="A506" s="1" t="s">
        <v>637</v>
      </c>
      <c r="B506" s="1" t="s">
        <v>123</v>
      </c>
      <c r="C506" s="8" t="s">
        <v>124</v>
      </c>
      <c r="D506" s="8" t="s">
        <v>125</v>
      </c>
    </row>
    <row r="507" spans="1:4" x14ac:dyDescent="0.25">
      <c r="A507" s="1" t="s">
        <v>638</v>
      </c>
      <c r="B507" s="1" t="s">
        <v>123</v>
      </c>
      <c r="C507" s="9"/>
      <c r="D507" s="9"/>
    </row>
    <row r="508" spans="1:4" x14ac:dyDescent="0.25">
      <c r="A508" s="1" t="s">
        <v>639</v>
      </c>
      <c r="B508" s="1" t="s">
        <v>123</v>
      </c>
      <c r="C508" s="8"/>
      <c r="D508" s="8"/>
    </row>
    <row r="509" spans="1:4" x14ac:dyDescent="0.25">
      <c r="A509" s="1" t="s">
        <v>640</v>
      </c>
      <c r="B509" s="1" t="s">
        <v>123</v>
      </c>
      <c r="C509" s="9"/>
      <c r="D509" s="9"/>
    </row>
    <row r="510" spans="1:4" x14ac:dyDescent="0.25">
      <c r="A510" s="1" t="s">
        <v>641</v>
      </c>
      <c r="B510" s="1" t="s">
        <v>123</v>
      </c>
      <c r="C510" s="8"/>
      <c r="D510" s="8"/>
    </row>
    <row r="511" spans="1:4" x14ac:dyDescent="0.25">
      <c r="A511" s="1" t="s">
        <v>642</v>
      </c>
      <c r="B511" s="1" t="s">
        <v>123</v>
      </c>
      <c r="C511" s="9"/>
      <c r="D511" s="9"/>
    </row>
    <row r="512" spans="1:4" x14ac:dyDescent="0.25">
      <c r="A512" s="1" t="s">
        <v>643</v>
      </c>
      <c r="B512" s="1" t="s">
        <v>123</v>
      </c>
      <c r="C512" s="8"/>
      <c r="D512" s="8"/>
    </row>
    <row r="513" spans="1:4" x14ac:dyDescent="0.25">
      <c r="A513" s="1" t="s">
        <v>644</v>
      </c>
      <c r="B513" s="1" t="s">
        <v>123</v>
      </c>
      <c r="C513" s="9"/>
      <c r="D513" s="9"/>
    </row>
    <row r="514" spans="1:4" x14ac:dyDescent="0.25">
      <c r="A514" s="1" t="s">
        <v>645</v>
      </c>
      <c r="B514" s="1" t="s">
        <v>123</v>
      </c>
      <c r="C514" s="8"/>
      <c r="D514" s="8"/>
    </row>
    <row r="515" spans="1:4" x14ac:dyDescent="0.25">
      <c r="A515" s="1" t="s">
        <v>646</v>
      </c>
      <c r="B515" s="1" t="s">
        <v>123</v>
      </c>
      <c r="C515" s="9"/>
      <c r="D515" s="9"/>
    </row>
    <row r="516" spans="1:4" x14ac:dyDescent="0.25">
      <c r="A516" s="1" t="s">
        <v>647</v>
      </c>
      <c r="B516" s="1" t="s">
        <v>123</v>
      </c>
      <c r="C516" s="8"/>
      <c r="D516" s="8"/>
    </row>
    <row r="517" spans="1:4" x14ac:dyDescent="0.25">
      <c r="A517" s="1" t="s">
        <v>648</v>
      </c>
      <c r="B517" s="1" t="s">
        <v>199</v>
      </c>
      <c r="C517" s="9"/>
      <c r="D517" s="9"/>
    </row>
    <row r="518" spans="1:4" x14ac:dyDescent="0.25">
      <c r="A518" s="1" t="s">
        <v>649</v>
      </c>
      <c r="B518" s="8"/>
      <c r="C518" s="8"/>
      <c r="D518" s="8"/>
    </row>
    <row r="519" spans="1:4" x14ac:dyDescent="0.25">
      <c r="A519" s="1" t="s">
        <v>650</v>
      </c>
      <c r="B519" s="9"/>
      <c r="C519" s="9"/>
      <c r="D519" s="9"/>
    </row>
    <row r="520" spans="1:4" x14ac:dyDescent="0.25">
      <c r="A520" s="1" t="s">
        <v>651</v>
      </c>
      <c r="B520" s="1" t="s">
        <v>96</v>
      </c>
      <c r="C520" s="8"/>
      <c r="D520" s="8"/>
    </row>
    <row r="521" spans="1:4" x14ac:dyDescent="0.25">
      <c r="A521" s="1" t="s">
        <v>652</v>
      </c>
      <c r="B521" s="9"/>
      <c r="C521" s="9"/>
      <c r="D521" s="9"/>
    </row>
    <row r="522" spans="1:4" x14ac:dyDescent="0.25">
      <c r="A522" s="1" t="s">
        <v>653</v>
      </c>
      <c r="B522" s="8"/>
      <c r="C522" s="8"/>
      <c r="D522" s="8"/>
    </row>
    <row r="523" spans="1:4" x14ac:dyDescent="0.25">
      <c r="A523" s="1" t="s">
        <v>654</v>
      </c>
      <c r="B523" s="9"/>
      <c r="C523" s="9"/>
      <c r="D523" s="9"/>
    </row>
    <row r="524" spans="1:4" x14ac:dyDescent="0.25">
      <c r="A524" s="1" t="s">
        <v>655</v>
      </c>
      <c r="B524" s="8"/>
      <c r="C524" s="8"/>
      <c r="D524" s="8"/>
    </row>
    <row r="525" spans="1:4" x14ac:dyDescent="0.25">
      <c r="A525" s="1" t="s">
        <v>656</v>
      </c>
      <c r="B525" s="9"/>
      <c r="C525" s="9"/>
      <c r="D525" s="9"/>
    </row>
    <row r="526" spans="1:4" x14ac:dyDescent="0.25">
      <c r="A526" s="1" t="s">
        <v>657</v>
      </c>
      <c r="B526" s="8"/>
      <c r="C526" s="8"/>
      <c r="D526" s="8"/>
    </row>
    <row r="527" spans="1:4" x14ac:dyDescent="0.25">
      <c r="A527" s="1" t="s">
        <v>658</v>
      </c>
      <c r="B527" s="9"/>
      <c r="C527" s="9" t="s">
        <v>238</v>
      </c>
      <c r="D527" s="9"/>
    </row>
    <row r="528" spans="1:4" x14ac:dyDescent="0.25">
      <c r="A528" s="1" t="s">
        <v>659</v>
      </c>
      <c r="B528" s="8"/>
      <c r="C528" s="8"/>
      <c r="D528" s="8"/>
    </row>
    <row r="529" spans="1:4" x14ac:dyDescent="0.25">
      <c r="A529" s="1" t="s">
        <v>660</v>
      </c>
      <c r="B529" s="9"/>
      <c r="C529" s="9"/>
      <c r="D529" s="9"/>
    </row>
    <row r="530" spans="1:4" x14ac:dyDescent="0.25">
      <c r="A530" s="1" t="s">
        <v>661</v>
      </c>
      <c r="B530" s="8"/>
      <c r="C530" s="8"/>
      <c r="D530" s="8"/>
    </row>
    <row r="531" spans="1:4" x14ac:dyDescent="0.25">
      <c r="A531" s="1" t="s">
        <v>662</v>
      </c>
      <c r="B531" s="9"/>
      <c r="C531" s="9"/>
      <c r="D531" s="9"/>
    </row>
    <row r="532" spans="1:4" x14ac:dyDescent="0.25">
      <c r="A532" s="1" t="s">
        <v>663</v>
      </c>
      <c r="B532" s="8"/>
      <c r="C532" s="8"/>
      <c r="D532" s="8"/>
    </row>
    <row r="533" spans="1:4" x14ac:dyDescent="0.25">
      <c r="A533" s="1" t="s">
        <v>664</v>
      </c>
      <c r="B533" s="9"/>
      <c r="C533" s="9"/>
      <c r="D533" s="9"/>
    </row>
    <row r="534" spans="1:4" x14ac:dyDescent="0.25">
      <c r="A534" s="1" t="s">
        <v>665</v>
      </c>
      <c r="B534" s="1" t="s">
        <v>133</v>
      </c>
      <c r="C534" s="8"/>
      <c r="D534" s="8"/>
    </row>
    <row r="535" spans="1:4" x14ac:dyDescent="0.25">
      <c r="A535" s="1" t="s">
        <v>666</v>
      </c>
      <c r="B535" s="1" t="s">
        <v>133</v>
      </c>
      <c r="C535" s="9"/>
      <c r="D535" s="9"/>
    </row>
    <row r="536" spans="1:4" x14ac:dyDescent="0.25">
      <c r="A536" s="1" t="s">
        <v>667</v>
      </c>
      <c r="B536" s="8"/>
      <c r="C536" s="8"/>
      <c r="D536" s="8"/>
    </row>
    <row r="537" spans="1:4" x14ac:dyDescent="0.25">
      <c r="A537" s="1" t="s">
        <v>668</v>
      </c>
      <c r="B537" s="9"/>
      <c r="C537" s="9"/>
      <c r="D537" s="9"/>
    </row>
    <row r="538" spans="1:4" x14ac:dyDescent="0.25">
      <c r="A538" s="1" t="s">
        <v>669</v>
      </c>
      <c r="B538" s="1" t="s">
        <v>133</v>
      </c>
      <c r="C538" s="8"/>
      <c r="D538" s="8"/>
    </row>
    <row r="539" spans="1:4" x14ac:dyDescent="0.25">
      <c r="A539" s="1" t="s">
        <v>670</v>
      </c>
      <c r="B539" s="9"/>
      <c r="C539" s="9"/>
      <c r="D539" s="9"/>
    </row>
    <row r="540" spans="1:4" x14ac:dyDescent="0.25">
      <c r="A540" s="1" t="s">
        <v>671</v>
      </c>
      <c r="B540" s="8"/>
      <c r="C540" s="8"/>
      <c r="D540" s="8"/>
    </row>
    <row r="541" spans="1:4" x14ac:dyDescent="0.25">
      <c r="A541" s="1" t="s">
        <v>672</v>
      </c>
      <c r="B541" s="9"/>
      <c r="C541" s="9"/>
      <c r="D541" s="9"/>
    </row>
    <row r="542" spans="1:4" x14ac:dyDescent="0.25">
      <c r="A542" s="1" t="s">
        <v>673</v>
      </c>
      <c r="B542" s="8"/>
      <c r="C542" s="8"/>
      <c r="D542" s="8"/>
    </row>
    <row r="543" spans="1:4" x14ac:dyDescent="0.25">
      <c r="A543" s="1" t="s">
        <v>674</v>
      </c>
      <c r="B543" s="9"/>
      <c r="C543" s="9"/>
      <c r="D543" s="9"/>
    </row>
    <row r="544" spans="1:4" x14ac:dyDescent="0.25">
      <c r="A544" s="1" t="s">
        <v>675</v>
      </c>
      <c r="B544" s="8"/>
      <c r="C544" s="8"/>
      <c r="D544" s="8" t="s">
        <v>676</v>
      </c>
    </row>
    <row r="545" spans="1:4" x14ac:dyDescent="0.25">
      <c r="A545" s="1" t="s">
        <v>677</v>
      </c>
      <c r="B545" s="9"/>
      <c r="C545" s="9"/>
      <c r="D545" s="9"/>
    </row>
    <row r="546" spans="1:4" x14ac:dyDescent="0.25">
      <c r="A546" s="1" t="s">
        <v>678</v>
      </c>
      <c r="B546" s="8"/>
      <c r="C546" s="8"/>
      <c r="D546" s="8"/>
    </row>
    <row r="547" spans="1:4" x14ac:dyDescent="0.25">
      <c r="A547" s="1" t="s">
        <v>679</v>
      </c>
      <c r="B547" s="9"/>
      <c r="C547" s="9"/>
      <c r="D547" s="9"/>
    </row>
    <row r="548" spans="1:4" x14ac:dyDescent="0.25">
      <c r="A548" s="1" t="s">
        <v>680</v>
      </c>
      <c r="B548" s="8"/>
      <c r="C548" s="8" t="s">
        <v>124</v>
      </c>
      <c r="D548" s="8"/>
    </row>
    <row r="549" spans="1:4" x14ac:dyDescent="0.25">
      <c r="A549" s="1" t="s">
        <v>681</v>
      </c>
      <c r="B549" s="1" t="s">
        <v>123</v>
      </c>
      <c r="C549" s="9"/>
      <c r="D549" s="9"/>
    </row>
    <row r="550" spans="1:4" x14ac:dyDescent="0.25">
      <c r="A550" s="1" t="s">
        <v>682</v>
      </c>
      <c r="B550" s="8"/>
      <c r="C550" s="8"/>
      <c r="D550" s="8"/>
    </row>
    <row r="551" spans="1:4" x14ac:dyDescent="0.25">
      <c r="A551" s="1" t="s">
        <v>683</v>
      </c>
      <c r="B551" s="9"/>
      <c r="C551" s="9"/>
      <c r="D551" s="9"/>
    </row>
    <row r="552" spans="1:4" x14ac:dyDescent="0.25">
      <c r="A552" s="1" t="s">
        <v>684</v>
      </c>
      <c r="B552" s="8"/>
      <c r="C552" s="8"/>
      <c r="D552" s="8" t="s">
        <v>136</v>
      </c>
    </row>
    <row r="553" spans="1:4" x14ac:dyDescent="0.25">
      <c r="A553" s="1" t="s">
        <v>685</v>
      </c>
      <c r="B553" s="9"/>
      <c r="C553" s="9"/>
      <c r="D553" s="9"/>
    </row>
    <row r="554" spans="1:4" x14ac:dyDescent="0.25">
      <c r="A554" s="1" t="s">
        <v>686</v>
      </c>
      <c r="B554" s="1" t="s">
        <v>199</v>
      </c>
      <c r="C554" s="8"/>
      <c r="D554" s="8"/>
    </row>
    <row r="555" spans="1:4" x14ac:dyDescent="0.25">
      <c r="A555" s="1" t="s">
        <v>687</v>
      </c>
      <c r="B555" s="9"/>
      <c r="C555" s="9"/>
      <c r="D555" s="9"/>
    </row>
    <row r="556" spans="1:4" x14ac:dyDescent="0.25">
      <c r="A556" s="1" t="s">
        <v>688</v>
      </c>
      <c r="B556" s="8"/>
      <c r="C556" s="8"/>
      <c r="D556" s="8"/>
    </row>
    <row r="557" spans="1:4" x14ac:dyDescent="0.25">
      <c r="A557" s="1" t="s">
        <v>689</v>
      </c>
      <c r="B557" s="9"/>
      <c r="C557" s="9"/>
      <c r="D557" s="9"/>
    </row>
    <row r="558" spans="1:4" x14ac:dyDescent="0.25">
      <c r="A558" s="1" t="s">
        <v>690</v>
      </c>
      <c r="B558" s="1" t="s">
        <v>530</v>
      </c>
      <c r="C558" s="8"/>
      <c r="D558" s="8"/>
    </row>
    <row r="559" spans="1:4" x14ac:dyDescent="0.25">
      <c r="A559" s="1" t="s">
        <v>691</v>
      </c>
      <c r="B559" s="9"/>
      <c r="C559" s="9"/>
      <c r="D559" s="9"/>
    </row>
    <row r="560" spans="1:4" x14ac:dyDescent="0.25">
      <c r="A560" s="1" t="s">
        <v>692</v>
      </c>
      <c r="B560" s="1" t="s">
        <v>163</v>
      </c>
      <c r="C560" s="8"/>
      <c r="D560" s="8"/>
    </row>
    <row r="561" spans="1:4" x14ac:dyDescent="0.25">
      <c r="A561" s="1" t="s">
        <v>693</v>
      </c>
      <c r="B561" s="9"/>
      <c r="C561" s="9"/>
      <c r="D561" s="9"/>
    </row>
    <row r="562" spans="1:4" x14ac:dyDescent="0.25">
      <c r="A562" s="1" t="s">
        <v>694</v>
      </c>
      <c r="B562" s="8"/>
      <c r="C562" s="8"/>
      <c r="D562" s="8"/>
    </row>
    <row r="563" spans="1:4" x14ac:dyDescent="0.25">
      <c r="A563" s="1" t="s">
        <v>695</v>
      </c>
      <c r="B563" s="9"/>
      <c r="C563" s="9"/>
      <c r="D563" s="9"/>
    </row>
    <row r="564" spans="1:4" x14ac:dyDescent="0.25">
      <c r="A564" s="1" t="s">
        <v>696</v>
      </c>
      <c r="B564" s="8"/>
      <c r="C564" s="8"/>
      <c r="D564" s="8"/>
    </row>
    <row r="565" spans="1:4" x14ac:dyDescent="0.25">
      <c r="A565" s="1" t="s">
        <v>697</v>
      </c>
      <c r="B565" s="9"/>
      <c r="C565" s="9"/>
      <c r="D565" s="9"/>
    </row>
    <row r="566" spans="1:4" x14ac:dyDescent="0.25">
      <c r="A566" s="1" t="s">
        <v>698</v>
      </c>
      <c r="B566" s="8"/>
      <c r="C566" s="8"/>
      <c r="D566" s="8"/>
    </row>
    <row r="567" spans="1:4" x14ac:dyDescent="0.25">
      <c r="A567" s="1" t="s">
        <v>699</v>
      </c>
      <c r="B567" s="1" t="s">
        <v>199</v>
      </c>
      <c r="C567" s="9"/>
      <c r="D567" s="9"/>
    </row>
    <row r="568" spans="1:4" x14ac:dyDescent="0.25">
      <c r="A568" s="1" t="s">
        <v>700</v>
      </c>
      <c r="B568" s="8"/>
      <c r="C568" s="8"/>
      <c r="D568" s="8"/>
    </row>
    <row r="569" spans="1:4" x14ac:dyDescent="0.25">
      <c r="A569" s="1" t="s">
        <v>701</v>
      </c>
      <c r="B569" s="9"/>
      <c r="C569" s="9"/>
      <c r="D569" s="9"/>
    </row>
    <row r="570" spans="1:4" x14ac:dyDescent="0.25">
      <c r="A570" s="1" t="s">
        <v>702</v>
      </c>
      <c r="B570" s="8"/>
      <c r="C570" s="8"/>
      <c r="D570" s="8"/>
    </row>
    <row r="571" spans="1:4" x14ac:dyDescent="0.25">
      <c r="A571" s="1" t="s">
        <v>703</v>
      </c>
      <c r="B571" s="9"/>
      <c r="C571" s="9"/>
      <c r="D571" s="9"/>
    </row>
    <row r="572" spans="1:4" x14ac:dyDescent="0.25">
      <c r="A572" s="1" t="s">
        <v>704</v>
      </c>
      <c r="B572" s="1" t="s">
        <v>123</v>
      </c>
      <c r="C572" s="8"/>
      <c r="D572" s="8"/>
    </row>
    <row r="573" spans="1:4" x14ac:dyDescent="0.25">
      <c r="A573" s="1" t="s">
        <v>705</v>
      </c>
      <c r="B573" s="9"/>
      <c r="C573" s="9"/>
      <c r="D573" s="9"/>
    </row>
    <row r="574" spans="1:4" x14ac:dyDescent="0.25">
      <c r="A574" s="1" t="s">
        <v>706</v>
      </c>
      <c r="B574" s="8"/>
      <c r="C574" s="8"/>
      <c r="D574" s="8"/>
    </row>
    <row r="575" spans="1:4" x14ac:dyDescent="0.25">
      <c r="A575" s="1" t="s">
        <v>707</v>
      </c>
      <c r="B575" s="1" t="s">
        <v>123</v>
      </c>
      <c r="C575" s="9"/>
      <c r="D575" s="9"/>
    </row>
    <row r="576" spans="1:4" x14ac:dyDescent="0.25">
      <c r="A576" s="1" t="s">
        <v>708</v>
      </c>
      <c r="B576" s="8"/>
      <c r="C576" s="8"/>
      <c r="D576" s="8"/>
    </row>
    <row r="577" spans="1:4" x14ac:dyDescent="0.25">
      <c r="A577" s="1" t="s">
        <v>709</v>
      </c>
      <c r="B577" s="9"/>
      <c r="C577" s="9"/>
      <c r="D577" s="9"/>
    </row>
    <row r="578" spans="1:4" x14ac:dyDescent="0.25">
      <c r="A578" s="1" t="s">
        <v>710</v>
      </c>
      <c r="B578" s="8"/>
      <c r="C578" s="8"/>
      <c r="D578" s="8"/>
    </row>
    <row r="579" spans="1:4" x14ac:dyDescent="0.25">
      <c r="A579" s="1" t="s">
        <v>711</v>
      </c>
      <c r="B579" s="9"/>
      <c r="C579" s="9"/>
      <c r="D579" s="9"/>
    </row>
    <row r="580" spans="1:4" x14ac:dyDescent="0.25">
      <c r="A580" s="1" t="s">
        <v>712</v>
      </c>
      <c r="B580" s="8"/>
      <c r="C580" s="8"/>
      <c r="D580" s="8"/>
    </row>
    <row r="581" spans="1:4" x14ac:dyDescent="0.25">
      <c r="A581" s="1" t="s">
        <v>713</v>
      </c>
      <c r="B581" s="9"/>
      <c r="C581" s="9"/>
      <c r="D581" s="9"/>
    </row>
    <row r="582" spans="1:4" x14ac:dyDescent="0.25">
      <c r="A582" s="1" t="s">
        <v>714</v>
      </c>
      <c r="B582" s="8"/>
      <c r="C582" s="8"/>
      <c r="D582" s="8"/>
    </row>
    <row r="583" spans="1:4" x14ac:dyDescent="0.25">
      <c r="A583" s="1" t="s">
        <v>715</v>
      </c>
      <c r="B583" s="9"/>
      <c r="C583" s="9"/>
      <c r="D583" s="9"/>
    </row>
    <row r="584" spans="1:4" x14ac:dyDescent="0.25">
      <c r="A584" s="1" t="s">
        <v>716</v>
      </c>
      <c r="B584" s="8"/>
      <c r="C584" s="8"/>
      <c r="D584" s="8"/>
    </row>
    <row r="585" spans="1:4" x14ac:dyDescent="0.25">
      <c r="A585" s="1" t="s">
        <v>717</v>
      </c>
      <c r="B585" s="1" t="s">
        <v>123</v>
      </c>
      <c r="C585" s="9"/>
      <c r="D585" s="9"/>
    </row>
    <row r="586" spans="1:4" x14ac:dyDescent="0.25">
      <c r="A586" s="1" t="s">
        <v>718</v>
      </c>
      <c r="B586" s="1" t="s">
        <v>530</v>
      </c>
      <c r="C586" s="8"/>
      <c r="D586" s="8"/>
    </row>
    <row r="587" spans="1:4" x14ac:dyDescent="0.25">
      <c r="A587" s="1" t="s">
        <v>719</v>
      </c>
      <c r="B587" s="1" t="s">
        <v>199</v>
      </c>
      <c r="C587" s="9"/>
      <c r="D587" s="9" t="s">
        <v>354</v>
      </c>
    </row>
    <row r="588" spans="1:4" x14ac:dyDescent="0.25">
      <c r="A588" s="1" t="s">
        <v>720</v>
      </c>
      <c r="B588" s="1" t="s">
        <v>199</v>
      </c>
      <c r="C588" s="8" t="s">
        <v>98</v>
      </c>
      <c r="D588" s="8"/>
    </row>
    <row r="589" spans="1:4" x14ac:dyDescent="0.25">
      <c r="A589" s="1" t="s">
        <v>721</v>
      </c>
      <c r="B589" s="1" t="s">
        <v>199</v>
      </c>
      <c r="C589" s="9"/>
      <c r="D589" s="9"/>
    </row>
    <row r="590" spans="1:4" x14ac:dyDescent="0.25">
      <c r="A590" s="1" t="s">
        <v>722</v>
      </c>
      <c r="B590" s="1" t="s">
        <v>199</v>
      </c>
      <c r="C590" s="8"/>
      <c r="D590" s="8"/>
    </row>
    <row r="591" spans="1:4" x14ac:dyDescent="0.25">
      <c r="A591" s="1" t="s">
        <v>723</v>
      </c>
      <c r="B591" s="9"/>
      <c r="C591" s="9"/>
      <c r="D591" s="9"/>
    </row>
    <row r="592" spans="1:4" x14ac:dyDescent="0.25">
      <c r="A592" s="1" t="s">
        <v>724</v>
      </c>
      <c r="B592" s="8"/>
      <c r="C592" s="8"/>
      <c r="D592" s="8"/>
    </row>
    <row r="593" spans="1:4" x14ac:dyDescent="0.25">
      <c r="A593" s="1" t="s">
        <v>725</v>
      </c>
      <c r="B593" s="9"/>
      <c r="C593" s="9"/>
      <c r="D593" s="9"/>
    </row>
    <row r="594" spans="1:4" x14ac:dyDescent="0.25">
      <c r="A594" s="1" t="s">
        <v>726</v>
      </c>
      <c r="B594" s="1" t="s">
        <v>530</v>
      </c>
      <c r="C594" s="8"/>
      <c r="D594" s="8"/>
    </row>
    <row r="595" spans="1:4" x14ac:dyDescent="0.25">
      <c r="A595" s="1" t="s">
        <v>727</v>
      </c>
      <c r="B595" s="9"/>
      <c r="C595" s="9"/>
      <c r="D595" s="9" t="s">
        <v>161</v>
      </c>
    </row>
    <row r="596" spans="1:4" x14ac:dyDescent="0.25">
      <c r="A596" s="1" t="s">
        <v>728</v>
      </c>
      <c r="B596" s="8"/>
      <c r="C596" s="8"/>
      <c r="D596" s="8"/>
    </row>
    <row r="597" spans="1:4" x14ac:dyDescent="0.25">
      <c r="A597" s="1" t="s">
        <v>729</v>
      </c>
      <c r="B597" s="9"/>
      <c r="C597" s="9"/>
      <c r="D597" s="9"/>
    </row>
    <row r="598" spans="1:4" x14ac:dyDescent="0.25">
      <c r="A598" s="1" t="s">
        <v>730</v>
      </c>
      <c r="B598" s="8"/>
      <c r="C598" s="8"/>
      <c r="D598" s="8"/>
    </row>
    <row r="599" spans="1:4" x14ac:dyDescent="0.25">
      <c r="A599" s="1" t="s">
        <v>731</v>
      </c>
      <c r="B599" s="9"/>
      <c r="C599" s="9"/>
      <c r="D599" s="9"/>
    </row>
    <row r="600" spans="1:4" x14ac:dyDescent="0.25">
      <c r="A600" s="1" t="s">
        <v>732</v>
      </c>
      <c r="B600" s="8"/>
      <c r="C600" s="8"/>
      <c r="D600" s="8"/>
    </row>
    <row r="601" spans="1:4" x14ac:dyDescent="0.25">
      <c r="A601" s="1" t="s">
        <v>733</v>
      </c>
      <c r="B601" s="9"/>
      <c r="C601" s="9"/>
      <c r="D601" s="9"/>
    </row>
    <row r="602" spans="1:4" x14ac:dyDescent="0.25">
      <c r="A602" s="1" t="s">
        <v>734</v>
      </c>
      <c r="B602" s="1" t="s">
        <v>199</v>
      </c>
      <c r="C602" s="8"/>
      <c r="D602" s="8"/>
    </row>
    <row r="603" spans="1:4" x14ac:dyDescent="0.25">
      <c r="A603" s="1" t="s">
        <v>735</v>
      </c>
      <c r="B603" s="1" t="s">
        <v>199</v>
      </c>
      <c r="C603" s="9"/>
      <c r="D603" s="9"/>
    </row>
    <row r="604" spans="1:4" x14ac:dyDescent="0.25">
      <c r="A604" s="1" t="s">
        <v>736</v>
      </c>
      <c r="B604" s="1" t="s">
        <v>199</v>
      </c>
      <c r="C604" s="8"/>
      <c r="D604" s="8"/>
    </row>
    <row r="605" spans="1:4" x14ac:dyDescent="0.25">
      <c r="A605" s="1" t="s">
        <v>737</v>
      </c>
      <c r="B605" s="1" t="s">
        <v>199</v>
      </c>
      <c r="C605" s="9"/>
      <c r="D605" s="9"/>
    </row>
    <row r="606" spans="1:4" x14ac:dyDescent="0.25">
      <c r="A606" s="1" t="s">
        <v>738</v>
      </c>
      <c r="B606" s="1" t="s">
        <v>739</v>
      </c>
      <c r="C606" s="8"/>
      <c r="D606" s="8"/>
    </row>
    <row r="607" spans="1:4" x14ac:dyDescent="0.25">
      <c r="A607" s="1" t="s">
        <v>740</v>
      </c>
      <c r="B607" s="9"/>
      <c r="C607" s="9"/>
      <c r="D607" s="9"/>
    </row>
    <row r="608" spans="1:4" x14ac:dyDescent="0.25">
      <c r="A608" s="1" t="s">
        <v>741</v>
      </c>
      <c r="B608" s="8"/>
      <c r="C608" s="8"/>
      <c r="D608" s="8"/>
    </row>
    <row r="609" spans="1:4" x14ac:dyDescent="0.25">
      <c r="A609" s="1" t="s">
        <v>742</v>
      </c>
      <c r="B609" s="9"/>
      <c r="C609" s="9"/>
      <c r="D609" s="9"/>
    </row>
    <row r="610" spans="1:4" x14ac:dyDescent="0.25">
      <c r="A610" s="1" t="s">
        <v>743</v>
      </c>
      <c r="B610" s="8"/>
      <c r="C610" s="8"/>
      <c r="D610" s="8"/>
    </row>
    <row r="611" spans="1:4" x14ac:dyDescent="0.25">
      <c r="A611" s="1" t="s">
        <v>744</v>
      </c>
      <c r="B611" s="9"/>
      <c r="C611" s="9"/>
      <c r="D611" s="9"/>
    </row>
    <row r="612" spans="1:4" x14ac:dyDescent="0.25">
      <c r="A612" s="1" t="s">
        <v>745</v>
      </c>
      <c r="B612" s="1" t="s">
        <v>746</v>
      </c>
      <c r="C612" s="8"/>
      <c r="D612" s="8"/>
    </row>
    <row r="613" spans="1:4" x14ac:dyDescent="0.25">
      <c r="A613" s="1" t="s">
        <v>747</v>
      </c>
      <c r="B613" s="9"/>
      <c r="C613" s="9"/>
      <c r="D613" s="9"/>
    </row>
    <row r="614" spans="1:4" x14ac:dyDescent="0.25">
      <c r="A614" s="1" t="s">
        <v>748</v>
      </c>
      <c r="B614" s="8"/>
      <c r="C614" s="8"/>
      <c r="D614" s="8"/>
    </row>
    <row r="615" spans="1:4" x14ac:dyDescent="0.25">
      <c r="A615" s="1" t="s">
        <v>749</v>
      </c>
      <c r="B615" s="9"/>
      <c r="C615" s="9"/>
      <c r="D615" s="9"/>
    </row>
    <row r="616" spans="1:4" x14ac:dyDescent="0.25">
      <c r="A616" s="1" t="s">
        <v>750</v>
      </c>
      <c r="B616" s="1" t="s">
        <v>751</v>
      </c>
      <c r="C616" s="8"/>
      <c r="D616" s="8"/>
    </row>
    <row r="617" spans="1:4" x14ac:dyDescent="0.25">
      <c r="A617" s="1" t="s">
        <v>752</v>
      </c>
      <c r="B617" s="9"/>
      <c r="C617" s="9"/>
      <c r="D617" s="9"/>
    </row>
    <row r="618" spans="1:4" x14ac:dyDescent="0.25">
      <c r="A618" s="1" t="s">
        <v>753</v>
      </c>
      <c r="B618" s="1" t="s">
        <v>629</v>
      </c>
      <c r="C618" s="8"/>
      <c r="D618" s="8"/>
    </row>
    <row r="619" spans="1:4" x14ac:dyDescent="0.25">
      <c r="A619" s="1" t="s">
        <v>754</v>
      </c>
      <c r="B619" s="9"/>
      <c r="C619" s="9"/>
      <c r="D619" s="9"/>
    </row>
    <row r="620" spans="1:4" x14ac:dyDescent="0.25">
      <c r="A620" s="1" t="s">
        <v>755</v>
      </c>
      <c r="B620" s="8"/>
      <c r="C620" s="8"/>
      <c r="D620" s="8"/>
    </row>
    <row r="621" spans="1:4" x14ac:dyDescent="0.25">
      <c r="A621" s="1" t="s">
        <v>756</v>
      </c>
      <c r="B621" s="9"/>
      <c r="C621" s="9"/>
      <c r="D621" s="9"/>
    </row>
    <row r="622" spans="1:4" x14ac:dyDescent="0.25">
      <c r="A622" s="1" t="s">
        <v>757</v>
      </c>
      <c r="B622" s="8"/>
      <c r="C622" s="8"/>
      <c r="D622" s="8"/>
    </row>
    <row r="623" spans="1:4" x14ac:dyDescent="0.25">
      <c r="A623" s="1" t="s">
        <v>758</v>
      </c>
      <c r="B623" s="9"/>
      <c r="C623" s="9"/>
      <c r="D623" s="9"/>
    </row>
    <row r="624" spans="1:4" x14ac:dyDescent="0.25">
      <c r="A624" s="1" t="s">
        <v>759</v>
      </c>
      <c r="B624" s="1" t="s">
        <v>760</v>
      </c>
      <c r="C624" s="8"/>
      <c r="D624" s="8"/>
    </row>
    <row r="625" spans="1:4" x14ac:dyDescent="0.25">
      <c r="A625" s="1" t="s">
        <v>761</v>
      </c>
      <c r="B625" s="1" t="s">
        <v>760</v>
      </c>
      <c r="C625" s="9"/>
      <c r="D625" s="9"/>
    </row>
    <row r="626" spans="1:4" x14ac:dyDescent="0.25">
      <c r="A626" s="1" t="s">
        <v>762</v>
      </c>
      <c r="B626" s="1" t="s">
        <v>133</v>
      </c>
      <c r="C626" s="8"/>
      <c r="D626" s="8"/>
    </row>
    <row r="627" spans="1:4" x14ac:dyDescent="0.25">
      <c r="A627" s="1" t="s">
        <v>763</v>
      </c>
      <c r="B627" s="1" t="s">
        <v>170</v>
      </c>
      <c r="C627" s="9"/>
      <c r="D627" s="9"/>
    </row>
    <row r="628" spans="1:4" x14ac:dyDescent="0.25">
      <c r="A628" s="1" t="s">
        <v>764</v>
      </c>
      <c r="B628" s="1" t="s">
        <v>170</v>
      </c>
      <c r="C628" s="8"/>
      <c r="D628" s="8"/>
    </row>
    <row r="629" spans="1:4" x14ac:dyDescent="0.25">
      <c r="A629" s="1" t="s">
        <v>765</v>
      </c>
      <c r="B629" s="1" t="s">
        <v>108</v>
      </c>
      <c r="C629" s="9"/>
      <c r="D629" s="9"/>
    </row>
    <row r="630" spans="1:4" x14ac:dyDescent="0.25">
      <c r="A630" s="1" t="s">
        <v>766</v>
      </c>
      <c r="B630" s="8"/>
      <c r="C630" s="8" t="s">
        <v>589</v>
      </c>
      <c r="D630" s="8"/>
    </row>
    <row r="631" spans="1:4" x14ac:dyDescent="0.25">
      <c r="A631" s="1" t="s">
        <v>767</v>
      </c>
      <c r="B631" s="9"/>
      <c r="C631" s="9"/>
      <c r="D631" s="9"/>
    </row>
    <row r="632" spans="1:4" x14ac:dyDescent="0.25">
      <c r="A632" s="1" t="s">
        <v>768</v>
      </c>
      <c r="B632" s="8"/>
      <c r="C632" s="8"/>
      <c r="D632" s="8"/>
    </row>
    <row r="633" spans="1:4" x14ac:dyDescent="0.25">
      <c r="A633" s="1" t="s">
        <v>769</v>
      </c>
      <c r="B633" s="9"/>
      <c r="C633" s="9"/>
      <c r="D633" s="9"/>
    </row>
    <row r="634" spans="1:4" x14ac:dyDescent="0.25">
      <c r="A634" s="1" t="s">
        <v>770</v>
      </c>
      <c r="B634" s="1" t="s">
        <v>771</v>
      </c>
      <c r="C634" s="8"/>
      <c r="D634" s="8"/>
    </row>
    <row r="635" spans="1:4" x14ac:dyDescent="0.25">
      <c r="A635" s="1" t="s">
        <v>772</v>
      </c>
      <c r="B635" s="9"/>
      <c r="C635" s="9"/>
      <c r="D635" s="9"/>
    </row>
    <row r="636" spans="1:4" x14ac:dyDescent="0.25">
      <c r="A636" s="1" t="s">
        <v>773</v>
      </c>
      <c r="B636" s="8"/>
      <c r="C636" s="8" t="s">
        <v>238</v>
      </c>
      <c r="D636" s="8"/>
    </row>
    <row r="637" spans="1:4" x14ac:dyDescent="0.25">
      <c r="A637" s="1" t="s">
        <v>774</v>
      </c>
      <c r="B637" s="9"/>
      <c r="C637" s="9"/>
      <c r="D637" s="9"/>
    </row>
    <row r="638" spans="1:4" x14ac:dyDescent="0.25">
      <c r="A638" s="1" t="s">
        <v>775</v>
      </c>
      <c r="B638" s="8"/>
      <c r="C638" s="8"/>
      <c r="D638" s="8"/>
    </row>
    <row r="639" spans="1:4" x14ac:dyDescent="0.25">
      <c r="A639" s="1" t="s">
        <v>776</v>
      </c>
      <c r="B639" s="9"/>
      <c r="C639" s="9"/>
      <c r="D639" s="9"/>
    </row>
    <row r="640" spans="1:4" x14ac:dyDescent="0.25">
      <c r="A640" s="1" t="s">
        <v>777</v>
      </c>
      <c r="B640" s="8"/>
      <c r="C640" s="8"/>
      <c r="D640" s="8"/>
    </row>
    <row r="641" spans="1:4" x14ac:dyDescent="0.25">
      <c r="A641" s="7"/>
      <c r="B641" s="7"/>
      <c r="C641" s="7"/>
      <c r="D641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12" sqref="D12"/>
    </sheetView>
  </sheetViews>
  <sheetFormatPr baseColWidth="10" defaultRowHeight="15" x14ac:dyDescent="0.25"/>
  <cols>
    <col min="1" max="1" width="27.85546875" bestFit="1" customWidth="1"/>
    <col min="2" max="2" width="39.5703125" bestFit="1" customWidth="1"/>
    <col min="3" max="3" width="19.7109375" bestFit="1" customWidth="1"/>
    <col min="4" max="4" width="20" bestFit="1" customWidth="1"/>
    <col min="5" max="5" width="38.42578125" bestFit="1" customWidth="1"/>
    <col min="6" max="6" width="37.42578125" bestFit="1" customWidth="1"/>
    <col min="7" max="7" width="10.42578125" bestFit="1" customWidth="1"/>
    <col min="8" max="8" width="10.85546875" bestFit="1" customWidth="1"/>
    <col min="9" max="9" width="34.7109375" bestFit="1" customWidth="1"/>
    <col min="10" max="10" width="10.5703125" bestFit="1" customWidth="1"/>
    <col min="11" max="11" width="31.7109375" bestFit="1" customWidth="1"/>
    <col min="12" max="12" width="13.28515625" bestFit="1" customWidth="1"/>
    <col min="13" max="13" width="13" bestFit="1" customWidth="1"/>
  </cols>
  <sheetData>
    <row r="1" spans="1:13" x14ac:dyDescent="0.25">
      <c r="A1" s="2" t="s">
        <v>816</v>
      </c>
      <c r="B1" s="2" t="s">
        <v>42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55</v>
      </c>
      <c r="H1" s="2" t="s">
        <v>54</v>
      </c>
      <c r="I1" s="2" t="s">
        <v>56</v>
      </c>
      <c r="J1" s="2" t="s">
        <v>88</v>
      </c>
      <c r="K1" s="2" t="s">
        <v>89</v>
      </c>
      <c r="L1" s="2" t="s">
        <v>819</v>
      </c>
      <c r="M1" s="2" t="s">
        <v>820</v>
      </c>
    </row>
    <row r="2" spans="1:13" x14ac:dyDescent="0.25">
      <c r="A2" s="1" t="s">
        <v>817</v>
      </c>
      <c r="B2" s="1" t="s">
        <v>46</v>
      </c>
      <c r="C2" s="1" t="s">
        <v>806</v>
      </c>
      <c r="D2" s="1" t="s">
        <v>77</v>
      </c>
      <c r="E2" s="1" t="s">
        <v>70</v>
      </c>
      <c r="F2" s="5" t="s">
        <v>83</v>
      </c>
      <c r="G2" s="5" t="s">
        <v>57</v>
      </c>
      <c r="H2" s="5" t="s">
        <v>65</v>
      </c>
      <c r="I2" s="1" t="s">
        <v>66</v>
      </c>
      <c r="J2" s="1" t="s">
        <v>829</v>
      </c>
      <c r="K2" s="1" t="s">
        <v>826</v>
      </c>
      <c r="L2" s="1" t="s">
        <v>823</v>
      </c>
      <c r="M2" s="1" t="s">
        <v>821</v>
      </c>
    </row>
    <row r="3" spans="1:13" x14ac:dyDescent="0.25">
      <c r="A3" s="1"/>
      <c r="B3" s="1" t="s">
        <v>43</v>
      </c>
      <c r="C3" s="1"/>
      <c r="D3" s="1" t="s">
        <v>78</v>
      </c>
      <c r="E3" s="1" t="s">
        <v>69</v>
      </c>
      <c r="F3" s="5" t="s">
        <v>80</v>
      </c>
      <c r="G3" s="5" t="s">
        <v>58</v>
      </c>
      <c r="H3" s="1"/>
      <c r="I3" s="1" t="s">
        <v>67</v>
      </c>
      <c r="J3" s="1" t="s">
        <v>830</v>
      </c>
      <c r="K3" s="1" t="s">
        <v>827</v>
      </c>
      <c r="L3" s="1" t="s">
        <v>824</v>
      </c>
      <c r="M3" s="1" t="s">
        <v>822</v>
      </c>
    </row>
    <row r="4" spans="1:13" x14ac:dyDescent="0.25">
      <c r="A4" s="1"/>
      <c r="B4" s="1" t="s">
        <v>44</v>
      </c>
      <c r="C4" s="1"/>
      <c r="D4" s="1" t="s">
        <v>79</v>
      </c>
      <c r="E4" s="1" t="s">
        <v>71</v>
      </c>
      <c r="F4" s="5" t="s">
        <v>81</v>
      </c>
      <c r="G4" s="1" t="s">
        <v>59</v>
      </c>
      <c r="H4" s="1"/>
      <c r="I4" s="1" t="s">
        <v>68</v>
      </c>
      <c r="J4" s="1" t="s">
        <v>831</v>
      </c>
      <c r="K4" s="1" t="s">
        <v>828</v>
      </c>
      <c r="L4" s="1" t="s">
        <v>825</v>
      </c>
      <c r="M4" s="1"/>
    </row>
    <row r="5" spans="1:13" x14ac:dyDescent="0.25">
      <c r="A5" s="1"/>
      <c r="B5" s="1" t="s">
        <v>45</v>
      </c>
      <c r="C5" s="1"/>
      <c r="D5" s="1" t="s">
        <v>813</v>
      </c>
      <c r="E5" s="1" t="s">
        <v>73</v>
      </c>
      <c r="F5" s="1" t="s">
        <v>82</v>
      </c>
      <c r="G5" s="1" t="s">
        <v>60</v>
      </c>
      <c r="H5" s="1"/>
      <c r="I5" s="1" t="s">
        <v>85</v>
      </c>
      <c r="J5" s="1"/>
      <c r="K5" s="1"/>
      <c r="L5" s="1" t="s">
        <v>832</v>
      </c>
      <c r="M5" s="1"/>
    </row>
    <row r="6" spans="1:13" x14ac:dyDescent="0.25">
      <c r="A6" s="1"/>
      <c r="B6" s="1" t="s">
        <v>47</v>
      </c>
      <c r="C6" s="1"/>
      <c r="D6" s="1" t="s">
        <v>814</v>
      </c>
      <c r="E6" s="1" t="s">
        <v>72</v>
      </c>
      <c r="F6" s="1" t="s">
        <v>84</v>
      </c>
      <c r="G6" s="1" t="s">
        <v>61</v>
      </c>
      <c r="H6" s="1"/>
      <c r="I6" s="1" t="s">
        <v>86</v>
      </c>
      <c r="J6" s="1"/>
      <c r="K6" s="1"/>
      <c r="L6" s="1" t="s">
        <v>833</v>
      </c>
      <c r="M6" s="1"/>
    </row>
    <row r="7" spans="1:13" x14ac:dyDescent="0.25">
      <c r="A7" s="1"/>
      <c r="B7" s="1" t="s">
        <v>48</v>
      </c>
      <c r="C7" s="1"/>
      <c r="D7" s="1" t="s">
        <v>815</v>
      </c>
      <c r="E7" s="1" t="s">
        <v>74</v>
      </c>
      <c r="F7" s="1" t="s">
        <v>834</v>
      </c>
      <c r="G7" s="1" t="s">
        <v>62</v>
      </c>
      <c r="H7" s="1"/>
      <c r="I7" s="1"/>
      <c r="J7" s="1"/>
      <c r="K7" s="1"/>
      <c r="L7" s="1"/>
      <c r="M7" s="1"/>
    </row>
    <row r="8" spans="1:13" x14ac:dyDescent="0.25">
      <c r="A8" s="1"/>
      <c r="B8" s="1" t="s">
        <v>49</v>
      </c>
      <c r="C8" s="1"/>
      <c r="D8" s="1" t="s">
        <v>837</v>
      </c>
      <c r="E8" s="1" t="s">
        <v>75</v>
      </c>
      <c r="F8" s="1" t="s">
        <v>835</v>
      </c>
      <c r="G8" s="1" t="s">
        <v>63</v>
      </c>
      <c r="H8" s="1"/>
      <c r="I8" s="1"/>
      <c r="J8" s="1"/>
      <c r="K8" s="1"/>
      <c r="L8" s="1"/>
      <c r="M8" s="1"/>
    </row>
    <row r="9" spans="1:13" x14ac:dyDescent="0.25">
      <c r="A9" s="1"/>
      <c r="B9" s="4" t="s">
        <v>807</v>
      </c>
      <c r="C9" s="1"/>
      <c r="D9" s="1" t="s">
        <v>838</v>
      </c>
      <c r="E9" s="1" t="s">
        <v>76</v>
      </c>
      <c r="F9" s="5" t="s">
        <v>836</v>
      </c>
      <c r="G9" s="1" t="s">
        <v>64</v>
      </c>
      <c r="H9" s="1"/>
      <c r="I9" s="1"/>
      <c r="J9" s="1"/>
      <c r="K9" s="1"/>
      <c r="L9" s="1"/>
      <c r="M9" s="1"/>
    </row>
    <row r="10" spans="1:13" x14ac:dyDescent="0.25">
      <c r="A10" s="1"/>
      <c r="B10" s="1" t="s">
        <v>818</v>
      </c>
      <c r="C10" s="1"/>
      <c r="D10" s="1" t="s">
        <v>839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/>
      <c r="B11" s="1"/>
      <c r="C11" s="1"/>
      <c r="D11" s="1" t="s">
        <v>840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Metiers</vt:lpstr>
      <vt:lpstr>Top_Des_Banques_En_France</vt:lpstr>
      <vt:lpstr>Liste_Des_Banuqes_Non_Epurees</vt:lpstr>
      <vt:lpstr>Cours_A_Prendre_Non_Epures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2018-11-26T15:48:42Z</dcterms:modified>
</cp:coreProperties>
</file>