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ie" sheetId="1" r:id="rId1"/>
  </sheets>
  <calcPr calcId="152511"/>
</workbook>
</file>

<file path=xl/calcChain.xml><?xml version="1.0" encoding="utf-8"?>
<calcChain xmlns="http://schemas.openxmlformats.org/spreadsheetml/2006/main">
  <c r="B25" i="1" l="1"/>
  <c r="B24" i="1"/>
  <c r="B23" i="1"/>
  <c r="C32" i="1" l="1"/>
  <c r="C31" i="1"/>
  <c r="C30" i="1"/>
  <c r="B27" i="1"/>
  <c r="B43" i="1" s="1"/>
  <c r="D43" i="1" s="1"/>
  <c r="B35" i="1" l="1"/>
  <c r="B44" i="1"/>
  <c r="D44" i="1" s="1"/>
  <c r="B32" i="1"/>
  <c r="F32" i="1" s="1"/>
  <c r="D32" i="1"/>
  <c r="B36" i="1"/>
  <c r="F36" i="1" s="1"/>
  <c r="B41" i="1"/>
  <c r="D41" i="1" s="1"/>
  <c r="B39" i="1"/>
  <c r="D39" i="1" s="1"/>
  <c r="B30" i="1"/>
  <c r="F30" i="1" s="1"/>
  <c r="B40" i="1"/>
  <c r="D40" i="1" s="1"/>
  <c r="B31" i="1"/>
  <c r="F31" i="1" s="1"/>
  <c r="B33" i="1"/>
  <c r="F33" i="1" s="1"/>
  <c r="B37" i="1"/>
  <c r="F37" i="1" s="1"/>
  <c r="B42" i="1"/>
  <c r="F42" i="1" s="1"/>
  <c r="D37" i="1"/>
  <c r="B34" i="1"/>
  <c r="B38" i="1"/>
  <c r="D36" i="1" l="1"/>
  <c r="D30" i="1"/>
  <c r="D31" i="1"/>
  <c r="D35" i="1"/>
  <c r="F35" i="1"/>
  <c r="D33" i="1"/>
  <c r="D42" i="1"/>
  <c r="F38" i="1"/>
  <c r="D38" i="1"/>
  <c r="F34" i="1"/>
  <c r="D34" i="1"/>
  <c r="D48" i="1" l="1"/>
  <c r="F48" i="1"/>
  <c r="F49" i="1" s="1"/>
  <c r="F52" i="1"/>
  <c r="F50" i="1"/>
</calcChain>
</file>

<file path=xl/sharedStrings.xml><?xml version="1.0" encoding="utf-8"?>
<sst xmlns="http://schemas.openxmlformats.org/spreadsheetml/2006/main" count="98" uniqueCount="86">
  <si>
    <t>BULLETIN DE PAIE</t>
  </si>
  <si>
    <r>
      <rPr>
        <sz val="14"/>
        <color indexed="8"/>
        <rFont val="Calibri"/>
        <family val="2"/>
      </rPr>
      <t>Personnaliser ce modèle à votre guise</t>
    </r>
    <r>
      <rPr>
        <sz val="14"/>
        <color indexed="8"/>
        <rFont val="Calibri"/>
        <family val="2"/>
      </rPr>
      <t xml:space="preserve">
- Normalement pour le calcul du salaire vous n'avez à rentrer que le salaire brut, mais si les valeurs ne correspondent pas ou plus vous pouvez modifier les taux pour que les calculs se réactualisent tout seul.
</t>
    </r>
    <r>
      <rPr>
        <sz val="14"/>
        <color indexed="8"/>
        <rFont val="Calibri"/>
        <family val="2"/>
      </rPr>
      <t xml:space="preserve">- </t>
    </r>
    <r>
      <rPr>
        <sz val="14"/>
        <color indexed="10"/>
        <rFont val="Calibri"/>
        <family val="2"/>
      </rPr>
      <t>Ce fichier Excel n'est pas un programme de comptabilité les valeurs indiquées ne sont données qu'à titre indicatives.</t>
    </r>
    <r>
      <rPr>
        <sz val="14"/>
        <rFont val="Calibri"/>
        <family val="2"/>
      </rPr>
      <t xml:space="preserve">
- Vous pouvez également ajouter tous les champs qui vous semble utile ou à l'inverse en retirer</t>
    </r>
  </si>
  <si>
    <t>Employeur</t>
  </si>
  <si>
    <t>Dénomination sociale</t>
  </si>
  <si>
    <t>-</t>
  </si>
  <si>
    <t xml:space="preserve">Plus d'informations sur les taux de cotisations ici : </t>
  </si>
  <si>
    <t>Adresse du siège social</t>
  </si>
  <si>
    <t>http://leparticulier.lefigaro.fr/jcms/c_109307/salaire-cotisations-sociales</t>
  </si>
  <si>
    <t>Code APE / NAF</t>
  </si>
  <si>
    <t>https://www.urssaf.fr/portail/home/taux-et-baremes/taux-de-cotisations/les-employeurs/les-taux-de-cotisations-de-droit.html</t>
  </si>
  <si>
    <t>Intitulé de la convention collective de branche</t>
  </si>
  <si>
    <t>http://astuto.fr/telecharger-modele-de-fiche-de-paie-excel-gratuit-2018/</t>
  </si>
  <si>
    <t>Durée des congés payés par mois (Articles L3141-3 à L3141-9 du code du travail)</t>
  </si>
  <si>
    <t>Deux jours et demi ouvrables</t>
  </si>
  <si>
    <t>Durée des délais de préavis en cas de cessation du contrat de travail (Article L1234-1 à L1234-8 du Code du travail)</t>
  </si>
  <si>
    <t>En fonction de l'ancienneté</t>
  </si>
  <si>
    <t>Employé</t>
  </si>
  <si>
    <t>Nom</t>
  </si>
  <si>
    <t>Adresse du domicile</t>
  </si>
  <si>
    <t xml:space="preserve">Numéro de sécurité sociale </t>
  </si>
  <si>
    <t xml:space="preserve">Emploi </t>
  </si>
  <si>
    <t>Président</t>
  </si>
  <si>
    <t>Grade</t>
  </si>
  <si>
    <t>Cadre</t>
  </si>
  <si>
    <t>Niveau hiérarchique</t>
  </si>
  <si>
    <t>Coefficient hiérarchique</t>
  </si>
  <si>
    <t>Service</t>
  </si>
  <si>
    <t>Direction générale</t>
  </si>
  <si>
    <t>Date d'embauche</t>
  </si>
  <si>
    <t>Période de travail</t>
  </si>
  <si>
    <t xml:space="preserve">Du </t>
  </si>
  <si>
    <t>Au</t>
  </si>
  <si>
    <t>Salarié</t>
  </si>
  <si>
    <t>Taux</t>
  </si>
  <si>
    <t>Cotisations patronales [€]</t>
  </si>
  <si>
    <t>Cotisations salariales [€]</t>
  </si>
  <si>
    <t>CSG (déductible)</t>
  </si>
  <si>
    <t>CSG (non déductibles)</t>
  </si>
  <si>
    <t>CRDS (non déductibles)</t>
  </si>
  <si>
    <t>Maladie</t>
  </si>
  <si>
    <t>Vieillesse plafonnée</t>
  </si>
  <si>
    <t>Retraite complémentaire *</t>
  </si>
  <si>
    <t>Chômage</t>
  </si>
  <si>
    <t>Cotisation retraite</t>
  </si>
  <si>
    <t xml:space="preserve">Allocations familiales </t>
  </si>
  <si>
    <t>Accidents du travail</t>
  </si>
  <si>
    <t>Fonds national d'aide au logement</t>
  </si>
  <si>
    <t>Cotisation Prévoyance</t>
  </si>
  <si>
    <t>Formation professionnelle</t>
  </si>
  <si>
    <t>Contribution de solidarité autonomie</t>
  </si>
  <si>
    <t>Mutuelle</t>
  </si>
  <si>
    <t>Syndicat</t>
  </si>
  <si>
    <t>Comité d'entreprise</t>
  </si>
  <si>
    <t>TOTAL  Retenues</t>
  </si>
  <si>
    <t>SALAIRE NET</t>
  </si>
  <si>
    <t>SALAIRE NET IMPOSABLE</t>
  </si>
  <si>
    <t>Autres avantages</t>
  </si>
  <si>
    <t>SALAIRE NET A PAYER</t>
  </si>
  <si>
    <t>Pour faire valoir vos droits, conservez ce bulletin sans limitation de durée</t>
  </si>
  <si>
    <t>Base CSG / CRDS</t>
  </si>
  <si>
    <t xml:space="preserve">Retraite complémentaire Salariés non-cadres </t>
  </si>
  <si>
    <t>Arrco tranche 1</t>
  </si>
  <si>
    <t>AGFF tranche 1</t>
  </si>
  <si>
    <t>Arrco tranche 2</t>
  </si>
  <si>
    <t>AGFF tranche 2</t>
  </si>
  <si>
    <t xml:space="preserve">Retraite complémentaire Salariés cadres </t>
  </si>
  <si>
    <t>Arrco tranche A</t>
  </si>
  <si>
    <t>AGFF tranche A</t>
  </si>
  <si>
    <t>Agirc et GMP tranche B</t>
  </si>
  <si>
    <t>12,75 </t>
  </si>
  <si>
    <t>AGFF tranche B</t>
  </si>
  <si>
    <t>Agirc tranche C</t>
  </si>
  <si>
    <t>taux variable</t>
  </si>
  <si>
    <t>AGFF tranche C</t>
  </si>
  <si>
    <t>2,20 </t>
  </si>
  <si>
    <t>0,90 </t>
  </si>
  <si>
    <t>1,30 </t>
  </si>
  <si>
    <t>SALAIRE MENSUEL BRUT</t>
  </si>
  <si>
    <t>Date de paiement du salaire</t>
  </si>
  <si>
    <t>Nombre d'heures de travail</t>
  </si>
  <si>
    <t>Nombre d'heures payées au taux normal (...€/heure)</t>
  </si>
  <si>
    <t>Nombre d'heures supplémentaires payées à un taux spécifique (...€/heure)</t>
  </si>
  <si>
    <t>Retenues ou accessoires</t>
  </si>
  <si>
    <t>Assiette de cotisation [€]</t>
  </si>
  <si>
    <t>Cotisations de sécurité sociale</t>
  </si>
  <si>
    <t>Assurance vieillesse déplafonnée (retraite du régime général)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</si>
</sst>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\ mmmm\ yyyy"/>
    <numFmt numFmtId="165" formatCode="#,##0.00_ ;\-#,##0.00\ "/>
    <numFmt numFmtId="166" formatCode="0.000%"/>
    <numFmt numFmtId="167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10"/>
      <name val="Calibri"/>
      <family val="2"/>
    </font>
    <font>
      <sz val="14"/>
      <name val="Calibri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top"/>
    </xf>
    <xf numFmtId="0" fontId="3" fillId="3" borderId="2" xfId="0" applyFont="1" applyFill="1" applyBorder="1" applyAlignment="1" applyProtection="1">
      <alignment horizontal="center" vertical="center" wrapText="1"/>
      <protection locked="0" hidden="1"/>
    </xf>
    <xf numFmtId="0" fontId="3" fillId="3" borderId="3" xfId="0" applyFont="1" applyFill="1" applyBorder="1" applyAlignment="1" applyProtection="1">
      <alignment horizontal="center" vertical="center"/>
      <protection locked="0" hidden="1"/>
    </xf>
    <xf numFmtId="0" fontId="3" fillId="4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Alignment="1">
      <alignment horizontal="center" vertical="center" wrapText="1"/>
    </xf>
    <xf numFmtId="49" fontId="3" fillId="0" borderId="4" xfId="0" applyNumberFormat="1" applyFont="1" applyFill="1" applyBorder="1" applyAlignment="1" applyProtection="1">
      <alignment horizontal="center" vertical="center"/>
      <protection locked="0" hidden="1"/>
    </xf>
    <xf numFmtId="49" fontId="3" fillId="0" borderId="0" xfId="0" applyNumberFormat="1" applyFont="1" applyFill="1" applyBorder="1" applyAlignment="1" applyProtection="1">
      <alignment horizontal="center" vertical="center"/>
      <protection locked="0" hidden="1"/>
    </xf>
    <xf numFmtId="49" fontId="4" fillId="0" borderId="0" xfId="0" applyNumberFormat="1" applyFont="1" applyFill="1" applyBorder="1" applyAlignment="1" applyProtection="1">
      <alignment horizontal="center"/>
      <protection locked="0" hidden="1"/>
    </xf>
    <xf numFmtId="0" fontId="10" fillId="0" borderId="0" xfId="4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  <protection locked="0" hidden="1"/>
    </xf>
    <xf numFmtId="0" fontId="11" fillId="0" borderId="3" xfId="0" applyFont="1" applyBorder="1" applyAlignment="1">
      <alignment horizontal="center" vertical="center"/>
    </xf>
    <xf numFmtId="14" fontId="3" fillId="4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0" xfId="0" applyFont="1" applyAlignment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  <protection locked="0" hidden="1"/>
    </xf>
    <xf numFmtId="14" fontId="3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4" fillId="0" borderId="0" xfId="0" applyNumberFormat="1" applyFont="1" applyFill="1" applyBorder="1" applyAlignment="1" applyProtection="1">
      <alignment horizontal="center"/>
      <protection locked="0" hidden="1"/>
    </xf>
    <xf numFmtId="0" fontId="3" fillId="4" borderId="4" xfId="0" applyFont="1" applyFill="1" applyBorder="1" applyAlignment="1" applyProtection="1">
      <alignment horizontal="center" vertical="center"/>
      <protection locked="0" hidden="1"/>
    </xf>
    <xf numFmtId="1" fontId="3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locked="0" hidden="1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44" fontId="3" fillId="0" borderId="0" xfId="2" applyFont="1" applyFill="1" applyBorder="1" applyAlignment="1" applyProtection="1">
      <alignment horizontal="center" vertical="center"/>
      <protection locked="0"/>
    </xf>
    <xf numFmtId="43" fontId="4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 hidden="1"/>
    </xf>
    <xf numFmtId="0" fontId="3" fillId="4" borderId="3" xfId="0" applyFont="1" applyFill="1" applyBorder="1" applyAlignment="1" applyProtection="1">
      <alignment horizontal="center" vertical="center"/>
      <protection locked="0"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  <protection hidden="1"/>
    </xf>
    <xf numFmtId="44" fontId="3" fillId="0" borderId="4" xfId="2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2" fontId="3" fillId="4" borderId="4" xfId="0" applyNumberFormat="1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10" fontId="3" fillId="0" borderId="4" xfId="1" applyNumberFormat="1" applyFont="1" applyFill="1" applyBorder="1" applyAlignment="1" applyProtection="1">
      <alignment horizontal="center" vertical="center"/>
      <protection hidden="1"/>
    </xf>
    <xf numFmtId="166" fontId="3" fillId="0" borderId="4" xfId="1" applyNumberFormat="1" applyFont="1" applyFill="1" applyBorder="1" applyAlignment="1" applyProtection="1">
      <alignment horizontal="center" vertical="center"/>
      <protection hidden="1"/>
    </xf>
    <xf numFmtId="9" fontId="3" fillId="0" borderId="4" xfId="3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 vertical="top" wrapText="1"/>
    </xf>
    <xf numFmtId="0" fontId="10" fillId="0" borderId="0" xfId="4" applyFont="1" applyAlignment="1">
      <alignment horizontal="center" vertical="center"/>
    </xf>
    <xf numFmtId="44" fontId="3" fillId="6" borderId="4" xfId="2" applyFont="1" applyFill="1" applyBorder="1" applyAlignment="1" applyProtection="1">
      <alignment horizontal="center" vertical="center"/>
      <protection hidden="1"/>
    </xf>
    <xf numFmtId="10" fontId="3" fillId="6" borderId="4" xfId="1" applyNumberFormat="1" applyFont="1" applyFill="1" applyBorder="1" applyAlignment="1" applyProtection="1">
      <alignment horizontal="center" vertical="center"/>
      <protection hidden="1"/>
    </xf>
    <xf numFmtId="43" fontId="3" fillId="6" borderId="4" xfId="1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locked="0" hidden="1"/>
    </xf>
    <xf numFmtId="44" fontId="3" fillId="6" borderId="4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12" fillId="5" borderId="4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10" fontId="11" fillId="0" borderId="4" xfId="3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2" fontId="3" fillId="8" borderId="4" xfId="0" applyNumberFormat="1" applyFont="1" applyFill="1" applyBorder="1" applyAlignment="1" applyProtection="1">
      <alignment horizontal="center" vertical="center"/>
      <protection hidden="1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tuto.fr/telecharger-modele-de-fiche-de-paie-excel-gratuit-2018/" TargetMode="External"/><Relationship Id="rId2" Type="http://schemas.openxmlformats.org/officeDocument/2006/relationships/hyperlink" Target="https://www.urssaf.fr/portail/home/taux-et-baremes/taux-de-cotisations/les-employeurs/les-taux-de-cotisations-de-droit.html" TargetMode="External"/><Relationship Id="rId1" Type="http://schemas.openxmlformats.org/officeDocument/2006/relationships/hyperlink" Target="http://leparticulier.lefigaro.fr/jcms/c_109307/salaire-cotisations-social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B21" zoomScaleNormal="100" workbookViewId="0">
      <selection activeCell="D31" sqref="D31"/>
    </sheetView>
  </sheetViews>
  <sheetFormatPr baseColWidth="10" defaultColWidth="9.140625" defaultRowHeight="15" x14ac:dyDescent="0.25"/>
  <cols>
    <col min="1" max="1" width="101.5703125" bestFit="1" customWidth="1"/>
    <col min="2" max="2" width="40.7109375" bestFit="1" customWidth="1"/>
    <col min="3" max="3" width="12.28515625" bestFit="1" customWidth="1"/>
    <col min="4" max="4" width="35.7109375" bestFit="1" customWidth="1"/>
    <col min="5" max="5" width="18.42578125" bestFit="1" customWidth="1"/>
    <col min="6" max="6" width="34.28515625" bestFit="1" customWidth="1"/>
    <col min="11" max="11" width="40.42578125" customWidth="1"/>
  </cols>
  <sheetData>
    <row r="1" spans="1:21" ht="18.75" x14ac:dyDescent="0.3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5" t="s">
        <v>1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6" x14ac:dyDescent="0.3">
      <c r="A2" s="6" t="s">
        <v>2</v>
      </c>
      <c r="B2" s="7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37.5" x14ac:dyDescent="0.3">
      <c r="A3" s="8" t="s">
        <v>3</v>
      </c>
      <c r="B3" s="9" t="s">
        <v>4</v>
      </c>
      <c r="C3" s="2"/>
      <c r="D3" s="2"/>
      <c r="E3" s="2"/>
      <c r="F3" s="2"/>
      <c r="G3" s="2"/>
      <c r="H3" s="10"/>
      <c r="I3" s="4"/>
      <c r="J3" s="4"/>
      <c r="K3" s="11" t="s">
        <v>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39" customHeight="1" x14ac:dyDescent="0.3">
      <c r="A4" s="8" t="s">
        <v>6</v>
      </c>
      <c r="B4" s="12" t="s">
        <v>4</v>
      </c>
      <c r="C4" s="13"/>
      <c r="D4" s="13"/>
      <c r="E4" s="13"/>
      <c r="F4" s="13"/>
      <c r="G4" s="13"/>
      <c r="H4" s="14"/>
      <c r="I4" s="4"/>
      <c r="J4" s="4"/>
      <c r="K4" s="15" t="s">
        <v>7</v>
      </c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36.75" customHeight="1" x14ac:dyDescent="0.3">
      <c r="A5" s="8" t="s">
        <v>8</v>
      </c>
      <c r="B5" s="12" t="s">
        <v>4</v>
      </c>
      <c r="C5" s="13"/>
      <c r="D5" s="13"/>
      <c r="E5" s="13"/>
      <c r="F5" s="13"/>
      <c r="G5" s="13"/>
      <c r="H5" s="14"/>
      <c r="I5" s="4"/>
      <c r="J5" s="4"/>
      <c r="K5" s="15" t="s">
        <v>9</v>
      </c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45" customHeight="1" x14ac:dyDescent="0.3">
      <c r="A6" s="8" t="s">
        <v>10</v>
      </c>
      <c r="B6" s="16" t="s">
        <v>4</v>
      </c>
      <c r="C6" s="13"/>
      <c r="D6" s="13"/>
      <c r="E6" s="13"/>
      <c r="F6" s="13"/>
      <c r="G6" s="13"/>
      <c r="H6" s="14"/>
      <c r="I6" s="4"/>
      <c r="J6" s="4"/>
      <c r="K6" s="15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36" x14ac:dyDescent="0.3">
      <c r="A7" s="17" t="s">
        <v>12</v>
      </c>
      <c r="B7" s="18" t="s">
        <v>13</v>
      </c>
      <c r="C7" s="13"/>
      <c r="D7" s="13"/>
      <c r="E7" s="13"/>
      <c r="F7" s="13"/>
      <c r="G7" s="1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36" x14ac:dyDescent="0.3">
      <c r="A8" s="17" t="s">
        <v>14</v>
      </c>
      <c r="B8" s="18" t="s">
        <v>15</v>
      </c>
      <c r="C8" s="13"/>
      <c r="D8" s="13"/>
      <c r="E8" s="13"/>
      <c r="F8" s="13"/>
      <c r="G8" s="1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8.75" x14ac:dyDescent="0.3">
      <c r="A9" s="6" t="s">
        <v>16</v>
      </c>
      <c r="B9" s="7"/>
      <c r="C9" s="13"/>
      <c r="D9" s="13"/>
      <c r="E9" s="13"/>
      <c r="F9" s="13"/>
      <c r="G9" s="1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8.75" x14ac:dyDescent="0.3">
      <c r="A10" s="19" t="s">
        <v>17</v>
      </c>
      <c r="B10" s="20" t="s">
        <v>4</v>
      </c>
      <c r="C10" s="21"/>
      <c r="D10" s="22"/>
      <c r="E10" s="21"/>
      <c r="F10" s="21"/>
      <c r="G10" s="21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8.75" x14ac:dyDescent="0.3">
      <c r="A11" s="19" t="s">
        <v>18</v>
      </c>
      <c r="B11" s="20" t="s">
        <v>4</v>
      </c>
      <c r="C11" s="24"/>
      <c r="D11" s="24"/>
      <c r="E11" s="24"/>
      <c r="F11" s="24"/>
      <c r="G11" s="24"/>
      <c r="H11" s="2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8.75" x14ac:dyDescent="0.3">
      <c r="A12" s="26" t="s">
        <v>19</v>
      </c>
      <c r="B12" s="27" t="s">
        <v>4</v>
      </c>
      <c r="C12" s="24"/>
      <c r="D12" s="24"/>
      <c r="E12" s="24"/>
      <c r="F12" s="24"/>
      <c r="G12" s="24"/>
      <c r="H12" s="2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 x14ac:dyDescent="0.3">
      <c r="A13" s="26" t="s">
        <v>20</v>
      </c>
      <c r="B13" s="20" t="s">
        <v>21</v>
      </c>
      <c r="C13" s="2"/>
      <c r="D13" s="2"/>
      <c r="E13" s="2"/>
      <c r="F13" s="2"/>
      <c r="G13" s="2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 x14ac:dyDescent="0.3">
      <c r="A14" s="26" t="s">
        <v>22</v>
      </c>
      <c r="B14" s="20" t="s">
        <v>23</v>
      </c>
      <c r="C14" s="22"/>
      <c r="D14" s="22"/>
      <c r="E14" s="22"/>
      <c r="F14" s="2"/>
      <c r="G14" s="2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 x14ac:dyDescent="0.3">
      <c r="A15" s="26" t="s">
        <v>24</v>
      </c>
      <c r="B15" s="28">
        <v>9</v>
      </c>
      <c r="C15" s="29"/>
      <c r="D15" s="22"/>
      <c r="E15" s="22"/>
      <c r="F15" s="30"/>
      <c r="G15" s="31"/>
      <c r="H15" s="3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 x14ac:dyDescent="0.3">
      <c r="A16" s="26" t="s">
        <v>25</v>
      </c>
      <c r="B16" s="28">
        <v>500</v>
      </c>
      <c r="C16" s="29"/>
      <c r="D16" s="22"/>
      <c r="E16" s="22"/>
      <c r="F16" s="30"/>
      <c r="G16" s="31"/>
      <c r="H16" s="3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 x14ac:dyDescent="0.3">
      <c r="A17" s="26" t="s">
        <v>26</v>
      </c>
      <c r="B17" s="20" t="s">
        <v>27</v>
      </c>
      <c r="C17" s="29"/>
      <c r="D17" s="33"/>
      <c r="E17" s="33"/>
      <c r="F17" s="30"/>
      <c r="G17" s="31"/>
      <c r="H17" s="3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 x14ac:dyDescent="0.3">
      <c r="A18" s="26" t="s">
        <v>28</v>
      </c>
      <c r="B18" s="20" t="s">
        <v>4</v>
      </c>
      <c r="C18" s="29"/>
      <c r="D18" s="33"/>
      <c r="E18" s="33"/>
      <c r="F18" s="30"/>
      <c r="G18" s="31"/>
      <c r="H18" s="3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.75" x14ac:dyDescent="0.3">
      <c r="A19" s="34" t="s">
        <v>29</v>
      </c>
      <c r="B19" s="35"/>
      <c r="C19" s="29"/>
      <c r="D19" s="33"/>
      <c r="E19" s="33"/>
      <c r="F19" s="30"/>
      <c r="G19" s="31"/>
      <c r="H19" s="3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.75" x14ac:dyDescent="0.3">
      <c r="A20" s="36" t="s">
        <v>30</v>
      </c>
      <c r="B20" s="20" t="s">
        <v>4</v>
      </c>
      <c r="C20" s="29"/>
      <c r="D20" s="33"/>
      <c r="E20" s="33"/>
      <c r="F20" s="30"/>
      <c r="G20" s="31"/>
      <c r="H20" s="3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.75" x14ac:dyDescent="0.3">
      <c r="A21" s="36" t="s">
        <v>31</v>
      </c>
      <c r="B21" s="20" t="s">
        <v>4</v>
      </c>
      <c r="C21" s="37"/>
      <c r="D21" s="22"/>
      <c r="E21" s="22"/>
      <c r="F21" s="22"/>
      <c r="G21" s="3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8.75" x14ac:dyDescent="0.3">
      <c r="A22" s="65" t="s">
        <v>78</v>
      </c>
      <c r="B22" s="66"/>
      <c r="C22" s="37"/>
      <c r="D22" s="22"/>
      <c r="E22" s="22"/>
      <c r="F22" s="22"/>
      <c r="G22" s="38"/>
      <c r="I22" s="4"/>
      <c r="J22" s="4"/>
      <c r="L22" s="5"/>
      <c r="M22" s="5"/>
      <c r="N22" s="5"/>
      <c r="O22" s="5"/>
      <c r="P22" s="5"/>
      <c r="Q22" s="4"/>
      <c r="R22" s="4"/>
      <c r="S22" s="4"/>
      <c r="T22" s="4"/>
      <c r="U22" s="4"/>
    </row>
    <row r="23" spans="1:21" ht="18.75" x14ac:dyDescent="0.3">
      <c r="A23" s="67" t="s">
        <v>79</v>
      </c>
      <c r="B23" s="69">
        <f>SUM(B24:B25)</f>
        <v>0</v>
      </c>
      <c r="C23" s="37"/>
      <c r="D23" s="22"/>
      <c r="E23" s="22"/>
      <c r="F23" s="22"/>
      <c r="G23" s="38"/>
      <c r="I23" s="4"/>
      <c r="J23" s="4"/>
      <c r="L23" s="5"/>
      <c r="M23" s="5"/>
      <c r="N23" s="5"/>
      <c r="O23" s="5"/>
      <c r="P23" s="5"/>
      <c r="Q23" s="4"/>
      <c r="R23" s="4"/>
      <c r="S23" s="4"/>
      <c r="T23" s="4"/>
      <c r="U23" s="4"/>
    </row>
    <row r="24" spans="1:21" ht="18.75" x14ac:dyDescent="0.3">
      <c r="A24" s="68" t="s">
        <v>80</v>
      </c>
      <c r="B24" s="70">
        <f>0</f>
        <v>0</v>
      </c>
      <c r="C24" s="37"/>
      <c r="D24" s="22"/>
      <c r="E24" s="22"/>
      <c r="F24" s="22"/>
      <c r="G24" s="38"/>
      <c r="I24" s="4"/>
      <c r="J24" s="4"/>
      <c r="L24" s="5"/>
      <c r="M24" s="5"/>
      <c r="N24" s="5"/>
      <c r="O24" s="5"/>
      <c r="P24" s="5"/>
      <c r="Q24" s="4"/>
      <c r="R24" s="4"/>
      <c r="S24" s="4"/>
      <c r="T24" s="4"/>
      <c r="U24" s="4"/>
    </row>
    <row r="25" spans="1:21" ht="18.75" x14ac:dyDescent="0.3">
      <c r="A25" s="68" t="s">
        <v>81</v>
      </c>
      <c r="B25" s="71">
        <f>0</f>
        <v>0</v>
      </c>
      <c r="C25" s="37"/>
      <c r="D25" s="22"/>
      <c r="E25" s="22"/>
      <c r="F25" s="22"/>
      <c r="G25" s="38"/>
      <c r="I25" s="4"/>
      <c r="J25" s="4"/>
      <c r="L25" s="5"/>
      <c r="M25" s="5"/>
      <c r="N25" s="5"/>
      <c r="O25" s="5"/>
      <c r="P25" s="5"/>
      <c r="Q25" s="4"/>
      <c r="R25" s="4"/>
      <c r="S25" s="4"/>
      <c r="T25" s="4"/>
      <c r="U25" s="4"/>
    </row>
    <row r="26" spans="1:21" ht="18.75" x14ac:dyDescent="0.3">
      <c r="A26" s="22"/>
      <c r="B26" s="22"/>
      <c r="C26" s="22"/>
      <c r="D26" s="22"/>
      <c r="E26" s="22"/>
      <c r="F26" s="22"/>
      <c r="G26" s="38"/>
      <c r="I26" s="4"/>
      <c r="J26" s="4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</row>
    <row r="27" spans="1:21" ht="18.75" x14ac:dyDescent="0.3">
      <c r="A27" s="39" t="s">
        <v>77</v>
      </c>
      <c r="B27" s="40">
        <f>550</f>
        <v>550</v>
      </c>
      <c r="C27" s="72" t="s">
        <v>2</v>
      </c>
      <c r="D27" s="72"/>
      <c r="E27" s="73" t="s">
        <v>32</v>
      </c>
      <c r="F27" s="74"/>
      <c r="G27" s="38"/>
      <c r="I27" s="4"/>
      <c r="J27" s="4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</row>
    <row r="28" spans="1:21" ht="18.75" x14ac:dyDescent="0.3">
      <c r="A28" s="41" t="s">
        <v>82</v>
      </c>
      <c r="B28" s="41" t="s">
        <v>83</v>
      </c>
      <c r="C28" s="41" t="s">
        <v>33</v>
      </c>
      <c r="D28" s="41" t="s">
        <v>34</v>
      </c>
      <c r="E28" s="41" t="s">
        <v>33</v>
      </c>
      <c r="F28" s="42" t="s">
        <v>35</v>
      </c>
      <c r="G28" s="38"/>
      <c r="I28" s="4"/>
      <c r="J28" s="4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</row>
    <row r="29" spans="1:21" ht="18.75" x14ac:dyDescent="0.3">
      <c r="A29" s="75" t="s">
        <v>84</v>
      </c>
      <c r="B29" s="75"/>
      <c r="C29" s="75"/>
      <c r="D29" s="75"/>
      <c r="E29" s="75"/>
      <c r="F29" s="76"/>
      <c r="G29" s="38"/>
      <c r="I29" s="4"/>
      <c r="J29" s="4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</row>
    <row r="30" spans="1:21" ht="18.75" x14ac:dyDescent="0.3">
      <c r="A30" s="43" t="s">
        <v>36</v>
      </c>
      <c r="B30" s="40">
        <f>$B$27*$B$54</f>
        <v>540.375</v>
      </c>
      <c r="C30" s="44">
        <f>0</f>
        <v>0</v>
      </c>
      <c r="D30" s="40">
        <f t="shared" ref="D30:D44" si="0">C30*B30</f>
        <v>0</v>
      </c>
      <c r="E30" s="45">
        <v>6.8000000000000005E-2</v>
      </c>
      <c r="F30" s="40">
        <f t="shared" ref="F30:F38" si="1">B30*E30</f>
        <v>36.7455</v>
      </c>
      <c r="G30" s="38"/>
      <c r="I30" s="4"/>
      <c r="J30" s="4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</row>
    <row r="31" spans="1:21" ht="18.75" x14ac:dyDescent="0.3">
      <c r="A31" s="43" t="s">
        <v>37</v>
      </c>
      <c r="B31" s="40">
        <f>$B$27*$B$54</f>
        <v>540.375</v>
      </c>
      <c r="C31" s="44">
        <f>0</f>
        <v>0</v>
      </c>
      <c r="D31" s="40">
        <f t="shared" si="0"/>
        <v>0</v>
      </c>
      <c r="E31" s="45">
        <v>2.4E-2</v>
      </c>
      <c r="F31" s="40">
        <f t="shared" si="1"/>
        <v>12.968999999999999</v>
      </c>
      <c r="G31" s="38"/>
      <c r="I31" s="4"/>
      <c r="J31" s="4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</row>
    <row r="32" spans="1:21" ht="18.75" x14ac:dyDescent="0.3">
      <c r="A32" s="43" t="s">
        <v>38</v>
      </c>
      <c r="B32" s="40">
        <f>$B$27*$B$54</f>
        <v>540.375</v>
      </c>
      <c r="C32" s="46">
        <f>0</f>
        <v>0</v>
      </c>
      <c r="D32" s="40">
        <f t="shared" si="0"/>
        <v>0</v>
      </c>
      <c r="E32" s="45">
        <v>5.0000000000000001E-3</v>
      </c>
      <c r="F32" s="40">
        <f t="shared" si="1"/>
        <v>2.7018750000000002</v>
      </c>
      <c r="G32" s="38"/>
      <c r="I32" s="4"/>
      <c r="J32" s="4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</row>
    <row r="33" spans="1:21" ht="18.75" x14ac:dyDescent="0.3">
      <c r="A33" s="43" t="s">
        <v>39</v>
      </c>
      <c r="B33" s="40">
        <f t="shared" ref="B33:B44" si="2">$B$27</f>
        <v>550</v>
      </c>
      <c r="C33" s="45">
        <v>0.13</v>
      </c>
      <c r="D33" s="40">
        <f t="shared" si="0"/>
        <v>71.5</v>
      </c>
      <c r="E33" s="45">
        <v>7.4999999999999997E-3</v>
      </c>
      <c r="F33" s="40">
        <f t="shared" si="1"/>
        <v>4.125</v>
      </c>
      <c r="G33" s="38"/>
      <c r="I33" s="4"/>
      <c r="J33" s="4"/>
      <c r="K33" s="47"/>
      <c r="L33" s="47"/>
      <c r="M33" s="47"/>
      <c r="N33" s="47"/>
      <c r="O33" s="47"/>
      <c r="P33" s="47"/>
      <c r="Q33" s="4"/>
      <c r="R33" s="4"/>
      <c r="S33" s="4"/>
      <c r="T33" s="4"/>
      <c r="U33" s="4"/>
    </row>
    <row r="34" spans="1:21" ht="18.75" x14ac:dyDescent="0.3">
      <c r="A34" s="43" t="s">
        <v>40</v>
      </c>
      <c r="B34" s="40">
        <f t="shared" si="2"/>
        <v>550</v>
      </c>
      <c r="C34" s="45">
        <v>8.5500000000000007E-2</v>
      </c>
      <c r="D34" s="40">
        <f t="shared" si="0"/>
        <v>47.025000000000006</v>
      </c>
      <c r="E34" s="45">
        <v>6.9000000000000006E-2</v>
      </c>
      <c r="F34" s="40">
        <f t="shared" si="1"/>
        <v>37.950000000000003</v>
      </c>
      <c r="G34" s="38"/>
      <c r="I34" s="4"/>
      <c r="J34" s="4"/>
      <c r="L34" s="47"/>
      <c r="M34" s="47"/>
      <c r="N34" s="47"/>
      <c r="O34" s="47"/>
      <c r="P34" s="47"/>
      <c r="Q34" s="4"/>
      <c r="R34" s="4"/>
      <c r="S34" s="4"/>
      <c r="T34" s="4"/>
      <c r="U34" s="4"/>
    </row>
    <row r="35" spans="1:21" ht="18.75" x14ac:dyDescent="0.3">
      <c r="A35" s="43" t="s">
        <v>85</v>
      </c>
      <c r="B35" s="40">
        <f t="shared" si="2"/>
        <v>550</v>
      </c>
      <c r="C35" s="45">
        <v>1.9E-2</v>
      </c>
      <c r="D35" s="40">
        <f t="shared" si="0"/>
        <v>10.45</v>
      </c>
      <c r="E35" s="45">
        <v>4.0000000000000001E-3</v>
      </c>
      <c r="F35" s="40">
        <f t="shared" si="1"/>
        <v>2.2000000000000002</v>
      </c>
      <c r="G35" s="38"/>
      <c r="I35" s="4"/>
      <c r="J35" s="4"/>
      <c r="L35" s="47"/>
      <c r="M35" s="47"/>
      <c r="N35" s="47"/>
      <c r="O35" s="47"/>
      <c r="P35" s="47"/>
      <c r="Q35" s="4"/>
      <c r="R35" s="4"/>
      <c r="S35" s="4"/>
      <c r="T35" s="4"/>
      <c r="U35" s="4"/>
    </row>
    <row r="36" spans="1:21" ht="18.75" x14ac:dyDescent="0.3">
      <c r="A36" s="43" t="s">
        <v>41</v>
      </c>
      <c r="B36" s="40">
        <f t="shared" si="2"/>
        <v>550</v>
      </c>
      <c r="C36" s="45">
        <v>3.1E-2</v>
      </c>
      <c r="D36" s="40">
        <f t="shared" si="0"/>
        <v>17.05</v>
      </c>
      <c r="E36" s="45">
        <v>4.7500000000000001E-2</v>
      </c>
      <c r="F36" s="40">
        <f t="shared" si="1"/>
        <v>26.125</v>
      </c>
      <c r="G36" s="38"/>
      <c r="I36" s="4"/>
      <c r="J36" s="4"/>
      <c r="L36" s="47"/>
      <c r="M36" s="47"/>
      <c r="N36" s="47"/>
      <c r="O36" s="47"/>
      <c r="P36" s="47"/>
      <c r="Q36" s="4"/>
      <c r="R36" s="4"/>
      <c r="S36" s="4"/>
      <c r="T36" s="4"/>
      <c r="U36" s="4"/>
    </row>
    <row r="37" spans="1:21" ht="18.75" x14ac:dyDescent="0.3">
      <c r="A37" s="43" t="s">
        <v>42</v>
      </c>
      <c r="B37" s="40">
        <f t="shared" si="2"/>
        <v>550</v>
      </c>
      <c r="C37" s="45">
        <v>4.0500000000000001E-2</v>
      </c>
      <c r="D37" s="40">
        <f t="shared" si="0"/>
        <v>22.275000000000002</v>
      </c>
      <c r="E37" s="45">
        <v>9.4999999999999998E-3</v>
      </c>
      <c r="F37" s="40">
        <f t="shared" si="1"/>
        <v>5.2249999999999996</v>
      </c>
      <c r="G37" s="38"/>
      <c r="I37" s="4"/>
      <c r="J37" s="4"/>
      <c r="L37" s="47"/>
      <c r="M37" s="47"/>
      <c r="N37" s="47"/>
      <c r="O37" s="47"/>
      <c r="P37" s="47"/>
      <c r="Q37" s="4"/>
      <c r="R37" s="4"/>
      <c r="S37" s="4"/>
      <c r="T37" s="4"/>
      <c r="U37" s="4"/>
    </row>
    <row r="38" spans="1:21" ht="18.75" x14ac:dyDescent="0.3">
      <c r="A38" s="43" t="s">
        <v>43</v>
      </c>
      <c r="B38" s="40">
        <f t="shared" si="2"/>
        <v>550</v>
      </c>
      <c r="C38" s="45">
        <v>1.2E-2</v>
      </c>
      <c r="D38" s="40">
        <f t="shared" si="0"/>
        <v>6.6000000000000005</v>
      </c>
      <c r="E38" s="45">
        <v>8.0000000000000002E-3</v>
      </c>
      <c r="F38" s="40">
        <f t="shared" si="1"/>
        <v>4.4000000000000004</v>
      </c>
      <c r="G38" s="38"/>
      <c r="I38" s="4"/>
      <c r="J38" s="4"/>
      <c r="K38" s="47"/>
      <c r="L38" s="47"/>
      <c r="M38" s="47"/>
      <c r="N38" s="47"/>
      <c r="O38" s="47"/>
      <c r="P38" s="47"/>
      <c r="Q38" s="4"/>
      <c r="R38" s="4"/>
      <c r="S38" s="4"/>
      <c r="T38" s="4"/>
      <c r="U38" s="4"/>
    </row>
    <row r="39" spans="1:21" ht="18.75" x14ac:dyDescent="0.3">
      <c r="A39" s="43" t="s">
        <v>44</v>
      </c>
      <c r="B39" s="40">
        <f t="shared" si="2"/>
        <v>550</v>
      </c>
      <c r="C39" s="45">
        <v>5.2499999999999998E-2</v>
      </c>
      <c r="D39" s="40">
        <f t="shared" si="0"/>
        <v>28.875</v>
      </c>
      <c r="E39" s="45"/>
      <c r="F39" s="40">
        <v>0</v>
      </c>
      <c r="G39" s="3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8.75" x14ac:dyDescent="0.3">
      <c r="A40" s="43" t="s">
        <v>45</v>
      </c>
      <c r="B40" s="40">
        <f t="shared" si="2"/>
        <v>550</v>
      </c>
      <c r="C40" s="45">
        <v>2.1000000000000001E-2</v>
      </c>
      <c r="D40" s="40">
        <f t="shared" si="0"/>
        <v>11.55</v>
      </c>
      <c r="E40" s="45"/>
      <c r="F40" s="40">
        <v>0</v>
      </c>
      <c r="G40" s="3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8.75" x14ac:dyDescent="0.3">
      <c r="A41" s="43" t="s">
        <v>46</v>
      </c>
      <c r="B41" s="40">
        <f t="shared" si="2"/>
        <v>550</v>
      </c>
      <c r="C41" s="45">
        <v>1E-3</v>
      </c>
      <c r="D41" s="40">
        <f t="shared" si="0"/>
        <v>0.55000000000000004</v>
      </c>
      <c r="E41" s="45"/>
      <c r="F41" s="40">
        <v>0</v>
      </c>
      <c r="G41" s="3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8.75" x14ac:dyDescent="0.3">
      <c r="A42" s="43" t="s">
        <v>47</v>
      </c>
      <c r="B42" s="40">
        <f t="shared" si="2"/>
        <v>550</v>
      </c>
      <c r="C42" s="45">
        <v>9.1000000000000004E-3</v>
      </c>
      <c r="D42" s="40">
        <f t="shared" si="0"/>
        <v>5.0049999999999999</v>
      </c>
      <c r="E42" s="45">
        <v>0</v>
      </c>
      <c r="F42" s="40">
        <f>E42*B42</f>
        <v>0</v>
      </c>
      <c r="G42" s="3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8.75" x14ac:dyDescent="0.3">
      <c r="A43" s="43" t="s">
        <v>48</v>
      </c>
      <c r="B43" s="40">
        <f t="shared" si="2"/>
        <v>550</v>
      </c>
      <c r="C43" s="45">
        <v>3.5000000000000001E-3</v>
      </c>
      <c r="D43" s="40">
        <f t="shared" si="0"/>
        <v>1.925</v>
      </c>
      <c r="E43" s="45"/>
      <c r="F43" s="40"/>
      <c r="G43" s="3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8.75" x14ac:dyDescent="0.3">
      <c r="A44" s="43" t="s">
        <v>49</v>
      </c>
      <c r="B44" s="40">
        <f t="shared" si="2"/>
        <v>550</v>
      </c>
      <c r="C44" s="45">
        <v>3.0000000000000001E-3</v>
      </c>
      <c r="D44" s="40">
        <f t="shared" si="0"/>
        <v>1.6500000000000001</v>
      </c>
      <c r="E44" s="44"/>
      <c r="F44" s="40"/>
      <c r="G44" s="38"/>
      <c r="I44" s="4"/>
      <c r="J44" s="4"/>
      <c r="K44" s="4"/>
      <c r="L44" s="48"/>
      <c r="M44" s="4"/>
      <c r="N44" s="4"/>
      <c r="O44" s="4"/>
      <c r="P44" s="4"/>
      <c r="Q44" s="4"/>
      <c r="R44" s="4"/>
      <c r="S44" s="4"/>
      <c r="T44" s="4"/>
      <c r="U44" s="4"/>
    </row>
    <row r="45" spans="1:21" ht="18.75" x14ac:dyDescent="0.3">
      <c r="A45" s="43" t="s">
        <v>50</v>
      </c>
      <c r="B45" s="40"/>
      <c r="C45" s="45"/>
      <c r="D45" s="40"/>
      <c r="E45" s="45"/>
      <c r="F45" s="40"/>
      <c r="G45" s="3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8.75" x14ac:dyDescent="0.3">
      <c r="A46" s="43" t="s">
        <v>51</v>
      </c>
      <c r="B46" s="40"/>
      <c r="C46" s="45"/>
      <c r="D46" s="40"/>
      <c r="E46" s="45"/>
      <c r="F46" s="40"/>
      <c r="G46" s="3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8.75" x14ac:dyDescent="0.3">
      <c r="A47" s="43" t="s">
        <v>52</v>
      </c>
      <c r="B47" s="40"/>
      <c r="C47" s="45"/>
      <c r="D47" s="40"/>
      <c r="E47" s="45"/>
      <c r="F47" s="40"/>
      <c r="G47" s="3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8.75" x14ac:dyDescent="0.3">
      <c r="A48" s="39" t="s">
        <v>53</v>
      </c>
      <c r="B48" s="49"/>
      <c r="C48" s="50"/>
      <c r="D48" s="49">
        <f>SUM(D33:D45)</f>
        <v>224.45500000000004</v>
      </c>
      <c r="E48" s="50"/>
      <c r="F48" s="49">
        <f>SUM(F30:F45)</f>
        <v>132.44137500000002</v>
      </c>
      <c r="G48" s="3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8.75" x14ac:dyDescent="0.3">
      <c r="A49" s="39" t="s">
        <v>54</v>
      </c>
      <c r="B49" s="49"/>
      <c r="C49" s="51"/>
      <c r="D49" s="49"/>
      <c r="E49" s="51"/>
      <c r="F49" s="49">
        <f>B27-F48</f>
        <v>417.55862500000001</v>
      </c>
      <c r="G49" s="38"/>
      <c r="I49" s="4"/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8.75" x14ac:dyDescent="0.3">
      <c r="A50" s="39" t="s">
        <v>55</v>
      </c>
      <c r="B50" s="49"/>
      <c r="C50" s="50"/>
      <c r="D50" s="49"/>
      <c r="E50" s="51"/>
      <c r="F50" s="49">
        <f>F49+F31+F32</f>
        <v>433.22949999999997</v>
      </c>
      <c r="G50" s="3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8.75" x14ac:dyDescent="0.3">
      <c r="A51" s="52" t="s">
        <v>56</v>
      </c>
      <c r="B51" s="49"/>
      <c r="C51" s="51"/>
      <c r="D51" s="49"/>
      <c r="E51" s="51"/>
      <c r="F51" s="53"/>
      <c r="G51" s="37"/>
      <c r="H51" s="5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8.75" x14ac:dyDescent="0.3">
      <c r="A52" s="39" t="s">
        <v>57</v>
      </c>
      <c r="B52" s="49"/>
      <c r="C52" s="39"/>
      <c r="D52" s="49"/>
      <c r="E52" s="39"/>
      <c r="F52" s="49">
        <f>F49</f>
        <v>417.55862500000001</v>
      </c>
      <c r="G52" s="56"/>
      <c r="H52" s="5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8.75" x14ac:dyDescent="0.3">
      <c r="A53" s="55" t="s">
        <v>58</v>
      </c>
      <c r="B53" s="22"/>
      <c r="C53" s="37"/>
      <c r="D53" s="37"/>
      <c r="E53" s="37"/>
      <c r="F53" s="37"/>
      <c r="G53" s="56"/>
      <c r="H53" s="5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8.75" x14ac:dyDescent="0.3">
      <c r="A54" s="58" t="s">
        <v>59</v>
      </c>
      <c r="B54" s="59">
        <v>0.98250000000000004</v>
      </c>
      <c r="C54" s="22"/>
      <c r="D54" s="60"/>
      <c r="E54" s="60"/>
      <c r="F54" s="60"/>
      <c r="G54" s="6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8.75" x14ac:dyDescent="0.3">
      <c r="A55" s="22"/>
      <c r="B55" s="37"/>
      <c r="C55" s="22"/>
      <c r="D55" s="22"/>
      <c r="E55" s="22"/>
      <c r="F55" s="22"/>
      <c r="G55" s="6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8.75" x14ac:dyDescent="0.3">
      <c r="A56" s="62" t="s">
        <v>60</v>
      </c>
      <c r="B56" s="62" t="s">
        <v>61</v>
      </c>
      <c r="C56" s="62">
        <v>7.75</v>
      </c>
      <c r="D56" s="62">
        <v>3.1</v>
      </c>
      <c r="E56" s="62">
        <v>4.6500000000000004</v>
      </c>
      <c r="F56" s="22"/>
      <c r="G56" s="6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8.75" x14ac:dyDescent="0.3">
      <c r="A57" s="62"/>
      <c r="B57" s="62" t="s">
        <v>62</v>
      </c>
      <c r="C57" s="62">
        <v>2</v>
      </c>
      <c r="D57" s="62">
        <v>0.8</v>
      </c>
      <c r="E57" s="62">
        <v>1.2</v>
      </c>
      <c r="F57" s="22"/>
      <c r="G57" s="6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8.75" x14ac:dyDescent="0.3">
      <c r="A58" s="62"/>
      <c r="B58" s="62" t="s">
        <v>63</v>
      </c>
      <c r="C58" s="62">
        <v>20.25</v>
      </c>
      <c r="D58" s="62">
        <v>8.1</v>
      </c>
      <c r="E58" s="62">
        <v>12.15</v>
      </c>
      <c r="F58" s="22"/>
      <c r="G58" s="6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8.75" x14ac:dyDescent="0.3">
      <c r="A59" s="62"/>
      <c r="B59" s="62" t="s">
        <v>64</v>
      </c>
      <c r="C59" s="62">
        <v>2.2000000000000002</v>
      </c>
      <c r="D59" s="62">
        <v>0.9</v>
      </c>
      <c r="E59" s="62">
        <v>1.3</v>
      </c>
      <c r="F59" s="22"/>
      <c r="G59" s="6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8.75" x14ac:dyDescent="0.3">
      <c r="A60" s="62"/>
      <c r="B60" s="62"/>
      <c r="C60" s="62"/>
      <c r="D60" s="62"/>
      <c r="E60" s="62"/>
      <c r="F60" s="22"/>
      <c r="G60" s="6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8.75" x14ac:dyDescent="0.3">
      <c r="A61" s="62" t="s">
        <v>65</v>
      </c>
      <c r="B61" s="62" t="s">
        <v>66</v>
      </c>
      <c r="C61" s="62">
        <v>7.75</v>
      </c>
      <c r="D61" s="62">
        <v>3.1</v>
      </c>
      <c r="E61" s="62">
        <v>4.6500000000000004</v>
      </c>
      <c r="F61" s="22"/>
      <c r="G61" s="6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8.75" x14ac:dyDescent="0.3">
      <c r="A62" s="62"/>
      <c r="B62" s="62" t="s">
        <v>67</v>
      </c>
      <c r="C62" s="62">
        <v>2</v>
      </c>
      <c r="D62" s="62">
        <v>0.8</v>
      </c>
      <c r="E62" s="62">
        <v>1.2</v>
      </c>
      <c r="F62" s="22"/>
      <c r="G62" s="6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8.75" x14ac:dyDescent="0.3">
      <c r="A63" s="62"/>
      <c r="B63" s="62" t="s">
        <v>68</v>
      </c>
      <c r="C63" s="62">
        <v>20.55</v>
      </c>
      <c r="D63" s="62">
        <v>7.8</v>
      </c>
      <c r="E63" s="62" t="s">
        <v>69</v>
      </c>
      <c r="F63" s="22"/>
      <c r="G63" s="6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8.75" x14ac:dyDescent="0.3">
      <c r="A64" s="62"/>
      <c r="B64" s="62" t="s">
        <v>70</v>
      </c>
      <c r="C64" s="62">
        <v>2.2000000000000002</v>
      </c>
      <c r="D64" s="62">
        <v>0.9</v>
      </c>
      <c r="E64" s="62">
        <v>1.3</v>
      </c>
      <c r="F64" s="22"/>
      <c r="G64" s="6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8.75" x14ac:dyDescent="0.3">
      <c r="A65" s="62"/>
      <c r="B65" s="62" t="s">
        <v>71</v>
      </c>
      <c r="C65" s="62">
        <v>20.55</v>
      </c>
      <c r="D65" s="62" t="s">
        <v>72</v>
      </c>
      <c r="E65" s="16" t="s">
        <v>72</v>
      </c>
      <c r="F65" s="22"/>
      <c r="G65" s="6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8.75" x14ac:dyDescent="0.3">
      <c r="A66" s="62"/>
      <c r="B66" s="62" t="s">
        <v>73</v>
      </c>
      <c r="C66" s="62" t="s">
        <v>74</v>
      </c>
      <c r="D66" s="62" t="s">
        <v>75</v>
      </c>
      <c r="E66" s="62" t="s">
        <v>76</v>
      </c>
      <c r="F66" s="22"/>
      <c r="G66" s="6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8.75" x14ac:dyDescent="0.3">
      <c r="A67" s="63"/>
      <c r="B67" s="63"/>
      <c r="C67" s="63"/>
      <c r="D67" s="63"/>
      <c r="E67" s="63"/>
      <c r="F67" s="63"/>
      <c r="G67" s="6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8.75" x14ac:dyDescent="0.3">
      <c r="A68" s="63"/>
      <c r="B68" s="63"/>
      <c r="C68" s="63"/>
      <c r="D68" s="63"/>
      <c r="E68" s="63"/>
      <c r="F68" s="63"/>
      <c r="G68" s="4"/>
      <c r="H68" s="4"/>
    </row>
    <row r="69" spans="1:21" ht="18.75" x14ac:dyDescent="0.3">
      <c r="F69" s="4"/>
      <c r="G69" s="4"/>
      <c r="H69" s="4"/>
    </row>
    <row r="70" spans="1:21" ht="18.75" x14ac:dyDescent="0.3">
      <c r="A70" s="4"/>
      <c r="B70" s="4"/>
      <c r="C70" s="4"/>
      <c r="D70" s="4"/>
      <c r="E70" s="4"/>
      <c r="F70" s="4"/>
      <c r="G70" s="4"/>
      <c r="H70" s="4"/>
    </row>
    <row r="71" spans="1:21" ht="18.75" x14ac:dyDescent="0.3">
      <c r="A71" s="4"/>
      <c r="B71" s="4"/>
      <c r="C71" s="4"/>
      <c r="D71" s="4"/>
      <c r="E71" s="4"/>
      <c r="F71" s="4"/>
      <c r="G71" s="4"/>
      <c r="H71" s="4"/>
    </row>
    <row r="72" spans="1:21" ht="18.75" x14ac:dyDescent="0.3">
      <c r="A72" s="4"/>
      <c r="B72" s="4"/>
      <c r="C72" s="4"/>
      <c r="D72" s="4"/>
      <c r="E72" s="4"/>
      <c r="F72" s="4"/>
      <c r="G72" s="4"/>
      <c r="H72" s="4"/>
    </row>
    <row r="73" spans="1:21" ht="18.75" x14ac:dyDescent="0.3">
      <c r="A73" s="4"/>
      <c r="B73" s="4"/>
      <c r="C73" s="4"/>
      <c r="D73" s="4"/>
      <c r="E73" s="4"/>
      <c r="F73" s="4"/>
    </row>
  </sheetData>
  <mergeCells count="2">
    <mergeCell ref="C27:D27"/>
    <mergeCell ref="E27:F27"/>
  </mergeCells>
  <hyperlinks>
    <hyperlink ref="K4" r:id="rId1"/>
    <hyperlink ref="K5" r:id="rId2"/>
    <hyperlink ref="K6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2019-12-12T10:59:04Z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a55fa0dd-14ea-4f84-b5fd-6871a0c9c9a9</vt:lpwstr>
  </property>
</Properties>
</file>