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filterPrivacy="1" codeName="ThisWorkbook" defaultThemeVersion="124226"/>
  <xr:revisionPtr revIDLastSave="0" documentId="13_ncr:40009_{107C0D01-DE4E-4EC0-90A6-E1C77B8BAAFD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K5" i="1"/>
  <c r="M5" i="1" s="1"/>
  <c r="N5" i="1" s="1"/>
  <c r="O5" i="1" s="1"/>
  <c r="L4" i="1"/>
  <c r="K4" i="1"/>
  <c r="M4" i="1"/>
  <c r="N4" i="1" s="1"/>
  <c r="O4" i="1" s="1"/>
  <c r="L3" i="1"/>
  <c r="K3" i="1"/>
  <c r="M3" i="1" s="1"/>
  <c r="N3" i="1" s="1"/>
  <c r="O3" i="1" s="1"/>
  <c r="L2" i="1"/>
  <c r="K2" i="1"/>
  <c r="M2" i="1" s="1"/>
  <c r="N2" i="1" s="1"/>
  <c r="O2" i="1" s="1"/>
</calcChain>
</file>

<file path=xl/sharedStrings.xml><?xml version="1.0" encoding="utf-8"?>
<sst xmlns="http://schemas.openxmlformats.org/spreadsheetml/2006/main" count="19" uniqueCount="19">
  <si>
    <t>混凝土支撑型号</t>
    <phoneticPr fontId="1" type="noConversion"/>
  </si>
  <si>
    <r>
      <t>钢筋</t>
    </r>
    <r>
      <rPr>
        <b/>
        <sz val="9"/>
        <color indexed="10"/>
        <rFont val="宋体"/>
        <charset val="134"/>
      </rPr>
      <t>计</t>
    </r>
    <r>
      <rPr>
        <b/>
        <sz val="9"/>
        <rFont val="宋体"/>
        <charset val="134"/>
      </rPr>
      <t>截面积A1（mm2）</t>
    </r>
  </si>
  <si>
    <t>1砼支撑截面-宽（mm）</t>
  </si>
  <si>
    <t>1砼支撑截面-高(mm)</t>
  </si>
  <si>
    <r>
      <t>混凝土</t>
    </r>
    <r>
      <rPr>
        <sz val="9"/>
        <color indexed="10"/>
        <rFont val="宋体"/>
        <charset val="134"/>
      </rPr>
      <t>Ec</t>
    </r>
    <r>
      <rPr>
        <sz val="9"/>
        <rFont val="宋体"/>
        <charset val="134"/>
      </rPr>
      <t>(N/MM</t>
    </r>
    <r>
      <rPr>
        <vertAlign val="superscript"/>
        <sz val="9"/>
        <rFont val="宋体"/>
        <charset val="134"/>
      </rPr>
      <t>2</t>
    </r>
    <r>
      <rPr>
        <sz val="9"/>
        <rFont val="宋体"/>
        <charset val="134"/>
      </rPr>
      <t>)</t>
    </r>
  </si>
  <si>
    <r>
      <t>钢筋</t>
    </r>
    <r>
      <rPr>
        <sz val="9"/>
        <color indexed="10"/>
        <rFont val="宋体"/>
        <charset val="134"/>
      </rPr>
      <t>Es</t>
    </r>
    <r>
      <rPr>
        <sz val="9"/>
        <rFont val="宋体"/>
        <charset val="134"/>
      </rPr>
      <t>(N/MM</t>
    </r>
    <r>
      <rPr>
        <vertAlign val="superscript"/>
        <sz val="9"/>
        <rFont val="宋体"/>
        <charset val="134"/>
      </rPr>
      <t>2</t>
    </r>
    <r>
      <rPr>
        <sz val="9"/>
        <rFont val="宋体"/>
        <charset val="134"/>
      </rPr>
      <t>)</t>
    </r>
  </si>
  <si>
    <t>钢筋型号1直径(mm)</t>
  </si>
  <si>
    <t>钢筋型号1数量</t>
  </si>
  <si>
    <t>钢筋型号2直径(mm)</t>
  </si>
  <si>
    <t>钢筋型号2数量</t>
  </si>
  <si>
    <t>钢筋型号1截面积（mm2）</t>
  </si>
  <si>
    <t>钢筋型号2截面积（mm2）</t>
  </si>
  <si>
    <r>
      <t>所有纵向钢筋面积之和</t>
    </r>
    <r>
      <rPr>
        <sz val="9"/>
        <color indexed="10"/>
        <rFont val="宋体"/>
        <charset val="134"/>
      </rPr>
      <t>AS</t>
    </r>
    <r>
      <rPr>
        <sz val="9"/>
        <rFont val="宋体"/>
        <charset val="134"/>
      </rPr>
      <t>（mm2）</t>
    </r>
  </si>
  <si>
    <r>
      <t>支撑中混凝土面积</t>
    </r>
    <r>
      <rPr>
        <sz val="9"/>
        <color indexed="10"/>
        <rFont val="宋体"/>
        <charset val="134"/>
      </rPr>
      <t>AC</t>
    </r>
    <r>
      <rPr>
        <sz val="9"/>
        <rFont val="宋体"/>
        <charset val="134"/>
      </rPr>
      <t>（mm2）</t>
    </r>
  </si>
  <si>
    <t>ZCL1</t>
  </si>
  <si>
    <t>ZCL2</t>
  </si>
  <si>
    <t>XCL</t>
  </si>
  <si>
    <t>HJL(LL)</t>
  </si>
  <si>
    <r>
      <t>E</t>
    </r>
    <r>
      <rPr>
        <i/>
        <vertAlign val="subscript"/>
        <sz val="12"/>
        <color indexed="10"/>
        <rFont val="宋体"/>
        <charset val="134"/>
      </rPr>
      <t>C</t>
    </r>
    <r>
      <rPr>
        <i/>
        <sz val="12"/>
        <color indexed="10"/>
        <rFont val="宋体"/>
        <charset val="134"/>
      </rPr>
      <t>A</t>
    </r>
    <r>
      <rPr>
        <i/>
        <vertAlign val="subscript"/>
        <sz val="12"/>
        <color indexed="10"/>
        <rFont val="宋体"/>
        <charset val="134"/>
      </rPr>
      <t>C</t>
    </r>
    <r>
      <rPr>
        <i/>
        <sz val="12"/>
        <color indexed="10"/>
        <rFont val="宋体"/>
        <charset val="134"/>
      </rPr>
      <t>+E</t>
    </r>
    <r>
      <rPr>
        <i/>
        <vertAlign val="subscript"/>
        <sz val="12"/>
        <color indexed="10"/>
        <rFont val="宋体"/>
        <charset val="134"/>
      </rPr>
      <t>S</t>
    </r>
    <r>
      <rPr>
        <i/>
        <sz val="12"/>
        <color indexed="10"/>
        <rFont val="宋体"/>
        <charset val="134"/>
      </rPr>
      <t>A</t>
    </r>
    <r>
      <rPr>
        <i/>
        <vertAlign val="subscript"/>
        <sz val="12"/>
        <color indexed="10"/>
        <rFont val="宋体"/>
        <charset val="134"/>
      </rPr>
      <t xml:space="preserve">S       </t>
    </r>
    <r>
      <rPr>
        <sz val="10"/>
        <rFont val="宋体"/>
        <charset val="134"/>
      </rPr>
      <t>(N)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</si>
</sst>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"/>
  </numFmts>
  <fonts count="12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b/>
      <sz val="9"/>
      <color indexed="10"/>
      <name val="宋体"/>
      <charset val="134"/>
    </font>
    <font>
      <sz val="9"/>
      <color indexed="10"/>
      <name val="宋体"/>
      <charset val="134"/>
    </font>
    <font>
      <vertAlign val="superscript"/>
      <sz val="9"/>
      <name val="宋体"/>
      <charset val="134"/>
    </font>
    <font>
      <i/>
      <vertAlign val="subscript"/>
      <sz val="12"/>
      <color indexed="10"/>
      <name val="宋体"/>
      <charset val="134"/>
    </font>
    <font>
      <i/>
      <sz val="12"/>
      <color indexed="10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i/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76" fontId="9" fillId="2" borderId="1" xfId="0" applyNumberFormat="1" applyFont="1" applyFill="1" applyBorder="1" applyAlignment="1">
      <alignment vertical="center"/>
    </xf>
  </cellXfs>
  <cellStyles count="2">
    <cellStyle name="常规" xfId="0" builtinId="0"/>
    <cellStyle name="常规_支撑轴力报表2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"/>
  <sheetViews>
    <sheetView tabSelected="1" workbookViewId="0"/>
  </sheetViews>
  <sheetFormatPr defaultRowHeight="15.6" x14ac:dyDescent="0.25"/>
  <cols>
    <col min="15" max="15" width="20.8984375" customWidth="1"/>
  </cols>
  <sheetData>
    <row r="1" spans="1:15" ht="32.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18</v>
      </c>
    </row>
    <row r="2" spans="1:15" x14ac:dyDescent="0.25">
      <c r="A2" s="5" t="s">
        <v>14</v>
      </c>
      <c r="B2" s="5">
        <v>490.625</v>
      </c>
      <c r="C2" s="5">
        <v>1000</v>
      </c>
      <c r="D2" s="5">
        <v>1200</v>
      </c>
      <c r="E2" s="6">
        <v>30000</v>
      </c>
      <c r="F2" s="6">
        <v>200000</v>
      </c>
      <c r="G2" s="5">
        <v>20</v>
      </c>
      <c r="H2" s="5">
        <v>10</v>
      </c>
      <c r="I2" s="5">
        <v>25</v>
      </c>
      <c r="J2" s="5">
        <v>24</v>
      </c>
      <c r="K2" s="7">
        <f>3.14*(G2/2)^2</f>
        <v>314</v>
      </c>
      <c r="L2" s="7">
        <f>3.14*(I2/2)^2</f>
        <v>490.625</v>
      </c>
      <c r="M2" s="7">
        <f>H2*K2+J2*L2</f>
        <v>14915</v>
      </c>
      <c r="N2" s="7">
        <f>C2*D2-M2</f>
        <v>1185085</v>
      </c>
      <c r="O2" s="8">
        <f>E2*N2+F2*M2</f>
        <v>38535550000</v>
      </c>
    </row>
    <row r="3" spans="1:15" x14ac:dyDescent="0.25">
      <c r="A3" s="5" t="s">
        <v>15</v>
      </c>
      <c r="B3" s="5">
        <v>490.625</v>
      </c>
      <c r="C3" s="5">
        <v>1000</v>
      </c>
      <c r="D3" s="5">
        <v>1200</v>
      </c>
      <c r="E3" s="6">
        <v>30000</v>
      </c>
      <c r="F3" s="6">
        <v>200000</v>
      </c>
      <c r="G3" s="5">
        <v>25</v>
      </c>
      <c r="H3" s="5">
        <v>14</v>
      </c>
      <c r="I3" s="5">
        <v>25</v>
      </c>
      <c r="J3" s="5">
        <v>34</v>
      </c>
      <c r="K3" s="7">
        <f>3.14*(G3/2)^2</f>
        <v>490.625</v>
      </c>
      <c r="L3" s="7">
        <f>3.14*(I3/2)^2</f>
        <v>490.625</v>
      </c>
      <c r="M3" s="7">
        <f>H3*K3+J3*L3</f>
        <v>23550</v>
      </c>
      <c r="N3" s="7">
        <f>C3*D3-M3</f>
        <v>1176450</v>
      </c>
      <c r="O3" s="8">
        <f>E3*N3+F3*M3</f>
        <v>40003500000</v>
      </c>
    </row>
    <row r="4" spans="1:15" x14ac:dyDescent="0.25">
      <c r="A4" s="5" t="s">
        <v>16</v>
      </c>
      <c r="B4" s="5">
        <v>490.625</v>
      </c>
      <c r="C4" s="5">
        <v>800</v>
      </c>
      <c r="D4" s="5">
        <v>1000</v>
      </c>
      <c r="E4" s="6">
        <v>30000</v>
      </c>
      <c r="F4" s="6">
        <v>200000</v>
      </c>
      <c r="G4" s="5">
        <v>25</v>
      </c>
      <c r="H4" s="5">
        <v>10</v>
      </c>
      <c r="I4" s="5">
        <v>25</v>
      </c>
      <c r="J4" s="5">
        <v>20</v>
      </c>
      <c r="K4" s="7">
        <f>3.14*(G4/2)^2</f>
        <v>490.625</v>
      </c>
      <c r="L4" s="7">
        <f>3.14*(I4/2)^2</f>
        <v>490.625</v>
      </c>
      <c r="M4" s="7">
        <f>H4*K4+J4*L4</f>
        <v>14718.75</v>
      </c>
      <c r="N4" s="7">
        <f>C4*D4-M4</f>
        <v>785281.25</v>
      </c>
      <c r="O4" s="8">
        <f>E4*N4+F4*M4</f>
        <v>26502187500</v>
      </c>
    </row>
    <row r="5" spans="1:15" x14ac:dyDescent="0.25">
      <c r="A5" s="5" t="s">
        <v>17</v>
      </c>
      <c r="B5" s="5">
        <v>379.94</v>
      </c>
      <c r="C5" s="5">
        <v>500</v>
      </c>
      <c r="D5" s="5">
        <v>800</v>
      </c>
      <c r="E5" s="5">
        <v>30000</v>
      </c>
      <c r="F5" s="5">
        <v>200000</v>
      </c>
      <c r="G5" s="5">
        <v>20</v>
      </c>
      <c r="H5" s="5">
        <v>8</v>
      </c>
      <c r="I5" s="5">
        <v>22</v>
      </c>
      <c r="J5" s="5">
        <v>12</v>
      </c>
      <c r="K5" s="7">
        <f>3.14*(G5/2)^2</f>
        <v>314</v>
      </c>
      <c r="L5" s="7">
        <f>3.14*(I5/2)^2</f>
        <v>379.94</v>
      </c>
      <c r="M5" s="7">
        <f>H5*K5+J5*L5</f>
        <v>7071.28</v>
      </c>
      <c r="N5" s="7">
        <f>C5*D5-M5</f>
        <v>392928.72</v>
      </c>
      <c r="O5" s="8">
        <f>E5*N5+F5*M5</f>
        <v>13202117600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2022-07-09T08:17:18Z</dcterms:modified>
</cp:coreProperties>
</file>